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5U\CREDITO X CREDITO\2024\"/>
    </mc:Choice>
  </mc:AlternateContent>
  <xr:revisionPtr revIDLastSave="0" documentId="13_ncr:1_{F7986082-6527-4302-B0FA-3AA7A715992F}" xr6:coauthVersionLast="47" xr6:coauthVersionMax="47" xr10:uidLastSave="{00000000-0000-0000-0000-000000000000}"/>
  <bookViews>
    <workbookView xWindow="20370" yWindow="-120" windowWidth="29040" windowHeight="15720" tabRatio="833" xr2:uid="{00000000-000D-0000-FFFF-FFFF00000000}"/>
  </bookViews>
  <sheets>
    <sheet name="CXC" sheetId="106" r:id="rId1"/>
  </sheets>
  <definedNames>
    <definedName name="_xlnm._FilterDatabase" localSheetId="0" hidden="1">CXC!$A$2:$BW$515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80" i="106" l="1"/>
  <c r="AT279" i="106"/>
  <c r="AT278" i="106"/>
  <c r="Q280" i="106"/>
  <c r="Q279" i="106"/>
  <c r="Q278" i="106"/>
  <c r="AV512" i="106" l="1"/>
  <c r="AU512" i="106"/>
  <c r="AS512" i="106"/>
  <c r="AR512" i="106"/>
  <c r="AQ512" i="106"/>
  <c r="AP512" i="106"/>
  <c r="AO512" i="106"/>
  <c r="AN512" i="106"/>
  <c r="AM512" i="106"/>
  <c r="AL512" i="106"/>
  <c r="AK512" i="106"/>
  <c r="AJ512" i="106"/>
  <c r="AI512" i="106"/>
  <c r="AH512" i="106"/>
  <c r="AG512" i="106"/>
  <c r="AF512" i="106"/>
  <c r="AE512" i="106"/>
  <c r="AD512" i="106"/>
  <c r="AC512" i="106"/>
  <c r="AB512" i="106"/>
  <c r="AA512" i="106"/>
  <c r="Z512" i="106"/>
  <c r="Y512" i="106"/>
  <c r="X512" i="106"/>
  <c r="W512" i="106"/>
  <c r="V512" i="106"/>
  <c r="U512" i="106"/>
  <c r="T512" i="106"/>
  <c r="S512" i="106"/>
  <c r="R512" i="106"/>
  <c r="Q512" i="106"/>
  <c r="P512" i="106"/>
  <c r="O512" i="106"/>
  <c r="N512" i="106"/>
  <c r="M512" i="106"/>
  <c r="L512" i="106"/>
  <c r="K512" i="106"/>
  <c r="J512" i="106"/>
  <c r="I512" i="106"/>
  <c r="H512" i="106"/>
  <c r="AV511" i="106"/>
  <c r="AU511" i="106"/>
  <c r="AS511" i="106"/>
  <c r="AR511" i="106"/>
  <c r="AQ511" i="106"/>
  <c r="AP511" i="106"/>
  <c r="AO511" i="106"/>
  <c r="AN511" i="106"/>
  <c r="AM511" i="106"/>
  <c r="AL511" i="106"/>
  <c r="AK511" i="106"/>
  <c r="AJ511" i="106"/>
  <c r="AI511" i="106"/>
  <c r="AH511" i="106"/>
  <c r="AG511" i="106"/>
  <c r="AF511" i="106"/>
  <c r="AE511" i="106"/>
  <c r="AD511" i="106"/>
  <c r="AC511" i="106"/>
  <c r="AB511" i="106"/>
  <c r="AA511" i="106"/>
  <c r="Z511" i="106"/>
  <c r="Y511" i="106"/>
  <c r="X511" i="106"/>
  <c r="W511" i="106"/>
  <c r="V511" i="106"/>
  <c r="U511" i="106"/>
  <c r="T511" i="106"/>
  <c r="S511" i="106"/>
  <c r="R511" i="106"/>
  <c r="Q511" i="106"/>
  <c r="P511" i="106"/>
  <c r="O511" i="106"/>
  <c r="N511" i="106"/>
  <c r="M511" i="106"/>
  <c r="L511" i="106"/>
  <c r="K511" i="106"/>
  <c r="J511" i="106"/>
  <c r="I511" i="106"/>
  <c r="H511" i="106"/>
  <c r="AT509" i="106"/>
  <c r="AT508" i="106"/>
  <c r="AT507" i="106"/>
  <c r="AT506" i="106"/>
  <c r="AT505" i="106"/>
  <c r="AT504" i="106"/>
  <c r="AT503" i="106"/>
  <c r="AT502" i="106"/>
  <c r="AT501" i="106"/>
  <c r="AT500" i="106"/>
  <c r="AT499" i="106"/>
  <c r="AT498" i="106"/>
  <c r="AT497" i="106"/>
  <c r="AT496" i="106"/>
  <c r="AT495" i="106"/>
  <c r="AT494" i="106"/>
  <c r="AT493" i="106"/>
  <c r="AT492" i="106"/>
  <c r="AT491" i="106"/>
  <c r="AT490" i="106"/>
  <c r="AT489" i="106"/>
  <c r="AT488" i="106"/>
  <c r="AT487" i="106"/>
  <c r="AT486" i="106"/>
  <c r="AT485" i="106"/>
  <c r="AT484" i="106"/>
  <c r="AT483" i="106"/>
  <c r="AT482" i="106"/>
  <c r="AT481" i="106"/>
  <c r="AT480" i="106"/>
  <c r="AT479" i="106"/>
  <c r="AT478" i="106"/>
  <c r="AT477" i="106"/>
  <c r="AT476" i="106"/>
  <c r="AT475" i="106"/>
  <c r="AT474" i="106"/>
  <c r="AT473" i="106"/>
  <c r="AT472" i="106"/>
  <c r="AT471" i="106"/>
  <c r="AT470" i="106"/>
  <c r="AT469" i="106"/>
  <c r="AT468" i="106"/>
  <c r="AT467" i="106"/>
  <c r="AT466" i="106"/>
  <c r="AT465" i="106"/>
  <c r="AT464" i="106"/>
  <c r="AT463" i="106"/>
  <c r="AT462" i="106"/>
  <c r="AT461" i="106"/>
  <c r="AT460" i="106"/>
  <c r="AT459" i="106"/>
  <c r="AT458" i="106"/>
  <c r="AT457" i="106"/>
  <c r="AT456" i="106"/>
  <c r="AT455" i="106"/>
  <c r="AT454" i="106"/>
  <c r="AT453" i="106"/>
  <c r="AT452" i="106"/>
  <c r="AT451" i="106"/>
  <c r="AT450" i="106"/>
  <c r="AT449" i="106"/>
  <c r="AT448" i="106"/>
  <c r="AT447" i="106"/>
  <c r="AT446" i="106"/>
  <c r="AT445" i="106"/>
  <c r="AT444" i="106"/>
  <c r="AT443" i="106"/>
  <c r="AT442" i="106"/>
  <c r="AT441" i="106"/>
  <c r="AT440" i="106"/>
  <c r="AT439" i="106"/>
  <c r="AT438" i="106"/>
  <c r="AT437" i="106"/>
  <c r="AT436" i="106"/>
  <c r="AT435" i="106"/>
  <c r="AT434" i="106"/>
  <c r="AT433" i="106"/>
  <c r="AT432" i="106"/>
  <c r="AT431" i="106"/>
  <c r="AT430" i="106"/>
  <c r="AT429" i="106"/>
  <c r="AT428" i="106"/>
  <c r="AT427" i="106"/>
  <c r="AT426" i="106"/>
  <c r="AT425" i="106"/>
  <c r="AT424" i="106"/>
  <c r="AT423" i="106"/>
  <c r="AT422" i="106"/>
  <c r="AT421" i="106"/>
  <c r="AT420" i="106"/>
  <c r="AT419" i="106"/>
  <c r="AT418" i="106"/>
  <c r="AT417" i="106"/>
  <c r="AT416" i="106"/>
  <c r="AT415" i="106"/>
  <c r="AT414" i="106"/>
  <c r="AT413" i="106"/>
  <c r="AT412" i="106"/>
  <c r="AT411" i="106"/>
  <c r="AT410" i="106"/>
  <c r="AT409" i="106"/>
  <c r="AT408" i="106"/>
  <c r="AT407" i="106"/>
  <c r="AT406" i="106"/>
  <c r="AT405" i="106"/>
  <c r="AT404" i="106"/>
  <c r="AT403" i="106"/>
  <c r="AT402" i="106"/>
  <c r="AT401" i="106"/>
  <c r="AT400" i="106"/>
  <c r="AT399" i="106"/>
  <c r="AT398" i="106"/>
  <c r="AT397" i="106"/>
  <c r="AT396" i="106"/>
  <c r="AT395" i="106"/>
  <c r="AT394" i="106"/>
  <c r="AT393" i="106"/>
  <c r="AT392" i="106"/>
  <c r="AT391" i="106"/>
  <c r="AT390" i="106"/>
  <c r="AT389" i="106"/>
  <c r="AT388" i="106"/>
  <c r="AT387" i="106"/>
  <c r="AT386" i="106"/>
  <c r="AT385" i="106"/>
  <c r="AT384" i="106"/>
  <c r="AT383" i="106"/>
  <c r="AT382" i="106"/>
  <c r="AT381" i="106"/>
  <c r="AT380" i="106"/>
  <c r="AT379" i="106"/>
  <c r="AT378" i="106"/>
  <c r="AT377" i="106"/>
  <c r="AT376" i="106"/>
  <c r="AT375" i="106"/>
  <c r="AT374" i="106"/>
  <c r="AT373" i="106"/>
  <c r="AT372" i="106"/>
  <c r="AT371" i="106"/>
  <c r="AT370" i="106"/>
  <c r="AT369" i="106"/>
  <c r="AT368" i="106"/>
  <c r="AT367" i="106"/>
  <c r="AT366" i="106"/>
  <c r="AT365" i="106"/>
  <c r="AT364" i="106"/>
  <c r="AT363" i="106"/>
  <c r="AT362" i="106"/>
  <c r="AT361" i="106"/>
  <c r="AT360" i="106"/>
  <c r="AT359" i="106"/>
  <c r="AT358" i="106"/>
  <c r="AT357" i="106"/>
  <c r="AT356" i="106"/>
  <c r="AT355" i="106"/>
  <c r="AT354" i="106"/>
  <c r="AT353" i="106"/>
  <c r="AT352" i="106"/>
  <c r="AT351" i="106"/>
  <c r="AT350" i="106"/>
  <c r="AT349" i="106"/>
  <c r="AT348" i="106"/>
  <c r="AT347" i="106"/>
  <c r="AT346" i="106"/>
  <c r="AT345" i="106"/>
  <c r="AT344" i="106"/>
  <c r="AT343" i="106"/>
  <c r="AT342" i="106"/>
  <c r="AT341" i="106"/>
  <c r="AT340" i="106"/>
  <c r="AT339" i="106"/>
  <c r="AT338" i="106"/>
  <c r="AT337" i="106"/>
  <c r="AT336" i="106"/>
  <c r="AT335" i="106"/>
  <c r="AT334" i="106"/>
  <c r="AT333" i="106"/>
  <c r="AT332" i="106"/>
  <c r="AT331" i="106"/>
  <c r="AT330" i="106"/>
  <c r="AT329" i="106"/>
  <c r="AT328" i="106"/>
  <c r="AT327" i="106"/>
  <c r="AT326" i="106"/>
  <c r="AT325" i="106"/>
  <c r="AT324" i="106"/>
  <c r="AT323" i="106"/>
  <c r="AT322" i="106"/>
  <c r="AT321" i="106"/>
  <c r="AT320" i="106"/>
  <c r="AT319" i="106"/>
  <c r="AT318" i="106"/>
  <c r="AT317" i="106"/>
  <c r="AT316" i="106"/>
  <c r="AT315" i="106"/>
  <c r="AT314" i="106"/>
  <c r="AT313" i="106"/>
  <c r="AT312" i="106"/>
  <c r="AT311" i="106"/>
  <c r="AT310" i="106"/>
  <c r="AT309" i="106"/>
  <c r="AT308" i="106"/>
  <c r="AT307" i="106"/>
  <c r="AT306" i="106"/>
  <c r="AT305" i="106"/>
  <c r="AT304" i="106"/>
  <c r="AT303" i="106"/>
  <c r="AT302" i="106"/>
  <c r="AT301" i="106"/>
  <c r="AT300" i="106"/>
  <c r="AT299" i="106"/>
  <c r="AT298" i="106"/>
  <c r="AT297" i="106"/>
  <c r="AT296" i="106"/>
  <c r="AT295" i="106"/>
  <c r="AT294" i="106"/>
  <c r="AT293" i="106"/>
  <c r="AT292" i="106"/>
  <c r="AT291" i="106"/>
  <c r="AT290" i="106"/>
  <c r="AT289" i="106"/>
  <c r="AT288" i="106"/>
  <c r="AT287" i="106"/>
  <c r="AT286" i="106"/>
  <c r="AT285" i="106"/>
  <c r="AT284" i="106"/>
  <c r="AT283" i="106"/>
  <c r="AT282" i="106"/>
  <c r="AT281" i="106"/>
  <c r="AT277" i="106"/>
  <c r="AT276" i="106"/>
  <c r="AT275" i="106"/>
  <c r="AT274" i="106"/>
  <c r="AT273" i="106"/>
  <c r="AT272" i="106"/>
  <c r="AT271" i="106"/>
  <c r="AT270" i="106"/>
  <c r="AT269" i="106"/>
  <c r="AT268" i="106"/>
  <c r="AT267" i="106"/>
  <c r="AT266" i="106"/>
  <c r="AT265" i="106"/>
  <c r="AT264" i="106"/>
  <c r="AT263" i="106"/>
  <c r="AT262" i="106"/>
  <c r="AT261" i="106"/>
  <c r="AT260" i="106"/>
  <c r="AT259" i="106"/>
  <c r="AT258" i="106"/>
  <c r="AT257" i="106"/>
  <c r="AT256" i="106"/>
  <c r="AT255" i="106"/>
  <c r="AT254" i="106"/>
  <c r="AT253" i="106"/>
  <c r="AT252" i="106"/>
  <c r="AT251" i="106"/>
  <c r="AT250" i="106"/>
  <c r="AT249" i="106"/>
  <c r="AT248" i="106"/>
  <c r="AT247" i="106"/>
  <c r="AT246" i="106"/>
  <c r="AT245" i="106"/>
  <c r="AT244" i="106"/>
  <c r="AT243" i="106"/>
  <c r="AT242" i="106"/>
  <c r="AT241" i="106"/>
  <c r="AT240" i="106"/>
  <c r="AT239" i="106"/>
  <c r="AT238" i="106"/>
  <c r="AT237" i="106"/>
  <c r="AT236" i="106"/>
  <c r="AT235" i="106"/>
  <c r="AT234" i="106"/>
  <c r="AT233" i="106"/>
  <c r="AT232" i="106"/>
  <c r="AT231" i="106"/>
  <c r="AT230" i="106"/>
  <c r="AT229" i="106"/>
  <c r="AT228" i="106"/>
  <c r="AT227" i="106"/>
  <c r="AT226" i="106"/>
  <c r="AT225" i="106"/>
  <c r="AT224" i="106"/>
  <c r="AT223" i="106"/>
  <c r="AT222" i="106"/>
  <c r="AT221" i="106"/>
  <c r="AT220" i="106"/>
  <c r="AT219" i="106"/>
  <c r="AT218" i="106"/>
  <c r="AT217" i="106"/>
  <c r="AT216" i="106"/>
  <c r="AT215" i="106"/>
  <c r="AT214" i="106"/>
  <c r="AT213" i="106"/>
  <c r="AT212" i="106"/>
  <c r="AT211" i="106"/>
  <c r="AT210" i="106"/>
  <c r="AT209" i="106"/>
  <c r="AT208" i="106"/>
  <c r="AT207" i="106"/>
  <c r="AT206" i="106"/>
  <c r="AT205" i="106"/>
  <c r="AT204" i="106"/>
  <c r="AT203" i="106"/>
  <c r="AT202" i="106"/>
  <c r="AT201" i="106"/>
  <c r="AT200" i="106"/>
  <c r="AT199" i="106"/>
  <c r="AT198" i="106"/>
  <c r="AT197" i="106"/>
  <c r="AT196" i="106"/>
  <c r="AT195" i="106"/>
  <c r="AT194" i="106"/>
  <c r="AT193" i="106"/>
  <c r="AT192" i="106"/>
  <c r="AT191" i="106"/>
  <c r="AT190" i="106"/>
  <c r="AT189" i="106"/>
  <c r="AT188" i="106"/>
  <c r="AT187" i="106"/>
  <c r="AT186" i="106"/>
  <c r="AT185" i="106"/>
  <c r="AT184" i="106"/>
  <c r="AT183" i="106"/>
  <c r="AT182" i="106"/>
  <c r="AT181" i="106"/>
  <c r="AT180" i="106"/>
  <c r="AT179" i="106"/>
  <c r="AT178" i="106"/>
  <c r="AT177" i="106"/>
  <c r="AT176" i="106"/>
  <c r="AT175" i="106"/>
  <c r="AT174" i="106"/>
  <c r="AT173" i="106"/>
  <c r="AT172" i="106"/>
  <c r="AT171" i="106"/>
  <c r="AT170" i="106"/>
  <c r="AT169" i="106"/>
  <c r="AT168" i="106"/>
  <c r="AT167" i="106"/>
  <c r="AT166" i="106"/>
  <c r="AT165" i="106"/>
  <c r="AT164" i="106"/>
  <c r="AT163" i="106"/>
  <c r="AT162" i="106"/>
  <c r="AT161" i="106"/>
  <c r="AT160" i="106"/>
  <c r="AT159" i="106"/>
  <c r="AT158" i="106"/>
  <c r="AT157" i="106"/>
  <c r="AT156" i="106"/>
  <c r="AT155" i="106"/>
  <c r="AT154" i="106"/>
  <c r="AT153" i="106"/>
  <c r="AT152" i="106"/>
  <c r="AT151" i="106"/>
  <c r="AT150" i="106"/>
  <c r="AT149" i="106"/>
  <c r="AT148" i="106"/>
  <c r="AT147" i="106"/>
  <c r="AT146" i="106"/>
  <c r="AT145" i="106"/>
  <c r="AT144" i="106"/>
  <c r="AT143" i="106"/>
  <c r="AT142" i="106"/>
  <c r="AT141" i="106"/>
  <c r="AT140" i="106"/>
  <c r="AT139" i="106"/>
  <c r="AT138" i="106"/>
  <c r="AT137" i="106"/>
  <c r="AT136" i="106"/>
  <c r="AT135" i="106"/>
  <c r="AT134" i="106"/>
  <c r="AT133" i="106"/>
  <c r="AT132" i="106"/>
  <c r="AT131" i="106"/>
  <c r="AT130" i="106"/>
  <c r="AT129" i="106"/>
  <c r="AT128" i="106"/>
  <c r="AT127" i="106"/>
  <c r="AT126" i="106"/>
  <c r="AT125" i="106"/>
  <c r="AT124" i="106"/>
  <c r="AT123" i="106"/>
  <c r="AT122" i="106"/>
  <c r="AT121" i="106"/>
  <c r="AT120" i="106"/>
  <c r="AT119" i="106"/>
  <c r="AT118" i="106"/>
  <c r="AT117" i="106"/>
  <c r="AT116" i="106"/>
  <c r="AT115" i="106"/>
  <c r="AT114" i="106"/>
  <c r="AT113" i="106"/>
  <c r="AT112" i="106"/>
  <c r="AT111" i="106"/>
  <c r="AT110" i="106"/>
  <c r="AT109" i="106"/>
  <c r="AT108" i="106"/>
  <c r="AT107" i="106"/>
  <c r="AT106" i="106"/>
  <c r="AT105" i="106"/>
  <c r="AT104" i="106"/>
  <c r="AT103" i="106"/>
  <c r="AT102" i="106"/>
  <c r="AT101" i="106"/>
  <c r="AT100" i="106"/>
  <c r="AT99" i="106"/>
  <c r="AT98" i="106"/>
  <c r="AT97" i="106"/>
  <c r="AT96" i="106"/>
  <c r="AT95" i="106"/>
  <c r="AT94" i="106"/>
  <c r="AT93" i="106"/>
  <c r="AT92" i="106"/>
  <c r="AT91" i="106"/>
  <c r="AT90" i="106"/>
  <c r="AT89" i="106"/>
  <c r="AT88" i="106"/>
  <c r="AT87" i="106"/>
  <c r="AT86" i="106"/>
  <c r="AT85" i="106"/>
  <c r="AT84" i="106"/>
  <c r="AT83" i="106"/>
  <c r="AT82" i="106"/>
  <c r="AT81" i="106"/>
  <c r="AT80" i="106"/>
  <c r="AT79" i="106"/>
  <c r="AT78" i="106"/>
  <c r="AT77" i="106"/>
  <c r="AT76" i="106"/>
  <c r="AT75" i="106"/>
  <c r="AT74" i="106"/>
  <c r="AT73" i="106"/>
  <c r="AT72" i="106"/>
  <c r="AT71" i="106"/>
  <c r="AT70" i="106"/>
  <c r="AT69" i="106"/>
  <c r="AT68" i="106"/>
  <c r="AT67" i="106"/>
  <c r="AT66" i="106"/>
  <c r="AT65" i="106"/>
  <c r="AT64" i="106"/>
  <c r="AT63" i="106"/>
  <c r="AT62" i="106"/>
  <c r="AT61" i="106"/>
  <c r="AT60" i="106"/>
  <c r="AT59" i="106"/>
  <c r="AT58" i="106"/>
  <c r="AT57" i="106"/>
  <c r="AT56" i="106"/>
  <c r="AT55" i="106"/>
  <c r="AT54" i="106"/>
  <c r="AT53" i="106"/>
  <c r="AT52" i="106"/>
  <c r="AT51" i="106"/>
  <c r="AT50" i="106"/>
  <c r="AT49" i="106"/>
  <c r="AT48" i="106"/>
  <c r="AT47" i="106"/>
  <c r="AT46" i="106"/>
  <c r="AT45" i="106"/>
  <c r="AT44" i="106"/>
  <c r="AT43" i="106"/>
  <c r="AT42" i="106"/>
  <c r="AT41" i="106"/>
  <c r="AT40" i="106"/>
  <c r="AT39" i="106"/>
  <c r="AT38" i="106"/>
  <c r="AT37" i="106"/>
  <c r="AT36" i="106"/>
  <c r="AT35" i="106"/>
  <c r="AT34" i="106"/>
  <c r="AT33" i="106"/>
  <c r="AT32" i="106"/>
  <c r="AT31" i="106"/>
  <c r="AT30" i="106"/>
  <c r="AT29" i="106"/>
  <c r="AT28" i="106"/>
  <c r="AT27" i="106"/>
  <c r="AT26" i="106"/>
  <c r="AT25" i="106"/>
  <c r="AT24" i="106"/>
  <c r="AT23" i="106"/>
  <c r="AT22" i="106"/>
  <c r="AT21" i="106"/>
  <c r="AT20" i="106"/>
  <c r="AT19" i="106"/>
  <c r="AT18" i="106"/>
  <c r="AT17" i="106"/>
  <c r="AT16" i="106"/>
  <c r="AT15" i="106"/>
  <c r="AT14" i="106"/>
  <c r="AT13" i="106"/>
  <c r="AT12" i="106"/>
  <c r="AT11" i="106"/>
  <c r="AT10" i="106"/>
  <c r="AT9" i="106"/>
  <c r="AT8" i="106"/>
  <c r="AT7" i="106"/>
  <c r="AT6" i="106"/>
  <c r="AT5" i="106"/>
  <c r="AT4" i="106"/>
  <c r="AT3" i="106"/>
  <c r="AT511" i="106" l="1"/>
  <c r="AT512" i="106"/>
</calcChain>
</file>

<file path=xl/sharedStrings.xml><?xml version="1.0" encoding="utf-8"?>
<sst xmlns="http://schemas.openxmlformats.org/spreadsheetml/2006/main" count="6843" uniqueCount="1000">
  <si>
    <t>Pesos</t>
  </si>
  <si>
    <t>UDIS</t>
  </si>
  <si>
    <t>Al Corriente</t>
  </si>
  <si>
    <t>Morosidad</t>
  </si>
  <si>
    <t>230408</t>
  </si>
  <si>
    <t>289313</t>
  </si>
  <si>
    <t>171007000077</t>
  </si>
  <si>
    <t>214715</t>
  </si>
  <si>
    <t>217904</t>
  </si>
  <si>
    <t>224131</t>
  </si>
  <si>
    <t>220111</t>
  </si>
  <si>
    <t>222750</t>
  </si>
  <si>
    <t>223037</t>
  </si>
  <si>
    <t>227546</t>
  </si>
  <si>
    <t>228670</t>
  </si>
  <si>
    <t>245193</t>
  </si>
  <si>
    <t>263954</t>
  </si>
  <si>
    <t>260347</t>
  </si>
  <si>
    <t>3012010101024890</t>
  </si>
  <si>
    <t>3012010101177458</t>
  </si>
  <si>
    <t>3030010102503793</t>
  </si>
  <si>
    <t>219224</t>
  </si>
  <si>
    <t>219895</t>
  </si>
  <si>
    <t>220595</t>
  </si>
  <si>
    <t>3012010101036332</t>
  </si>
  <si>
    <t>3012010101156205</t>
  </si>
  <si>
    <t>224214</t>
  </si>
  <si>
    <t>224240</t>
  </si>
  <si>
    <t>224549</t>
  </si>
  <si>
    <t>228713</t>
  </si>
  <si>
    <t>247368</t>
  </si>
  <si>
    <t>3012010101143781</t>
  </si>
  <si>
    <t>217937</t>
  </si>
  <si>
    <t>225130</t>
  </si>
  <si>
    <t>226655</t>
  </si>
  <si>
    <t>3012010101168689</t>
  </si>
  <si>
    <t>228036</t>
  </si>
  <si>
    <t>215310</t>
  </si>
  <si>
    <t>231583</t>
  </si>
  <si>
    <t>3030010102534822</t>
  </si>
  <si>
    <t>3030010102502647</t>
  </si>
  <si>
    <t>Hipotecaria Su Casita</t>
  </si>
  <si>
    <t>MXMACFW 075U</t>
  </si>
  <si>
    <t>No</t>
  </si>
  <si>
    <t>3030010102530507</t>
  </si>
  <si>
    <t>3030010102508123</t>
  </si>
  <si>
    <t>Hipotecaria Crédito y Casa</t>
  </si>
  <si>
    <t>010102624797</t>
  </si>
  <si>
    <t>010102633285</t>
  </si>
  <si>
    <t>010102642443</t>
  </si>
  <si>
    <t>243786</t>
  </si>
  <si>
    <t>217470</t>
  </si>
  <si>
    <t>330080000194</t>
  </si>
  <si>
    <t>3012010101036225</t>
  </si>
  <si>
    <t>3012010101164357</t>
  </si>
  <si>
    <t>260814</t>
  </si>
  <si>
    <t>267061</t>
  </si>
  <si>
    <t>217878</t>
  </si>
  <si>
    <t>219410</t>
  </si>
  <si>
    <t>010102666541</t>
  </si>
  <si>
    <t>213868</t>
  </si>
  <si>
    <t>3012010101175890</t>
  </si>
  <si>
    <t>120100000229</t>
  </si>
  <si>
    <t>222599</t>
  </si>
  <si>
    <t>217705</t>
  </si>
  <si>
    <t>215700</t>
  </si>
  <si>
    <t>214858</t>
  </si>
  <si>
    <t>221168</t>
  </si>
  <si>
    <t>AGUASCALIENTES</t>
  </si>
  <si>
    <t>242986</t>
  </si>
  <si>
    <t>292940</t>
  </si>
  <si>
    <t>010102654034</t>
  </si>
  <si>
    <t>202001000217</t>
  </si>
  <si>
    <t>3012010101021821</t>
  </si>
  <si>
    <t>3012010101039872</t>
  </si>
  <si>
    <t>3012010101043296</t>
  </si>
  <si>
    <t>3012010101031176</t>
  </si>
  <si>
    <t>3012010101019411</t>
  </si>
  <si>
    <t>3012010101111077</t>
  </si>
  <si>
    <t>3012010101140696</t>
  </si>
  <si>
    <t>3012010101042447</t>
  </si>
  <si>
    <t>228218</t>
  </si>
  <si>
    <t>226094</t>
  </si>
  <si>
    <t>223093</t>
  </si>
  <si>
    <t>221289</t>
  </si>
  <si>
    <t>222070</t>
  </si>
  <si>
    <t>220310</t>
  </si>
  <si>
    <t>100080001330</t>
  </si>
  <si>
    <t>336001000122</t>
  </si>
  <si>
    <t>108004000312</t>
  </si>
  <si>
    <t>263503</t>
  </si>
  <si>
    <t>010102627345</t>
  </si>
  <si>
    <t>PUEBLA</t>
  </si>
  <si>
    <t>227489</t>
  </si>
  <si>
    <t>223140</t>
  </si>
  <si>
    <t>3012010101004249</t>
  </si>
  <si>
    <t>244221</t>
  </si>
  <si>
    <t>287575</t>
  </si>
  <si>
    <t>3012010101134434</t>
  </si>
  <si>
    <t>260550</t>
  </si>
  <si>
    <t>271400</t>
  </si>
  <si>
    <t>010102657094</t>
  </si>
  <si>
    <t>010102663761</t>
  </si>
  <si>
    <t>222546</t>
  </si>
  <si>
    <t>221001001496</t>
  </si>
  <si>
    <t>171005000269</t>
  </si>
  <si>
    <t>221378</t>
  </si>
  <si>
    <t>3030010102523114</t>
  </si>
  <si>
    <t>3012010101006541</t>
  </si>
  <si>
    <t>3012010101034717</t>
  </si>
  <si>
    <t>3012010101019437</t>
  </si>
  <si>
    <t>3012010101092228</t>
  </si>
  <si>
    <t>218015</t>
  </si>
  <si>
    <t>219363</t>
  </si>
  <si>
    <t>010102617858</t>
  </si>
  <si>
    <t>237324</t>
  </si>
  <si>
    <t>215322</t>
  </si>
  <si>
    <t>215109</t>
  </si>
  <si>
    <t>226257</t>
  </si>
  <si>
    <t>171004000104</t>
  </si>
  <si>
    <t>220002000242</t>
  </si>
  <si>
    <t>304002000525</t>
  </si>
  <si>
    <t>010102640553</t>
  </si>
  <si>
    <t>010102574158</t>
  </si>
  <si>
    <t>3012010101112372</t>
  </si>
  <si>
    <t>800025000038</t>
  </si>
  <si>
    <t>171003000048</t>
  </si>
  <si>
    <t>590150001519</t>
  </si>
  <si>
    <t>304002000442</t>
  </si>
  <si>
    <t>120070000225</t>
  </si>
  <si>
    <t>803000000080</t>
  </si>
  <si>
    <t>225205</t>
  </si>
  <si>
    <t>230008</t>
  </si>
  <si>
    <t>222856</t>
  </si>
  <si>
    <t>120070000647</t>
  </si>
  <si>
    <t>304002000608</t>
  </si>
  <si>
    <t>336001000429</t>
  </si>
  <si>
    <t>227437</t>
  </si>
  <si>
    <t>229699</t>
  </si>
  <si>
    <t>225786</t>
  </si>
  <si>
    <t>223246</t>
  </si>
  <si>
    <t>225945</t>
  </si>
  <si>
    <t>218230</t>
  </si>
  <si>
    <t>217695</t>
  </si>
  <si>
    <t>224981</t>
  </si>
  <si>
    <t>222435</t>
  </si>
  <si>
    <t>220527</t>
  </si>
  <si>
    <t>262523</t>
  </si>
  <si>
    <t>3012010101135068</t>
  </si>
  <si>
    <t>3012010101163607</t>
  </si>
  <si>
    <t>3012010101129814</t>
  </si>
  <si>
    <t>3012010101019460</t>
  </si>
  <si>
    <t>3012010101983871</t>
  </si>
  <si>
    <t>3010010101817327</t>
  </si>
  <si>
    <t>3012010101002730</t>
  </si>
  <si>
    <t>3012010101007424</t>
  </si>
  <si>
    <t>3012010101024437</t>
  </si>
  <si>
    <t>3030010102564787</t>
  </si>
  <si>
    <t>3030010102495644</t>
  </si>
  <si>
    <t>293475</t>
  </si>
  <si>
    <t>245681</t>
  </si>
  <si>
    <t>293764</t>
  </si>
  <si>
    <t>294737</t>
  </si>
  <si>
    <t>286303</t>
  </si>
  <si>
    <t>3012010101160462</t>
  </si>
  <si>
    <t>3012010101154820</t>
  </si>
  <si>
    <t>3012010101157120</t>
  </si>
  <si>
    <t>3030010102497590</t>
  </si>
  <si>
    <t>3012010101169372</t>
  </si>
  <si>
    <t>215107</t>
  </si>
  <si>
    <t>217113</t>
  </si>
  <si>
    <t>297526</t>
  </si>
  <si>
    <t>225687</t>
  </si>
  <si>
    <t>241499</t>
  </si>
  <si>
    <t>243673</t>
  </si>
  <si>
    <t>010102625331</t>
  </si>
  <si>
    <t>214488</t>
  </si>
  <si>
    <t>205743</t>
  </si>
  <si>
    <t>208020</t>
  </si>
  <si>
    <t>219507</t>
  </si>
  <si>
    <t>218387</t>
  </si>
  <si>
    <t>220244</t>
  </si>
  <si>
    <t>270986</t>
  </si>
  <si>
    <t>262320</t>
  </si>
  <si>
    <t>273884</t>
  </si>
  <si>
    <t>244081</t>
  </si>
  <si>
    <t>261105</t>
  </si>
  <si>
    <t>211873</t>
  </si>
  <si>
    <t>230060</t>
  </si>
  <si>
    <t>218572</t>
  </si>
  <si>
    <t>264188</t>
  </si>
  <si>
    <t>260812</t>
  </si>
  <si>
    <t>370166</t>
  </si>
  <si>
    <t>370262</t>
  </si>
  <si>
    <t>370061</t>
  </si>
  <si>
    <t>370265</t>
  </si>
  <si>
    <t>370031</t>
  </si>
  <si>
    <t>370028</t>
  </si>
  <si>
    <t>370111</t>
  </si>
  <si>
    <t>370260</t>
  </si>
  <si>
    <t>370266</t>
  </si>
  <si>
    <t>Originador / Originator</t>
  </si>
  <si>
    <t>Fideicomiso/ Trust</t>
  </si>
  <si>
    <t>Número de Crédito / ID Loan</t>
  </si>
  <si>
    <t>Estatus Actual / Status</t>
  </si>
  <si>
    <t>Saldo Inicial de Principal / Beginning Principal Balance</t>
  </si>
  <si>
    <t>Saldo Inicial Vencido / Beginning Principal Non Paid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</si>
  <si>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</si>
  <si>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</si>
  <si>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</si>
  <si>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</si>
  <si>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</si>
  <si>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</si>
  <si>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</si>
  <si>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</si>
  <si>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</si>
  <si>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</si>
  <si>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</si>
  <si>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</si>
  <si>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</si>
  <si>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</si>
  <si>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</si>
  <si>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</si>
  <si>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</si>
  <si>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</si>
  <si>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</si>
  <si>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</si>
  <si>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</si>
  <si>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</si>
  <si>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</si>
  <si>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</si>
  <si>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</si>
  <si>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</si>
  <si>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</si>
  <si>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</si>
  <si>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</si>
  <si>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</si>
  <si>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</si>
  <si>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</si>
  <si>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Montos aplicados identificados en periodos anteriores</t>
  </si>
  <si>
    <t>Bonificacion</t>
  </si>
  <si>
    <t>Excedentes en Liquidación / Excess Cash Flow Paid by the Borrower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</si>
  <si>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</si>
  <si>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</si>
  <si>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</si>
  <si>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</si>
  <si>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</si>
  <si>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</si>
  <si>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</si>
  <si>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</si>
  <si>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</si>
  <si>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</si>
  <si>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</si>
  <si>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</si>
  <si>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</si>
  <si>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</si>
  <si>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</si>
  <si>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</si>
  <si>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</si>
  <si>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</si>
  <si>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</si>
  <si>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</si>
  <si>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</t>
  </si>
  <si>
    <t>Fecha vencimiento</t>
  </si>
  <si>
    <t>Etapa Procesal</t>
  </si>
  <si>
    <t>Judicial Stage</t>
  </si>
  <si>
    <t>JAL</t>
  </si>
  <si>
    <t>TLAJOMULCO DE ZU?IGA</t>
  </si>
  <si>
    <t>45640</t>
  </si>
  <si>
    <t>BCN</t>
  </si>
  <si>
    <t>TIJUANA</t>
  </si>
  <si>
    <t>22460</t>
  </si>
  <si>
    <t>010102595393</t>
  </si>
  <si>
    <t>VER</t>
  </si>
  <si>
    <t>XALAPA</t>
  </si>
  <si>
    <t>91027</t>
  </si>
  <si>
    <t>TAM</t>
  </si>
  <si>
    <t>NUEVO LAREDO</t>
  </si>
  <si>
    <t>88000</t>
  </si>
  <si>
    <t>PUE</t>
  </si>
  <si>
    <t>HUEJOTZINGO</t>
  </si>
  <si>
    <t>74160</t>
  </si>
  <si>
    <t>MICH</t>
  </si>
  <si>
    <t>MORELIA</t>
  </si>
  <si>
    <t>58095</t>
  </si>
  <si>
    <t>010102612040</t>
  </si>
  <si>
    <t>QR</t>
  </si>
  <si>
    <t>SOLIDARIDAD</t>
  </si>
  <si>
    <t>77710</t>
  </si>
  <si>
    <t>VERACRUZ</t>
  </si>
  <si>
    <t>91808</t>
  </si>
  <si>
    <t>EM</t>
  </si>
  <si>
    <t>TECAMAC</t>
  </si>
  <si>
    <t>55764</t>
  </si>
  <si>
    <t>45645</t>
  </si>
  <si>
    <t>ECATEPEC</t>
  </si>
  <si>
    <t>55075</t>
  </si>
  <si>
    <t>BCS</t>
  </si>
  <si>
    <t>LOS CABOS</t>
  </si>
  <si>
    <t>23400</t>
  </si>
  <si>
    <t>BENITO JUAREZ</t>
  </si>
  <si>
    <t>77539</t>
  </si>
  <si>
    <t>TONALA</t>
  </si>
  <si>
    <t>72450</t>
  </si>
  <si>
    <t>NL</t>
  </si>
  <si>
    <t>APODACA</t>
  </si>
  <si>
    <t>66600</t>
  </si>
  <si>
    <t>22245</t>
  </si>
  <si>
    <t>GARCIA</t>
  </si>
  <si>
    <t>66000</t>
  </si>
  <si>
    <t>SIN</t>
  </si>
  <si>
    <t>MAZATLAN</t>
  </si>
  <si>
    <t>ENSENADA</t>
  </si>
  <si>
    <t>22895</t>
  </si>
  <si>
    <t>22660</t>
  </si>
  <si>
    <t>45653</t>
  </si>
  <si>
    <t>22236</t>
  </si>
  <si>
    <t>22203</t>
  </si>
  <si>
    <t>010102656682</t>
  </si>
  <si>
    <t>DF</t>
  </si>
  <si>
    <t>CUAUHTEMOC</t>
  </si>
  <si>
    <t>6300</t>
  </si>
  <si>
    <t>CHALCO</t>
  </si>
  <si>
    <t>56600</t>
  </si>
  <si>
    <t>Crédito Inmobiliario S.A. de C.V.</t>
  </si>
  <si>
    <t>55749</t>
  </si>
  <si>
    <t>100080001272</t>
  </si>
  <si>
    <t>102025000039</t>
  </si>
  <si>
    <t>BENITO JU</t>
  </si>
  <si>
    <t>77500</t>
  </si>
  <si>
    <t>108004000270</t>
  </si>
  <si>
    <t>COA</t>
  </si>
  <si>
    <t>TORREON</t>
  </si>
  <si>
    <t>27000</t>
  </si>
  <si>
    <t>SLP</t>
  </si>
  <si>
    <t>SOLEDAD D</t>
  </si>
  <si>
    <t>78438</t>
  </si>
  <si>
    <t>112002000027</t>
  </si>
  <si>
    <t>112002000043</t>
  </si>
  <si>
    <t>112002000217</t>
  </si>
  <si>
    <t>120060000599</t>
  </si>
  <si>
    <t>23000</t>
  </si>
  <si>
    <t>120060000748</t>
  </si>
  <si>
    <t>120070000126</t>
  </si>
  <si>
    <t>QRO</t>
  </si>
  <si>
    <t>CORREGIDO</t>
  </si>
  <si>
    <t>76910</t>
  </si>
  <si>
    <t>SAN PEDRO</t>
  </si>
  <si>
    <t>72760</t>
  </si>
  <si>
    <t>130340000277</t>
  </si>
  <si>
    <t>130370000072</t>
  </si>
  <si>
    <t>TLAJOMULCO DE ZU¥IGA</t>
  </si>
  <si>
    <t>22194</t>
  </si>
  <si>
    <t>22555</t>
  </si>
  <si>
    <t>171007000069</t>
  </si>
  <si>
    <t>22000</t>
  </si>
  <si>
    <t>CULIACAN</t>
  </si>
  <si>
    <t>80000</t>
  </si>
  <si>
    <t>ACOLMAN</t>
  </si>
  <si>
    <t>55870</t>
  </si>
  <si>
    <t>212003000826</t>
  </si>
  <si>
    <t>OAX</t>
  </si>
  <si>
    <t>SANTA CRU</t>
  </si>
  <si>
    <t>68160</t>
  </si>
  <si>
    <t>55765</t>
  </si>
  <si>
    <t>VALLE DE CHALCO SOLIDARIDAD</t>
  </si>
  <si>
    <t>56618</t>
  </si>
  <si>
    <t>22800</t>
  </si>
  <si>
    <t>TARIMBARO</t>
  </si>
  <si>
    <t>58880</t>
  </si>
  <si>
    <t>77518</t>
  </si>
  <si>
    <t>45400</t>
  </si>
  <si>
    <t>TAMPICO</t>
  </si>
  <si>
    <t>89326</t>
  </si>
  <si>
    <t>214895</t>
  </si>
  <si>
    <t>TLAJOMULCO DE ZUÑIGA</t>
  </si>
  <si>
    <t>215269</t>
  </si>
  <si>
    <t>NAY</t>
  </si>
  <si>
    <t>BAHIA DE BANDERAS</t>
  </si>
  <si>
    <t>63737</t>
  </si>
  <si>
    <t>215549</t>
  </si>
  <si>
    <t>GTO</t>
  </si>
  <si>
    <t>LEON</t>
  </si>
  <si>
    <t>37299</t>
  </si>
  <si>
    <t>22645</t>
  </si>
  <si>
    <t>22563</t>
  </si>
  <si>
    <t>IXTAPALUCA</t>
  </si>
  <si>
    <t>56530</t>
  </si>
  <si>
    <t>72498</t>
  </si>
  <si>
    <t>217297</t>
  </si>
  <si>
    <t>MEXICALI</t>
  </si>
  <si>
    <t>EMILIANO ZAPATA</t>
  </si>
  <si>
    <t>91640</t>
  </si>
  <si>
    <t>HUEHUETOCA</t>
  </si>
  <si>
    <t>54680</t>
  </si>
  <si>
    <t>217541</t>
  </si>
  <si>
    <t>CUAUTLANCINGO</t>
  </si>
  <si>
    <t>72710</t>
  </si>
  <si>
    <t>217589</t>
  </si>
  <si>
    <t>45404</t>
  </si>
  <si>
    <t>72590</t>
  </si>
  <si>
    <t>80140</t>
  </si>
  <si>
    <t>217984</t>
  </si>
  <si>
    <t>218090</t>
  </si>
  <si>
    <t>218179</t>
  </si>
  <si>
    <t>218242</t>
  </si>
  <si>
    <t>66613</t>
  </si>
  <si>
    <t>AGS</t>
  </si>
  <si>
    <t>JESUS MARIA</t>
  </si>
  <si>
    <t>20900</t>
  </si>
  <si>
    <t>218849</t>
  </si>
  <si>
    <t>219155</t>
  </si>
  <si>
    <t>219619</t>
  </si>
  <si>
    <t>REYNOSA</t>
  </si>
  <si>
    <t>88655</t>
  </si>
  <si>
    <t>220412</t>
  </si>
  <si>
    <t>220560</t>
  </si>
  <si>
    <t>55070</t>
  </si>
  <si>
    <t>SON</t>
  </si>
  <si>
    <t>HERMOSILL</t>
  </si>
  <si>
    <t>83000</t>
  </si>
  <si>
    <t>21000</t>
  </si>
  <si>
    <t>20267</t>
  </si>
  <si>
    <t>58891</t>
  </si>
  <si>
    <t>58336</t>
  </si>
  <si>
    <t>224455</t>
  </si>
  <si>
    <t>224776</t>
  </si>
  <si>
    <t>224968</t>
  </si>
  <si>
    <t>224991</t>
  </si>
  <si>
    <t>225138</t>
  </si>
  <si>
    <t>MELCHOR OCAMPO</t>
  </si>
  <si>
    <t>54890</t>
  </si>
  <si>
    <t>80050</t>
  </si>
  <si>
    <t>225728</t>
  </si>
  <si>
    <t>TAB</t>
  </si>
  <si>
    <t>PARAISO</t>
  </si>
  <si>
    <t>86600</t>
  </si>
  <si>
    <t>227067</t>
  </si>
  <si>
    <t>COL</t>
  </si>
  <si>
    <t>COLIMA</t>
  </si>
  <si>
    <t>28063</t>
  </si>
  <si>
    <t>229418</t>
  </si>
  <si>
    <t>56535</t>
  </si>
  <si>
    <t>CHS</t>
  </si>
  <si>
    <t>TUXTLA GUTIERREZ</t>
  </si>
  <si>
    <t>29050</t>
  </si>
  <si>
    <t>HERMOSILLO</t>
  </si>
  <si>
    <t>83114</t>
  </si>
  <si>
    <t>230382</t>
  </si>
  <si>
    <t>83170</t>
  </si>
  <si>
    <t>230726</t>
  </si>
  <si>
    <t>82150</t>
  </si>
  <si>
    <t>231436</t>
  </si>
  <si>
    <t>GUADALAJARA</t>
  </si>
  <si>
    <t>44860</t>
  </si>
  <si>
    <t>80060</t>
  </si>
  <si>
    <t>LA PAZ</t>
  </si>
  <si>
    <t>23088</t>
  </si>
  <si>
    <t>37158</t>
  </si>
  <si>
    <t>YUC</t>
  </si>
  <si>
    <t>MERIDA</t>
  </si>
  <si>
    <t>97246</t>
  </si>
  <si>
    <t>JUAREZ</t>
  </si>
  <si>
    <t>MONTERREY</t>
  </si>
  <si>
    <t>64100</t>
  </si>
  <si>
    <t>MARIANO E</t>
  </si>
  <si>
    <t>94420</t>
  </si>
  <si>
    <t>80029</t>
  </si>
  <si>
    <t>GUAYMAS</t>
  </si>
  <si>
    <t>85456</t>
  </si>
  <si>
    <t>67250</t>
  </si>
  <si>
    <t>20298</t>
  </si>
  <si>
    <t>243014</t>
  </si>
  <si>
    <t>97173</t>
  </si>
  <si>
    <t>243028</t>
  </si>
  <si>
    <t>DGO</t>
  </si>
  <si>
    <t>DURANGO</t>
  </si>
  <si>
    <t>34236</t>
  </si>
  <si>
    <t>243215</t>
  </si>
  <si>
    <t>45685</t>
  </si>
  <si>
    <t>244173</t>
  </si>
  <si>
    <t>91726</t>
  </si>
  <si>
    <t>97138</t>
  </si>
  <si>
    <t>77520</t>
  </si>
  <si>
    <t>29110</t>
  </si>
  <si>
    <t>86608</t>
  </si>
  <si>
    <t>23435</t>
  </si>
  <si>
    <t>91777</t>
  </si>
  <si>
    <t>20118</t>
  </si>
  <si>
    <t>CARDENAS</t>
  </si>
  <si>
    <t>86500</t>
  </si>
  <si>
    <t>CHI</t>
  </si>
  <si>
    <t>CHIHUAHUA</t>
  </si>
  <si>
    <t>97203</t>
  </si>
  <si>
    <t>CAJEME</t>
  </si>
  <si>
    <t>85053</t>
  </si>
  <si>
    <t>45402</t>
  </si>
  <si>
    <t>91714</t>
  </si>
  <si>
    <t>83296</t>
  </si>
  <si>
    <t>SAN LUIS RIO COLORADO</t>
  </si>
  <si>
    <t>83450</t>
  </si>
  <si>
    <t>83050</t>
  </si>
  <si>
    <t>263517</t>
  </si>
  <si>
    <t>CENTRO</t>
  </si>
  <si>
    <t>86026</t>
  </si>
  <si>
    <t>ZAPOPAN</t>
  </si>
  <si>
    <t>SILAO</t>
  </si>
  <si>
    <t>36112</t>
  </si>
  <si>
    <t>83447</t>
  </si>
  <si>
    <t>45418</t>
  </si>
  <si>
    <t>45650</t>
  </si>
  <si>
    <t>58200</t>
  </si>
  <si>
    <t>285210</t>
  </si>
  <si>
    <t>21353</t>
  </si>
  <si>
    <t>286108</t>
  </si>
  <si>
    <t>64103</t>
  </si>
  <si>
    <t>22210</t>
  </si>
  <si>
    <t>22180</t>
  </si>
  <si>
    <t>CD. JUAREZ,CHIH</t>
  </si>
  <si>
    <t>32668</t>
  </si>
  <si>
    <t>289311</t>
  </si>
  <si>
    <t>292754</t>
  </si>
  <si>
    <t>21356</t>
  </si>
  <si>
    <t>45017</t>
  </si>
  <si>
    <t>TLAQUEPAQUE</t>
  </si>
  <si>
    <t>QUERETARO</t>
  </si>
  <si>
    <t>DE CHICOLOAPAN</t>
  </si>
  <si>
    <t>56370</t>
  </si>
  <si>
    <t>LA PRESA</t>
  </si>
  <si>
    <t>22680</t>
  </si>
  <si>
    <t>3012010101007325</t>
  </si>
  <si>
    <t>PUERTO VALLARTA</t>
  </si>
  <si>
    <t>48290</t>
  </si>
  <si>
    <t>85137</t>
  </si>
  <si>
    <t>ENSENDA</t>
  </si>
  <si>
    <t>3012010101028388</t>
  </si>
  <si>
    <t>3012010101028594</t>
  </si>
  <si>
    <t>76177</t>
  </si>
  <si>
    <t>3012010101042918</t>
  </si>
  <si>
    <t>CHICOLOAPAN</t>
  </si>
  <si>
    <t>TLALNEPANTLA</t>
  </si>
  <si>
    <t>54075</t>
  </si>
  <si>
    <t>3012010101045929</t>
  </si>
  <si>
    <t>56640</t>
  </si>
  <si>
    <t>45655</t>
  </si>
  <si>
    <t>83288</t>
  </si>
  <si>
    <t>3012010101084258</t>
  </si>
  <si>
    <t>85134</t>
  </si>
  <si>
    <t>3012010101091154</t>
  </si>
  <si>
    <t>3012010101100377</t>
  </si>
  <si>
    <t>3012010101100500</t>
  </si>
  <si>
    <t>45601</t>
  </si>
  <si>
    <t>3012010101113909</t>
  </si>
  <si>
    <t>48280</t>
  </si>
  <si>
    <t>31376</t>
  </si>
  <si>
    <t>3012010101143690</t>
  </si>
  <si>
    <t>21600</t>
  </si>
  <si>
    <t>3012010101143740</t>
  </si>
  <si>
    <t>VILLA DE ZAACHILA</t>
  </si>
  <si>
    <t>71250</t>
  </si>
  <si>
    <t>3012010101148491</t>
  </si>
  <si>
    <t>3012010101156718</t>
  </si>
  <si>
    <t>3012010101156890</t>
  </si>
  <si>
    <t>37358</t>
  </si>
  <si>
    <t>3012010101165065</t>
  </si>
  <si>
    <t>CIUDAD MADERO</t>
  </si>
  <si>
    <t>89540</t>
  </si>
  <si>
    <t>21399</t>
  </si>
  <si>
    <t>22500</t>
  </si>
  <si>
    <t>3012010101992054</t>
  </si>
  <si>
    <t>3012010101992203</t>
  </si>
  <si>
    <t>80054</t>
  </si>
  <si>
    <t>3030010102502944</t>
  </si>
  <si>
    <t>3030010102502993</t>
  </si>
  <si>
    <t>3030010102503991</t>
  </si>
  <si>
    <t>22600</t>
  </si>
  <si>
    <t>3030010102537684</t>
  </si>
  <si>
    <t>55020</t>
  </si>
  <si>
    <t>76907</t>
  </si>
  <si>
    <t>COSOLEACA</t>
  </si>
  <si>
    <t>96340</t>
  </si>
  <si>
    <t>304900000312</t>
  </si>
  <si>
    <t>304900000353</t>
  </si>
  <si>
    <t>305400000207</t>
  </si>
  <si>
    <t>305500000388</t>
  </si>
  <si>
    <t>VICTORIA</t>
  </si>
  <si>
    <t>87130</t>
  </si>
  <si>
    <t>80130</t>
  </si>
  <si>
    <t>37350</t>
  </si>
  <si>
    <t>22117</t>
  </si>
  <si>
    <t>470030000256</t>
  </si>
  <si>
    <t>470030000355</t>
  </si>
  <si>
    <t>470030000389</t>
  </si>
  <si>
    <t>470030000462</t>
  </si>
  <si>
    <t>470030000496</t>
  </si>
  <si>
    <t>470030000546</t>
  </si>
  <si>
    <t>470030000579</t>
  </si>
  <si>
    <t>68200</t>
  </si>
  <si>
    <t>97205</t>
  </si>
  <si>
    <t>600160001944</t>
  </si>
  <si>
    <t>TLALNEPAN</t>
  </si>
  <si>
    <t>54040</t>
  </si>
  <si>
    <t>NICOLAS R</t>
  </si>
  <si>
    <t>54400</t>
  </si>
  <si>
    <t>780250000186</t>
  </si>
  <si>
    <t>GUSTAVO A</t>
  </si>
  <si>
    <t>07330</t>
  </si>
  <si>
    <t>800015000196</t>
  </si>
  <si>
    <t>CHICOLOAP</t>
  </si>
  <si>
    <t>80143</t>
  </si>
  <si>
    <t>83177</t>
  </si>
  <si>
    <t>VALLE DE</t>
  </si>
  <si>
    <t>51200</t>
  </si>
  <si>
    <t>Yes</t>
  </si>
  <si>
    <t>350038</t>
  </si>
  <si>
    <t>350040</t>
  </si>
  <si>
    <t>350041</t>
  </si>
  <si>
    <t>80014</t>
  </si>
  <si>
    <t>370003</t>
  </si>
  <si>
    <t>370006</t>
  </si>
  <si>
    <t>370007</t>
  </si>
  <si>
    <t>37109</t>
  </si>
  <si>
    <t>370008</t>
  </si>
  <si>
    <t>370016</t>
  </si>
  <si>
    <t>AZCAPOTZA</t>
  </si>
  <si>
    <t>02500</t>
  </si>
  <si>
    <t>370017</t>
  </si>
  <si>
    <t>97280</t>
  </si>
  <si>
    <t>370020</t>
  </si>
  <si>
    <t>370022</t>
  </si>
  <si>
    <t>370026</t>
  </si>
  <si>
    <t>IZTAPALAPA</t>
  </si>
  <si>
    <t>9010</t>
  </si>
  <si>
    <t>370029</t>
  </si>
  <si>
    <t>66640</t>
  </si>
  <si>
    <t>370034</t>
  </si>
  <si>
    <t>370051</t>
  </si>
  <si>
    <t>370053</t>
  </si>
  <si>
    <t>370057</t>
  </si>
  <si>
    <t>370059</t>
  </si>
  <si>
    <t>370060</t>
  </si>
  <si>
    <t>370063</t>
  </si>
  <si>
    <t>370064</t>
  </si>
  <si>
    <t>370065</t>
  </si>
  <si>
    <t>370066</t>
  </si>
  <si>
    <t>370071</t>
  </si>
  <si>
    <t>370072</t>
  </si>
  <si>
    <t>370074</t>
  </si>
  <si>
    <t>370075</t>
  </si>
  <si>
    <t>370083</t>
  </si>
  <si>
    <t>370084</t>
  </si>
  <si>
    <t>370088</t>
  </si>
  <si>
    <t>370092</t>
  </si>
  <si>
    <t>370094</t>
  </si>
  <si>
    <t>370096</t>
  </si>
  <si>
    <t>370097</t>
  </si>
  <si>
    <t>370098</t>
  </si>
  <si>
    <t>370101</t>
  </si>
  <si>
    <t>370102</t>
  </si>
  <si>
    <t>370103</t>
  </si>
  <si>
    <t>370107</t>
  </si>
  <si>
    <t>370113</t>
  </si>
  <si>
    <t>370114</t>
  </si>
  <si>
    <t>CHIAPA DE CORZO</t>
  </si>
  <si>
    <t>29160</t>
  </si>
  <si>
    <t>370115</t>
  </si>
  <si>
    <t>45618</t>
  </si>
  <si>
    <t>370120</t>
  </si>
  <si>
    <t>370122</t>
  </si>
  <si>
    <t>370124</t>
  </si>
  <si>
    <t>370125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</si>
  <si>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</si>
  <si>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</si>
  <si>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</si>
  <si>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</si>
  <si>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</si>
  <si>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</si>
  <si>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</si>
  <si>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</si>
  <si>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</si>
  <si>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370154</t>
  </si>
  <si>
    <t>370206</t>
  </si>
  <si>
    <t>370208</t>
  </si>
  <si>
    <t>76908</t>
  </si>
  <si>
    <t>370210</t>
  </si>
  <si>
    <t>370211</t>
  </si>
  <si>
    <t>370212</t>
  </si>
  <si>
    <t>VENUSTIAN</t>
  </si>
  <si>
    <t>15700</t>
  </si>
  <si>
    <t>370218</t>
  </si>
  <si>
    <t>370221</t>
  </si>
  <si>
    <t>370226</t>
  </si>
  <si>
    <t>EL SALTO</t>
  </si>
  <si>
    <t>45680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</si>
  <si>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</si>
  <si>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</si>
  <si>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</si>
  <si>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</si>
  <si>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</si>
  <si>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</si>
  <si>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</si>
  <si>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</si>
  <si>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</si>
  <si>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</si>
  <si>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</si>
  <si>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</si>
  <si>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</si>
  <si>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</si>
  <si>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Total UDIS</t>
  </si>
  <si>
    <t>Total Pesos</t>
  </si>
  <si>
    <t>Total Saldo Final</t>
  </si>
  <si>
    <t>370271</t>
  </si>
  <si>
    <t>370275</t>
  </si>
  <si>
    <t>370276</t>
  </si>
  <si>
    <t>370282</t>
  </si>
  <si>
    <t>370284</t>
  </si>
  <si>
    <t>370285</t>
  </si>
  <si>
    <t>370286</t>
  </si>
  <si>
    <t>370287</t>
  </si>
  <si>
    <t>NO SE CUENTA CON LA INFORMACION</t>
  </si>
  <si>
    <t>Tiempo de Recuperacion Adjudicacion/ Remaing Term to Reo</t>
  </si>
  <si>
    <t>Tiempo de Recuperacion Posesion/ Remaing Term to Posesion</t>
  </si>
  <si>
    <t>370283</t>
  </si>
  <si>
    <t>370289</t>
  </si>
  <si>
    <t>370291</t>
  </si>
  <si>
    <t>370292</t>
  </si>
  <si>
    <t>370293</t>
  </si>
  <si>
    <t>370295</t>
  </si>
  <si>
    <t>Presentación De Demanda. Auto Admisorio</t>
  </si>
  <si>
    <t>Ejecución  De Sentencia. Avalúos</t>
  </si>
  <si>
    <t>Emplazamiento. Se gira exhorto de emplazamiento nuevo domicilio</t>
  </si>
  <si>
    <t>Sentencia Favorable Ejecutoriada</t>
  </si>
  <si>
    <t>Ejecución  De Sentencia. Certificado de Gravamen</t>
  </si>
  <si>
    <t>Emplazamiento. Devolución de exhorto de emplazamiento razonado sin diligenciar</t>
  </si>
  <si>
    <t>Ejecución Convenio Judicial. Requerimiento</t>
  </si>
  <si>
    <t>Convenio Judicial Aprobado</t>
  </si>
  <si>
    <t>Ejecución De Sentencia. Resolución de Incidente de Liquidación</t>
  </si>
  <si>
    <t>Por Demandar. Solicitud De Testimonio</t>
  </si>
  <si>
    <t>Emplazamiento. Se gira exhorto de emplazamiento</t>
  </si>
  <si>
    <t>Amparo Indirecto</t>
  </si>
  <si>
    <t>Rebeldía</t>
  </si>
  <si>
    <t>Falleció</t>
  </si>
  <si>
    <t>Ejecución De Sentencia. Requerimiento</t>
  </si>
  <si>
    <t>Emplazamiento. Efectivo por vía actuarial</t>
  </si>
  <si>
    <t>Emplazamiento. Contestación de dependencias con nuevo domicilio para emplazar</t>
  </si>
  <si>
    <t>Apelación</t>
  </si>
  <si>
    <t>Sentencia en Contra. Firme</t>
  </si>
  <si>
    <t>Convenio Judicial Presentado en Juzgado</t>
  </si>
  <si>
    <t>Convenio de Mediación. Firmado</t>
  </si>
  <si>
    <t>Ejecución Convenio De Mediación. Emplazamiento/Requerimiento</t>
  </si>
  <si>
    <t>Ejecución de convenio</t>
  </si>
  <si>
    <t>370296</t>
  </si>
  <si>
    <t>Por Demandar. No existe Testimonio</t>
  </si>
  <si>
    <t>370299</t>
  </si>
  <si>
    <t>370304</t>
  </si>
  <si>
    <t>Totales</t>
  </si>
  <si>
    <t>Promedio</t>
  </si>
  <si>
    <t>370302</t>
  </si>
  <si>
    <t>370306</t>
  </si>
  <si>
    <t>370307</t>
  </si>
  <si>
    <t>370308</t>
  </si>
  <si>
    <t>370309</t>
  </si>
  <si>
    <t>370311</t>
  </si>
  <si>
    <t>370303</t>
  </si>
  <si>
    <t>370305</t>
  </si>
  <si>
    <t>370297</t>
  </si>
  <si>
    <t>370316</t>
  </si>
  <si>
    <t>370317</t>
  </si>
  <si>
    <t>Contestación y/o Reconvención</t>
  </si>
  <si>
    <t>370319</t>
  </si>
  <si>
    <t>370321</t>
  </si>
  <si>
    <t>370322</t>
  </si>
  <si>
    <t>370290</t>
  </si>
  <si>
    <t>370323</t>
  </si>
  <si>
    <t>Sentencia en Contra. Dictado</t>
  </si>
  <si>
    <t>370288</t>
  </si>
  <si>
    <t>370313</t>
  </si>
  <si>
    <t>370315</t>
  </si>
  <si>
    <t>370324</t>
  </si>
  <si>
    <t>370294</t>
  </si>
  <si>
    <t>370325</t>
  </si>
  <si>
    <t>370328</t>
  </si>
  <si>
    <t>370001</t>
  </si>
  <si>
    <t>370004</t>
  </si>
  <si>
    <t>370329</t>
  </si>
  <si>
    <t>370009</t>
  </si>
  <si>
    <t>370011</t>
  </si>
  <si>
    <t>Morosidad (Mes Anterior)</t>
  </si>
  <si>
    <t>Comisión Administración Requerida</t>
  </si>
  <si>
    <t>Gastos de Cobranza Requerido</t>
  </si>
  <si>
    <t>Saldo de Comisiones y Seguros no cubiertos / Fees &amp;
Insurances Receivable</t>
  </si>
  <si>
    <t>Estatus Actual / Current Status</t>
  </si>
  <si>
    <t>Morosidad (Mes Anterior) / Previous Month</t>
  </si>
  <si>
    <t xml:space="preserve">Quitas y Reversos de Capital </t>
  </si>
  <si>
    <t>Fuente de Ingresos del Acreditado</t>
  </si>
  <si>
    <t>Informal</t>
  </si>
  <si>
    <t>Proceso Judicial</t>
  </si>
  <si>
    <t>Formal</t>
  </si>
  <si>
    <t>Reverso a Capital / Principal Reverse</t>
  </si>
  <si>
    <t>370012</t>
  </si>
  <si>
    <t>370013</t>
  </si>
  <si>
    <t>370038</t>
  </si>
  <si>
    <t>Sentencia en Contra. Amparo</t>
  </si>
  <si>
    <t>Fecha Cierre/ (mm/dd/yyyy)</t>
  </si>
  <si>
    <t>Fecha de firma (mm/dd/yyyy)</t>
  </si>
  <si>
    <t>Fecha vencimiento (mm/dd/yyyy)</t>
  </si>
  <si>
    <t>370040</t>
  </si>
  <si>
    <t>370314</t>
  </si>
  <si>
    <t>Sentencia en Contra. Apelación</t>
  </si>
  <si>
    <t>Jurisdicción Voluntaria. Presentación</t>
  </si>
  <si>
    <t>370042</t>
  </si>
  <si>
    <t>370044</t>
  </si>
  <si>
    <t>370045</t>
  </si>
  <si>
    <t>370046</t>
  </si>
  <si>
    <t>370048</t>
  </si>
  <si>
    <t>370049</t>
  </si>
  <si>
    <t>370052</t>
  </si>
  <si>
    <t>370318</t>
  </si>
  <si>
    <t>Suma:</t>
  </si>
  <si>
    <t>370056</t>
  </si>
  <si>
    <t>370058</t>
  </si>
  <si>
    <t>370069</t>
  </si>
  <si>
    <t>370014</t>
  </si>
  <si>
    <t>370078</t>
  </si>
  <si>
    <t>370079</t>
  </si>
  <si>
    <t>370081</t>
  </si>
  <si>
    <t>370082</t>
  </si>
  <si>
    <t>370087</t>
  </si>
  <si>
    <t>370091</t>
  </si>
  <si>
    <t>370099</t>
  </si>
  <si>
    <t>370100</t>
  </si>
  <si>
    <t>370105</t>
  </si>
  <si>
    <t>370112</t>
  </si>
  <si>
    <t>370117</t>
  </si>
  <si>
    <t>370118</t>
  </si>
  <si>
    <t>Jurisdicción Voluntaria. Devolución de Exhorto Razonado Sin Diligenciar</t>
  </si>
  <si>
    <t>Consecutivo / No</t>
  </si>
  <si>
    <t>370126</t>
  </si>
  <si>
    <t>370128</t>
  </si>
  <si>
    <t>370129</t>
  </si>
  <si>
    <t>370130</t>
  </si>
  <si>
    <t>370131</t>
  </si>
  <si>
    <t>370134</t>
  </si>
  <si>
    <t>370138</t>
  </si>
  <si>
    <t>370151</t>
  </si>
  <si>
    <t>370153</t>
  </si>
  <si>
    <t>370155</t>
  </si>
  <si>
    <t>370157</t>
  </si>
  <si>
    <t>370158</t>
  </si>
  <si>
    <t>370137</t>
  </si>
  <si>
    <t>370160</t>
  </si>
  <si>
    <t>Convenio de Mediación. Inscrito</t>
  </si>
  <si>
    <t>370133</t>
  </si>
  <si>
    <t>370159</t>
  </si>
  <si>
    <t>370161</t>
  </si>
  <si>
    <t>370164</t>
  </si>
  <si>
    <t>Jurisdicción Voluntaria. Oficios de localización</t>
  </si>
  <si>
    <t>370162</t>
  </si>
  <si>
    <t>370169</t>
  </si>
  <si>
    <t>370170</t>
  </si>
  <si>
    <t>370171</t>
  </si>
  <si>
    <t>Ejecución De Sentencia. Inscripción de Embargo</t>
  </si>
  <si>
    <t>370156</t>
  </si>
  <si>
    <t>370173</t>
  </si>
  <si>
    <t>370174</t>
  </si>
  <si>
    <t>370175</t>
  </si>
  <si>
    <t>370086</t>
  </si>
  <si>
    <t>370172</t>
  </si>
  <si>
    <t>370177</t>
  </si>
  <si>
    <t>370178</t>
  </si>
  <si>
    <t>3012010101008869</t>
  </si>
  <si>
    <t>Al corriente</t>
  </si>
  <si>
    <t>Current</t>
  </si>
  <si>
    <t xml:space="preserve"> Judgement Enforcement . Request</t>
  </si>
  <si>
    <t>Favourable sentence executed/Writ of execution</t>
  </si>
  <si>
    <t>Lawsuit filing pending. Non-existing Testimony</t>
  </si>
  <si>
    <t>Lawsuit filing pending. Testimony request</t>
  </si>
  <si>
    <t>Indirect Appeal</t>
  </si>
  <si>
    <t>Unfavorable judgement. Appeal</t>
  </si>
  <si>
    <t>Summon. Effective summon by court official</t>
  </si>
  <si>
    <t xml:space="preserve"> Judgement Enforcement. Resolution of the interlocutory proceeding</t>
  </si>
  <si>
    <t>Mora Baja</t>
  </si>
  <si>
    <t>Arrears</t>
  </si>
  <si>
    <t>Appeal</t>
  </si>
  <si>
    <t>Summon. Authority resolution with a new adress for summon</t>
  </si>
  <si>
    <t>Por Demandar. Error en Testimonio</t>
  </si>
  <si>
    <t>Lawsuit filing pending. Error in the Testimony</t>
  </si>
  <si>
    <t>Lawsuit Filing. Accepted resolution</t>
  </si>
  <si>
    <t>Default</t>
  </si>
  <si>
    <t xml:space="preserve">Voluntary jurisdiction. Filing </t>
  </si>
  <si>
    <t xml:space="preserve"> Judgement Enforcement. Lien certificate/encumbrance certificate</t>
  </si>
  <si>
    <t>-</t>
  </si>
  <si>
    <t>Unfavorable judgement. Constitutional Appeal</t>
  </si>
  <si>
    <t>Summon. Exhort ordered for  summon with a new adress</t>
  </si>
  <si>
    <t xml:space="preserve"> Judgement Enforcement. Valuation</t>
  </si>
  <si>
    <t xml:space="preserve">Summon. Return of reasoned exhort for summon not executed. </t>
  </si>
  <si>
    <t>Voluntary jurisdiction.  Reasoned exhort returned  without diligence</t>
  </si>
  <si>
    <t xml:space="preserve"> Unfavorable judgement. Final</t>
  </si>
  <si>
    <t xml:space="preserve">Unfavorable judgement.  Dictated </t>
  </si>
  <si>
    <t>Summon. Exhort ordered for summon</t>
  </si>
  <si>
    <t>Voluntary jurisdiction. Tracking notices/ Localization notices</t>
  </si>
  <si>
    <t xml:space="preserve">Client passed away </t>
  </si>
  <si>
    <t>Response to the claim and/or counterclaim</t>
  </si>
  <si>
    <t>Execution of judicial agreement. Request</t>
  </si>
  <si>
    <t xml:space="preserve"> Judgement Enforcement. Seizure registration</t>
  </si>
  <si>
    <t>Mediation agreement. Signed</t>
  </si>
  <si>
    <t>Mediation agreement. Agreement execution</t>
  </si>
  <si>
    <t>Mediation agreement. Summon / requirement</t>
  </si>
  <si>
    <t>Mediation agreement. Registered</t>
  </si>
  <si>
    <t>Judicial agreement filed in Court</t>
  </si>
  <si>
    <t xml:space="preserve">Judicial agreement approved </t>
  </si>
  <si>
    <t>370176</t>
  </si>
  <si>
    <t>370179</t>
  </si>
  <si>
    <t>370181</t>
  </si>
  <si>
    <t>Jurisdicción Voluntaria. Expedición de Copias Certificadas</t>
  </si>
  <si>
    <t>Voluntary jurisdiction. Issuance of certified copies.</t>
  </si>
  <si>
    <t>370183</t>
  </si>
  <si>
    <t>370180</t>
  </si>
  <si>
    <t>370182</t>
  </si>
  <si>
    <t>370185</t>
  </si>
  <si>
    <t>370186</t>
  </si>
  <si>
    <t>Ejecución  De Sentencia. Audiencia de Remate en Primera Almoneda</t>
  </si>
  <si>
    <t xml:space="preserve"> Judgement Enforcement. First auction hearing</t>
  </si>
  <si>
    <t>370187</t>
  </si>
  <si>
    <t>370184</t>
  </si>
  <si>
    <t>370188</t>
  </si>
  <si>
    <t>370189</t>
  </si>
  <si>
    <t>370190</t>
  </si>
  <si>
    <t>010102636924</t>
  </si>
  <si>
    <t>77528</t>
  </si>
  <si>
    <t>370192</t>
  </si>
  <si>
    <t>370193</t>
  </si>
  <si>
    <t>219393</t>
  </si>
  <si>
    <t>370197</t>
  </si>
  <si>
    <t>3012010101004256</t>
  </si>
  <si>
    <t>370198</t>
  </si>
  <si>
    <t>370196</t>
  </si>
  <si>
    <t>370199</t>
  </si>
  <si>
    <t>370200</t>
  </si>
  <si>
    <t>Ejecución De Sentencia. Presentación de Incidente de Liquidación</t>
  </si>
  <si>
    <t xml:space="preserve"> Judgement Enforcement. Filing of the interlocutory proceeding</t>
  </si>
  <si>
    <t>Jurisdicción Voluntaria. Se gira exhorto nuevo domicilio</t>
  </si>
  <si>
    <t xml:space="preserve">Voluntary jurisdiction. Exhort ordered for a new address. </t>
  </si>
  <si>
    <t>370202</t>
  </si>
  <si>
    <t>370203</t>
  </si>
  <si>
    <t>370204</t>
  </si>
  <si>
    <t>Expediente devuelto al juzgado y notificada la devolución a las partes</t>
  </si>
  <si>
    <t>File returned to Court and parties notified</t>
  </si>
  <si>
    <t>370205</t>
  </si>
  <si>
    <t>370298</t>
  </si>
  <si>
    <t>370216</t>
  </si>
  <si>
    <t>Audiencia de Pruebas y Alegatos</t>
  </si>
  <si>
    <t>Evidentiary hearing and closing arguments</t>
  </si>
  <si>
    <t>216280</t>
  </si>
  <si>
    <t>Busqueda de datos de remisión al Archivo Judicial</t>
  </si>
  <si>
    <t>Search in the Judicial Archives</t>
  </si>
  <si>
    <t>370219</t>
  </si>
  <si>
    <t>Ejecución Convenio Judicial. Resolución de Incidente de liquidación</t>
  </si>
  <si>
    <t>Execution of judicial agreement. Resolution of the interlocutory proceeding</t>
  </si>
  <si>
    <t>GUADALUPE</t>
  </si>
  <si>
    <t>268881</t>
  </si>
  <si>
    <t>224563</t>
  </si>
  <si>
    <t>216340</t>
  </si>
  <si>
    <t>3012010101159480</t>
  </si>
  <si>
    <t>Caducidad decretada</t>
  </si>
  <si>
    <t>Prescribed action ordered</t>
  </si>
  <si>
    <t>370220</t>
  </si>
  <si>
    <t>370222</t>
  </si>
  <si>
    <t>En proceso de devolución de expediente</t>
  </si>
  <si>
    <t>File in process of return</t>
  </si>
  <si>
    <t>370225</t>
  </si>
  <si>
    <t>370227</t>
  </si>
  <si>
    <t>Sentencia Favorable. Dictado</t>
  </si>
  <si>
    <t>Favourable sentence dictated</t>
  </si>
  <si>
    <t>370228</t>
  </si>
  <si>
    <t>370229</t>
  </si>
  <si>
    <t>Amparo Directo</t>
  </si>
  <si>
    <t>Direct Appeal</t>
  </si>
  <si>
    <t>Jurisdicción Voluntaria. Devolución de Exhorto Sin Diligenciar</t>
  </si>
  <si>
    <t>Voluntary jurisdiction.  Exhort returned without diligence</t>
  </si>
  <si>
    <t>370230</t>
  </si>
  <si>
    <t>370231</t>
  </si>
  <si>
    <t>67190</t>
  </si>
  <si>
    <t>Por Demandar. Certificación Contable</t>
  </si>
  <si>
    <t>Lawsuit filing pending. Account Certificate</t>
  </si>
  <si>
    <t>Ejecución Convenio Judicial. Presentación de Incidente de liquidación</t>
  </si>
  <si>
    <t>Execution of judicial agreement.Filing of the interlocutory proceeding</t>
  </si>
  <si>
    <t>370233</t>
  </si>
  <si>
    <t>370236</t>
  </si>
  <si>
    <t>Presentación De Demanda. Presentación</t>
  </si>
  <si>
    <t>Lawsuit Filing. Lawsuit Filed.</t>
  </si>
  <si>
    <t>Ejecución Convenio De Mediación. Avalúos</t>
  </si>
  <si>
    <t>Mediation agreement. Valuation</t>
  </si>
  <si>
    <t>Liquidado</t>
  </si>
  <si>
    <t>Emplazamiento. Efectivo por edictos</t>
  </si>
  <si>
    <t>Summon. Effective summon by edicts</t>
  </si>
  <si>
    <t>370201</t>
  </si>
  <si>
    <t>370195</t>
  </si>
  <si>
    <t>370238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</si>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</sst>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75" formatCode="_-* #,##0.00\ &quot;€&quot;_-;\-* #,##0.00\ &quot;€&quot;_-;_-* &quot;-&quot;??\ &quot;€&quot;_-;_-@_-"/>
    <numFmt numFmtId="178" formatCode="[$$-80A]#,##0"/>
    <numFmt numFmtId="183" formatCode="_-[$€-2]* #,##0.00_-;\-[$€-2]* #,##0.00_-;_-[$€-2]* &quot;-&quot;??_-"/>
    <numFmt numFmtId="184" formatCode="&quot;$&quot;#,##0.0;[Red]\-&quot;$&quot;#,##0.0"/>
    <numFmt numFmtId="185" formatCode="mm\/dd\/yyyy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Helv"/>
    </font>
    <font>
      <b/>
      <sz val="7"/>
      <color rgb="FFFFFFFF"/>
      <name val="Arial"/>
      <family val="2"/>
    </font>
    <font>
      <sz val="10"/>
      <color rgb="FF000000"/>
      <name val="Arial"/>
      <family val="2"/>
    </font>
    <font>
      <b/>
      <sz val="7"/>
      <color theme="0"/>
      <name val="Arial"/>
      <family val="2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Century Gothic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Verdana"/>
      <family val="2"/>
    </font>
    <font>
      <sz val="10"/>
      <name val="Times New Roman"/>
      <family val="1"/>
    </font>
    <font>
      <sz val="12"/>
      <color theme="1"/>
      <name val="calibri"/>
      <family val="2"/>
    </font>
    <font>
      <sz val="10"/>
      <name val="MS Sans Serif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3"/>
      </patternFill>
    </fill>
    <fill>
      <patternFill patternType="solid">
        <fgColor rgb="FFF0F0F4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8" tint="-0.499984740745262"/>
        <bgColor rgb="FFFFFFFF"/>
      </patternFill>
    </fill>
    <fill>
      <patternFill patternType="solid">
        <fgColor theme="8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8333">
    <xf numFmtId="0" fontId="0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8" fontId="12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1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>
      <alignment vertical="top"/>
    </xf>
    <xf numFmtId="0" fontId="11" fillId="0" borderId="0" applyBorder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8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8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Border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11" applyNumberFormat="0" applyFill="0" applyAlignment="0" applyProtection="0"/>
    <xf numFmtId="0" fontId="13" fillId="0" borderId="0">
      <alignment vertical="top"/>
    </xf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>
      <alignment vertical="top"/>
    </xf>
    <xf numFmtId="0" fontId="1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18" fillId="37" borderId="0" applyNumberFormat="0" applyBorder="0" applyAlignment="0" applyProtection="0"/>
    <xf numFmtId="178" fontId="18" fillId="37" borderId="0" applyNumberFormat="0" applyBorder="0" applyAlignment="0" applyProtection="0"/>
    <xf numFmtId="178" fontId="18" fillId="37" borderId="0" applyNumberFormat="0" applyBorder="0" applyAlignment="0" applyProtection="0"/>
    <xf numFmtId="178" fontId="18" fillId="37" borderId="0" applyNumberFormat="0" applyBorder="0" applyAlignment="0" applyProtection="0"/>
    <xf numFmtId="0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178" fontId="18" fillId="38" borderId="0" applyNumberFormat="0" applyBorder="0" applyAlignment="0" applyProtection="0"/>
    <xf numFmtId="0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178" fontId="18" fillId="39" borderId="0" applyNumberFormat="0" applyBorder="0" applyAlignment="0" applyProtection="0"/>
    <xf numFmtId="0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0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178" fontId="18" fillId="41" borderId="0" applyNumberFormat="0" applyBorder="0" applyAlignment="0" applyProtection="0"/>
    <xf numFmtId="0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178" fontId="18" fillId="42" borderId="0" applyNumberFormat="0" applyBorder="0" applyAlignment="0" applyProtection="0"/>
    <xf numFmtId="0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0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178" fontId="18" fillId="44" borderId="0" applyNumberFormat="0" applyBorder="0" applyAlignment="0" applyProtection="0"/>
    <xf numFmtId="0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178" fontId="18" fillId="45" borderId="0" applyNumberFormat="0" applyBorder="0" applyAlignment="0" applyProtection="0"/>
    <xf numFmtId="0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178" fontId="18" fillId="40" borderId="0" applyNumberFormat="0" applyBorder="0" applyAlignment="0" applyProtection="0"/>
    <xf numFmtId="0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178" fontId="18" fillId="43" borderId="0" applyNumberFormat="0" applyBorder="0" applyAlignment="0" applyProtection="0"/>
    <xf numFmtId="0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178" fontId="18" fillId="46" borderId="0" applyNumberFormat="0" applyBorder="0" applyAlignment="0" applyProtection="0"/>
    <xf numFmtId="0" fontId="28" fillId="47" borderId="0" applyNumberFormat="0" applyBorder="0" applyAlignment="0" applyProtection="0"/>
    <xf numFmtId="178" fontId="28" fillId="47" borderId="0" applyNumberFormat="0" applyBorder="0" applyAlignment="0" applyProtection="0"/>
    <xf numFmtId="0" fontId="28" fillId="44" borderId="0" applyNumberFormat="0" applyBorder="0" applyAlignment="0" applyProtection="0"/>
    <xf numFmtId="178" fontId="28" fillId="44" borderId="0" applyNumberFormat="0" applyBorder="0" applyAlignment="0" applyProtection="0"/>
    <xf numFmtId="0" fontId="28" fillId="45" borderId="0" applyNumberFormat="0" applyBorder="0" applyAlignment="0" applyProtection="0"/>
    <xf numFmtId="178" fontId="28" fillId="45" borderId="0" applyNumberFormat="0" applyBorder="0" applyAlignment="0" applyProtection="0"/>
    <xf numFmtId="0" fontId="28" fillId="48" borderId="0" applyNumberFormat="0" applyBorder="0" applyAlignment="0" applyProtection="0"/>
    <xf numFmtId="178" fontId="28" fillId="48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0" borderId="0" applyNumberFormat="0" applyBorder="0" applyAlignment="0" applyProtection="0"/>
    <xf numFmtId="178" fontId="28" fillId="50" borderId="0" applyNumberFormat="0" applyBorder="0" applyAlignment="0" applyProtection="0"/>
    <xf numFmtId="0" fontId="29" fillId="39" borderId="0" applyNumberFormat="0" applyBorder="0" applyAlignment="0" applyProtection="0"/>
    <xf numFmtId="178" fontId="29" fillId="39" borderId="0" applyNumberFormat="0" applyBorder="0" applyAlignment="0" applyProtection="0"/>
    <xf numFmtId="0" fontId="30" fillId="51" borderId="12" applyNumberFormat="0" applyAlignment="0" applyProtection="0"/>
    <xf numFmtId="178" fontId="30" fillId="51" borderId="12" applyNumberFormat="0" applyAlignment="0" applyProtection="0"/>
    <xf numFmtId="0" fontId="31" fillId="52" borderId="13" applyNumberFormat="0" applyAlignment="0" applyProtection="0"/>
    <xf numFmtId="178" fontId="31" fillId="52" borderId="13" applyNumberFormat="0" applyAlignment="0" applyProtection="0"/>
    <xf numFmtId="0" fontId="32" fillId="0" borderId="14" applyNumberFormat="0" applyFill="0" applyAlignment="0" applyProtection="0"/>
    <xf numFmtId="178" fontId="32" fillId="0" borderId="14" applyNumberFormat="0" applyFill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8" fontId="33" fillId="0" borderId="0" applyNumberFormat="0" applyFill="0" applyBorder="0" applyAlignment="0" applyProtection="0"/>
    <xf numFmtId="0" fontId="28" fillId="53" borderId="0" applyNumberFormat="0" applyBorder="0" applyAlignment="0" applyProtection="0"/>
    <xf numFmtId="178" fontId="28" fillId="53" borderId="0" applyNumberFormat="0" applyBorder="0" applyAlignment="0" applyProtection="0"/>
    <xf numFmtId="0" fontId="28" fillId="54" borderId="0" applyNumberFormat="0" applyBorder="0" applyAlignment="0" applyProtection="0"/>
    <xf numFmtId="178" fontId="28" fillId="54" borderId="0" applyNumberFormat="0" applyBorder="0" applyAlignment="0" applyProtection="0"/>
    <xf numFmtId="0" fontId="28" fillId="55" borderId="0" applyNumberFormat="0" applyBorder="0" applyAlignment="0" applyProtection="0"/>
    <xf numFmtId="178" fontId="28" fillId="55" borderId="0" applyNumberFormat="0" applyBorder="0" applyAlignment="0" applyProtection="0"/>
    <xf numFmtId="0" fontId="28" fillId="48" borderId="0" applyNumberFormat="0" applyBorder="0" applyAlignment="0" applyProtection="0"/>
    <xf numFmtId="178" fontId="28" fillId="48" borderId="0" applyNumberFormat="0" applyBorder="0" applyAlignment="0" applyProtection="0"/>
    <xf numFmtId="0" fontId="28" fillId="49" borderId="0" applyNumberFormat="0" applyBorder="0" applyAlignment="0" applyProtection="0"/>
    <xf numFmtId="178" fontId="28" fillId="49" borderId="0" applyNumberFormat="0" applyBorder="0" applyAlignment="0" applyProtection="0"/>
    <xf numFmtId="0" fontId="28" fillId="56" borderId="0" applyNumberFormat="0" applyBorder="0" applyAlignment="0" applyProtection="0"/>
    <xf numFmtId="178" fontId="28" fillId="56" borderId="0" applyNumberFormat="0" applyBorder="0" applyAlignment="0" applyProtection="0"/>
    <xf numFmtId="0" fontId="34" fillId="42" borderId="12" applyNumberFormat="0" applyAlignment="0" applyProtection="0"/>
    <xf numFmtId="178" fontId="34" fillId="42" borderId="12" applyNumberFormat="0" applyAlignment="0" applyProtection="0"/>
    <xf numFmtId="178" fontId="6" fillId="0" borderId="0"/>
    <xf numFmtId="178" fontId="6" fillId="0" borderId="0"/>
    <xf numFmtId="183" fontId="6" fillId="0" borderId="0" applyFont="0" applyFill="0" applyBorder="0" applyAlignment="0" applyProtection="0"/>
    <xf numFmtId="0" fontId="35" fillId="38" borderId="0" applyNumberFormat="0" applyBorder="0" applyAlignment="0" applyProtection="0"/>
    <xf numFmtId="178" fontId="35" fillId="38" borderId="0" applyNumberFormat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0" fontId="1" fillId="0" borderId="0"/>
    <xf numFmtId="0" fontId="1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6" fillId="0" borderId="0"/>
    <xf numFmtId="0" fontId="6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0" fontId="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36" fillId="0" borderId="0"/>
    <xf numFmtId="178" fontId="36" fillId="0" borderId="0"/>
    <xf numFmtId="178" fontId="3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6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6" fillId="57" borderId="15" applyNumberFormat="0" applyFont="0" applyAlignment="0" applyProtection="0"/>
    <xf numFmtId="178" fontId="18" fillId="57" borderId="15" applyNumberFormat="0" applyFont="0" applyAlignment="0" applyProtection="0"/>
    <xf numFmtId="178" fontId="18" fillId="57" borderId="15" applyNumberFormat="0" applyFont="0" applyAlignment="0" applyProtection="0"/>
    <xf numFmtId="178" fontId="18" fillId="57" borderId="15" applyNumberFormat="0" applyFont="0" applyAlignment="0" applyProtection="0"/>
    <xf numFmtId="9" fontId="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51" borderId="16" applyNumberFormat="0" applyAlignment="0" applyProtection="0"/>
    <xf numFmtId="178" fontId="37" fillId="51" borderId="16" applyNumberFormat="0" applyAlignment="0" applyProtection="0"/>
    <xf numFmtId="0" fontId="14" fillId="0" borderId="0"/>
    <xf numFmtId="0" fontId="6" fillId="0" borderId="0"/>
    <xf numFmtId="0" fontId="38" fillId="0" borderId="0" applyNumberFormat="0" applyFill="0" applyBorder="0" applyAlignment="0" applyProtection="0"/>
    <xf numFmtId="178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7" applyNumberFormat="0" applyFill="0" applyAlignment="0" applyProtection="0"/>
    <xf numFmtId="178" fontId="41" fillId="0" borderId="17" applyNumberFormat="0" applyFill="0" applyAlignment="0" applyProtection="0"/>
    <xf numFmtId="0" fontId="42" fillId="0" borderId="18" applyNumberFormat="0" applyFill="0" applyAlignment="0" applyProtection="0"/>
    <xf numFmtId="178" fontId="42" fillId="0" borderId="18" applyNumberFormat="0" applyFill="0" applyAlignment="0" applyProtection="0"/>
    <xf numFmtId="0" fontId="33" fillId="0" borderId="19" applyNumberFormat="0" applyFill="0" applyAlignment="0" applyProtection="0"/>
    <xf numFmtId="178" fontId="33" fillId="0" borderId="19" applyNumberFormat="0" applyFill="0" applyAlignment="0" applyProtection="0"/>
    <xf numFmtId="178" fontId="40" fillId="0" borderId="0" applyNumberFormat="0" applyFill="0" applyBorder="0" applyAlignment="0" applyProtection="0"/>
    <xf numFmtId="178" fontId="43" fillId="0" borderId="20" applyNumberFormat="0" applyFill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44" fillId="8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9" borderId="6" applyNumberFormat="0" applyAlignment="0" applyProtection="0"/>
    <xf numFmtId="0" fontId="24" fillId="10" borderId="7" applyNumberFormat="0" applyAlignment="0" applyProtection="0"/>
    <xf numFmtId="0" fontId="25" fillId="10" borderId="6" applyNumberFormat="0" applyAlignment="0" applyProtection="0"/>
    <xf numFmtId="0" fontId="26" fillId="0" borderId="8" applyNumberFormat="0" applyFill="0" applyAlignment="0" applyProtection="0"/>
    <xf numFmtId="0" fontId="2" fillId="11" borderId="9" applyNumberFormat="0" applyAlignment="0" applyProtection="0"/>
    <xf numFmtId="0" fontId="3" fillId="0" borderId="0" applyNumberFormat="0" applyFill="0" applyBorder="0" applyAlignment="0" applyProtection="0"/>
    <xf numFmtId="0" fontId="1" fillId="12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" fillId="36" borderId="0" applyNumberFormat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46" fillId="0" borderId="0"/>
    <xf numFmtId="0" fontId="1" fillId="0" borderId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6" fillId="0" borderId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47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6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46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1" fillId="0" borderId="0"/>
    <xf numFmtId="0" fontId="46" fillId="0" borderId="0"/>
    <xf numFmtId="9" fontId="18" fillId="0" borderId="0" applyFont="0" applyFill="0" applyBorder="0" applyAlignment="0" applyProtection="0"/>
    <xf numFmtId="0" fontId="46" fillId="0" borderId="0"/>
    <xf numFmtId="44" fontId="1" fillId="0" borderId="0" applyFont="0" applyFill="0" applyBorder="0" applyAlignment="0" applyProtection="0"/>
    <xf numFmtId="0" fontId="46" fillId="0" borderId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6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48" fillId="0" borderId="0"/>
    <xf numFmtId="0" fontId="6" fillId="0" borderId="0"/>
    <xf numFmtId="0" fontId="48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0" fontId="1" fillId="12" borderId="1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>
      <alignment vertical="top"/>
    </xf>
    <xf numFmtId="43" fontId="7" fillId="0" borderId="0" applyFont="0" applyFill="0" applyBorder="0" applyAlignment="0" applyProtection="0"/>
    <xf numFmtId="0" fontId="8" fillId="0" borderId="0"/>
    <xf numFmtId="0" fontId="1" fillId="0" borderId="0"/>
    <xf numFmtId="0" fontId="6" fillId="0" borderId="0">
      <alignment vertical="top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 applyBorder="0"/>
    <xf numFmtId="43" fontId="11" fillId="0" borderId="0" applyFont="0" applyFill="0" applyBorder="0" applyAlignment="0" applyProtection="0"/>
    <xf numFmtId="0" fontId="11" fillId="0" borderId="0" applyBorder="0"/>
    <xf numFmtId="0" fontId="11" fillId="0" borderId="0" applyBorder="0"/>
    <xf numFmtId="0" fontId="11" fillId="0" borderId="0" applyBorder="0"/>
    <xf numFmtId="0" fontId="11" fillId="0" borderId="0" applyBorder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>
      <alignment vertical="top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1" fillId="0" borderId="0" applyBorder="0"/>
    <xf numFmtId="0" fontId="6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1" fillId="0" borderId="0" applyBorder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12" borderId="1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0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8" fillId="0" borderId="0"/>
    <xf numFmtId="0" fontId="55" fillId="0" borderId="0"/>
    <xf numFmtId="43" fontId="5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8" fillId="0" borderId="0"/>
    <xf numFmtId="0" fontId="59" fillId="0" borderId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62" fillId="8" borderId="0" applyNumberFormat="0" applyBorder="0" applyAlignment="0" applyProtection="0"/>
    <xf numFmtId="0" fontId="23" fillId="9" borderId="6" applyNumberFormat="0" applyAlignment="0" applyProtection="0"/>
    <xf numFmtId="0" fontId="24" fillId="10" borderId="7" applyNumberFormat="0" applyAlignment="0" applyProtection="0"/>
    <xf numFmtId="0" fontId="25" fillId="10" borderId="6" applyNumberFormat="0" applyAlignment="0" applyProtection="0"/>
    <xf numFmtId="0" fontId="26" fillId="0" borderId="8" applyNumberFormat="0" applyFill="0" applyAlignment="0" applyProtection="0"/>
    <xf numFmtId="0" fontId="2" fillId="11" borderId="9" applyNumberFormat="0" applyAlignment="0" applyProtection="0"/>
    <xf numFmtId="0" fontId="3" fillId="0" borderId="0" applyNumberFormat="0" applyFill="0" applyBorder="0" applyAlignment="0" applyProtection="0"/>
    <xf numFmtId="0" fontId="1" fillId="12" borderId="10" applyNumberFormat="0" applyFont="0" applyAlignment="0" applyProtection="0"/>
    <xf numFmtId="0" fontId="27" fillId="0" borderId="0" applyNumberFormat="0" applyFill="0" applyBorder="0" applyAlignment="0" applyProtection="0"/>
    <xf numFmtId="0" fontId="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0" fontId="6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4" fillId="0" borderId="0"/>
  </cellStyleXfs>
  <cellXfs count="36">
    <xf numFmtId="0" fontId="0" fillId="0" borderId="0" xfId="0"/>
    <xf numFmtId="0" fontId="65" fillId="2" borderId="0" xfId="1120" applyFont="1" applyFill="1" applyAlignment="1">
      <alignment horizontal="left"/>
    </xf>
    <xf numFmtId="49" fontId="15" fillId="5" borderId="2" xfId="1120" applyNumberFormat="1" applyFont="1" applyFill="1" applyBorder="1" applyAlignment="1">
      <alignment horizontal="center" vertical="center" wrapText="1"/>
    </xf>
    <xf numFmtId="0" fontId="15" fillId="5" borderId="2" xfId="1120" applyFont="1" applyFill="1" applyBorder="1" applyAlignment="1">
      <alignment horizontal="center" vertical="center" wrapText="1"/>
    </xf>
    <xf numFmtId="0" fontId="66" fillId="4" borderId="1" xfId="1120" applyFont="1" applyFill="1" applyBorder="1" applyAlignment="1">
      <alignment horizontal="left" wrapText="1"/>
    </xf>
    <xf numFmtId="49" fontId="66" fillId="4" borderId="1" xfId="1120" applyNumberFormat="1" applyFont="1" applyFill="1" applyBorder="1" applyAlignment="1">
      <alignment horizontal="center" wrapText="1"/>
    </xf>
    <xf numFmtId="49" fontId="66" fillId="4" borderId="1" xfId="1120" applyNumberFormat="1" applyFont="1" applyFill="1" applyBorder="1" applyAlignment="1">
      <alignment horizontal="left" wrapText="1"/>
    </xf>
    <xf numFmtId="0" fontId="66" fillId="4" borderId="1" xfId="1120" applyFont="1" applyFill="1" applyBorder="1" applyAlignment="1">
      <alignment horizontal="center" wrapText="1"/>
    </xf>
    <xf numFmtId="4" fontId="66" fillId="4" borderId="1" xfId="1120" applyNumberFormat="1" applyFont="1" applyFill="1" applyBorder="1" applyAlignment="1">
      <alignment horizontal="right" wrapText="1"/>
    </xf>
    <xf numFmtId="1" fontId="66" fillId="4" borderId="1" xfId="1120" applyNumberFormat="1" applyFont="1" applyFill="1" applyBorder="1" applyAlignment="1">
      <alignment horizontal="right" wrapText="1"/>
    </xf>
    <xf numFmtId="0" fontId="66" fillId="4" borderId="1" xfId="1120" applyFont="1" applyFill="1" applyBorder="1" applyAlignment="1">
      <alignment horizontal="right" wrapText="1"/>
    </xf>
    <xf numFmtId="185" fontId="66" fillId="4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left" wrapText="1"/>
    </xf>
    <xf numFmtId="49" fontId="66" fillId="2" borderId="1" xfId="1120" applyNumberFormat="1" applyFont="1" applyFill="1" applyBorder="1" applyAlignment="1">
      <alignment horizontal="center" wrapText="1"/>
    </xf>
    <xf numFmtId="49" fontId="66" fillId="2" borderId="1" xfId="1120" applyNumberFormat="1" applyFont="1" applyFill="1" applyBorder="1" applyAlignment="1">
      <alignment horizontal="left" wrapText="1"/>
    </xf>
    <xf numFmtId="0" fontId="66" fillId="2" borderId="1" xfId="1120" applyFont="1" applyFill="1" applyBorder="1" applyAlignment="1">
      <alignment horizontal="center" wrapText="1"/>
    </xf>
    <xf numFmtId="4" fontId="66" fillId="2" borderId="1" xfId="1120" applyNumberFormat="1" applyFont="1" applyFill="1" applyBorder="1" applyAlignment="1">
      <alignment horizontal="right" wrapText="1"/>
    </xf>
    <xf numFmtId="1" fontId="66" fillId="2" borderId="1" xfId="1120" applyNumberFormat="1" applyFont="1" applyFill="1" applyBorder="1" applyAlignment="1">
      <alignment horizontal="right" wrapText="1"/>
    </xf>
    <xf numFmtId="0" fontId="66" fillId="2" borderId="1" xfId="1120" applyFont="1" applyFill="1" applyBorder="1" applyAlignment="1">
      <alignment horizontal="right" wrapText="1"/>
    </xf>
    <xf numFmtId="185" fontId="66" fillId="2" borderId="1" xfId="1120" applyNumberFormat="1" applyFont="1" applyFill="1" applyBorder="1" applyAlignment="1">
      <alignment horizontal="right" wrapText="1"/>
    </xf>
    <xf numFmtId="49" fontId="15" fillId="5" borderId="1" xfId="1120" applyNumberFormat="1" applyFont="1" applyFill="1" applyBorder="1" applyAlignment="1">
      <alignment horizontal="center" vertical="center" wrapText="1"/>
    </xf>
    <xf numFmtId="0" fontId="15" fillId="5" borderId="1" xfId="1120" applyFont="1" applyFill="1" applyBorder="1" applyAlignment="1">
      <alignment horizontal="center" vertical="center" wrapText="1"/>
    </xf>
    <xf numFmtId="49" fontId="57" fillId="2" borderId="1" xfId="1120" applyNumberFormat="1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left" vertical="center"/>
    </xf>
    <xf numFmtId="0" fontId="57" fillId="2" borderId="1" xfId="1120" applyFont="1" applyFill="1" applyBorder="1" applyAlignment="1">
      <alignment horizontal="right" vertical="center"/>
    </xf>
    <xf numFmtId="4" fontId="57" fillId="2" borderId="1" xfId="1120" applyNumberFormat="1" applyFont="1" applyFill="1" applyBorder="1" applyAlignment="1">
      <alignment horizontal="right" vertical="center"/>
    </xf>
    <xf numFmtId="49" fontId="57" fillId="2" borderId="1" xfId="1120" applyNumberFormat="1" applyFont="1" applyFill="1" applyBorder="1" applyAlignment="1">
      <alignment horizontal="right" vertical="center"/>
    </xf>
    <xf numFmtId="0" fontId="57" fillId="2" borderId="0" xfId="1120" applyFont="1" applyFill="1" applyAlignment="1">
      <alignment horizontal="left"/>
    </xf>
    <xf numFmtId="0" fontId="8" fillId="0" borderId="0" xfId="1120"/>
    <xf numFmtId="185" fontId="66" fillId="4" borderId="1" xfId="1120" applyNumberFormat="1" applyFont="1" applyFill="1" applyBorder="1" applyAlignment="1">
      <alignment horizontal="center" wrapText="1"/>
    </xf>
    <xf numFmtId="185" fontId="66" fillId="2" borderId="1" xfId="1120" applyNumberFormat="1" applyFont="1" applyFill="1" applyBorder="1" applyAlignment="1">
      <alignment horizontal="center" wrapText="1"/>
    </xf>
    <xf numFmtId="4" fontId="67" fillId="2" borderId="1" xfId="1120" applyNumberFormat="1" applyFont="1" applyFill="1" applyBorder="1" applyAlignment="1">
      <alignment horizontal="right" vertical="center"/>
    </xf>
    <xf numFmtId="1" fontId="57" fillId="2" borderId="1" xfId="1120" applyNumberFormat="1" applyFont="1" applyFill="1" applyBorder="1" applyAlignment="1">
      <alignment horizontal="right" vertical="center"/>
    </xf>
    <xf numFmtId="49" fontId="15" fillId="58" borderId="2" xfId="1120" applyNumberFormat="1" applyFont="1" applyFill="1" applyBorder="1" applyAlignment="1">
      <alignment horizontal="center" vertical="center" wrapText="1"/>
    </xf>
    <xf numFmtId="49" fontId="15" fillId="58" borderId="2" xfId="32" applyNumberFormat="1" applyFont="1" applyFill="1" applyBorder="1" applyAlignment="1">
      <alignment horizontal="center" vertical="center" wrapText="1"/>
    </xf>
    <xf numFmtId="14" fontId="17" fillId="59" borderId="3" xfId="40" applyNumberFormat="1" applyFont="1" applyFill="1" applyBorder="1" applyAlignment="1">
      <alignment horizontal="center" vertical="center" wrapText="1"/>
    </xf>
  </cellXfs>
  <cellStyles count="8333">
    <cellStyle name="_CONSOLIDADO MXMACFW 07U AL 1 DE DICIEMBRE 2007" xfId="177" xr:uid="{00000000-0005-0000-0000-000000000000}"/>
    <cellStyle name="_Copy of REPORTES DE CARTERA JUD Y EXTRAJUD POR BURSA SEP" xfId="178" xr:uid="{00000000-0005-0000-0000-000001000000}"/>
    <cellStyle name="_HISTORICO DE DACIONES ABRIL V4" xfId="8332" xr:uid="{FD48B5EC-7391-4376-9CAC-F2ED91B52E5C}"/>
    <cellStyle name="_MARZO 180+ FW06U" xfId="179" xr:uid="{00000000-0005-0000-0000-000002000000}"/>
    <cellStyle name="_RCV" xfId="257" xr:uid="{00000000-0005-0000-0000-000003000000}"/>
    <cellStyle name="_RCV BURSAS DIC2010" xfId="180" xr:uid="{00000000-0005-0000-0000-000004000000}"/>
    <cellStyle name="_RCV POR BURSA ABR09" xfId="181" xr:uid="{00000000-0005-0000-0000-000005000000}"/>
    <cellStyle name="_RCV POR BURSA ABR09 (2)" xfId="258" xr:uid="{00000000-0005-0000-0000-000006000000}"/>
    <cellStyle name="_RCV POR BURSA AGOSTO 09" xfId="182" xr:uid="{00000000-0005-0000-0000-000007000000}"/>
    <cellStyle name="_RCV POR BURSA AGOSTO 2009" xfId="183" xr:uid="{00000000-0005-0000-0000-000008000000}"/>
    <cellStyle name="_RCV POR BURSA JULIO 09 (2)" xfId="184" xr:uid="{00000000-0005-0000-0000-000009000000}"/>
    <cellStyle name="_RCV POR BURSA JUNIO" xfId="185" xr:uid="{00000000-0005-0000-0000-00000A000000}"/>
    <cellStyle name="_RCV POR BURSA MAY" xfId="186" xr:uid="{00000000-0005-0000-0000-00000B000000}"/>
    <cellStyle name="_REPORTES DE CARTERA JUD Y EXTRAJUD POR BURSA A JULIO" xfId="187" xr:uid="{00000000-0005-0000-0000-00000C000000}"/>
    <cellStyle name="_REPORTES DE CARTERA JUD Y EXTRAJUD POR BURSA A JUNIO" xfId="188" xr:uid="{00000000-0005-0000-0000-00000D000000}"/>
    <cellStyle name="_REPORTES DE CARTERA JUD Y EXTRAJUD POR BURSA A MAYO" xfId="189" xr:uid="{00000000-0005-0000-0000-00000E000000}"/>
    <cellStyle name="_REPORTES DE CARTERA JUD Y EXTRAJUD POR BURSA A SEPTIEMBRE" xfId="190" xr:uid="{00000000-0005-0000-0000-00000F000000}"/>
    <cellStyle name="_REPORTES DE CARTERA JUD Y EXTRAJUD POR BURSA A SEPTIEMBRE (2)" xfId="191" xr:uid="{00000000-0005-0000-0000-000010000000}"/>
    <cellStyle name="_REPORTES DE CARTERA JUD Y EXTRAJUD POR BURSA ABRIL" xfId="192" xr:uid="{00000000-0005-0000-0000-000011000000}"/>
    <cellStyle name="_REPORTES DE CARTERA JUD Y EXTRAJUD POR BURSA ABRIL (2)" xfId="193" xr:uid="{00000000-0005-0000-0000-000012000000}"/>
    <cellStyle name="_REPORTES DE CARTERA JUD Y EXTRAJUD POR BURSA ENE " xfId="194" xr:uid="{00000000-0005-0000-0000-000013000000}"/>
    <cellStyle name="_REPORTES DE CARTERA JUD Y EXTRAJUD POR BURSA ENE  (2)" xfId="195" xr:uid="{00000000-0005-0000-0000-000014000000}"/>
    <cellStyle name="_REPORTES DE CARTERA JUD Y EXTRAJUD POR BURSA FEB" xfId="196" xr:uid="{00000000-0005-0000-0000-000015000000}"/>
    <cellStyle name="_REPORTES DE CARTERA JUD Y EXTRAJUD POR BURSA FEBRERO1" xfId="197" xr:uid="{00000000-0005-0000-0000-000016000000}"/>
    <cellStyle name="_REPORTES DE CARTERA JUD Y EXTRAJUD POR BURSA MARZO" xfId="259" xr:uid="{00000000-0005-0000-0000-000017000000}"/>
    <cellStyle name="_REPORTES DE CARTERA JUD Y EXTRAJUD POR BURSA OCT" xfId="198" xr:uid="{00000000-0005-0000-0000-000018000000}"/>
    <cellStyle name="_REPORTES DE CARTERA JUD Y EXTRAJUD POR BURSA OCT 08" xfId="199" xr:uid="{00000000-0005-0000-0000-000019000000}"/>
    <cellStyle name="_REPORTES DE CARTERA JUD Y EXTRAJUD POR BURSA SEP" xfId="200" xr:uid="{00000000-0005-0000-0000-00001A000000}"/>
    <cellStyle name="_REPORTES DE CARTERA JUDICIAL Y EXTRAJUD POR BURSA" xfId="201" xr:uid="{00000000-0005-0000-0000-00001B000000}"/>
    <cellStyle name="_REPORTES DE COB  JUD Y EXTRAJUD  PARA CONSOLIDADO" xfId="260" xr:uid="{00000000-0005-0000-0000-00001C000000}"/>
    <cellStyle name="_REPORTES DE COB  JUD Y EXTRAJUD FWS (3)" xfId="202" xr:uid="{00000000-0005-0000-0000-00001D000000}"/>
    <cellStyle name="_REPORTES POR BURZATILIZACION SEPTIEMBRE" xfId="203" xr:uid="{00000000-0005-0000-0000-00001E000000}"/>
    <cellStyle name="20% - Énfasis1" xfId="4624" builtinId="30" customBuiltin="1"/>
    <cellStyle name="20% - Énfasis1 2" xfId="281" xr:uid="{00000000-0005-0000-0000-00001F000000}"/>
    <cellStyle name="20% - Énfasis1 3" xfId="282" xr:uid="{00000000-0005-0000-0000-000020000000}"/>
    <cellStyle name="20% - Énfasis1 4" xfId="283" xr:uid="{00000000-0005-0000-0000-000021000000}"/>
    <cellStyle name="20% - Énfasis1 5" xfId="708" xr:uid="{00000000-0005-0000-0000-000022000000}"/>
    <cellStyle name="20% - Énfasis1 5 2" xfId="924" xr:uid="{00000000-0005-0000-0000-000023000000}"/>
    <cellStyle name="20% - Énfasis1 5 2 2" xfId="1329" xr:uid="{00000000-0005-0000-0000-000024000000}"/>
    <cellStyle name="20% - Énfasis1 5 3" xfId="1177" xr:uid="{00000000-0005-0000-0000-000025000000}"/>
    <cellStyle name="20% - Énfasis1 6" xfId="280" xr:uid="{00000000-0005-0000-0000-000026000000}"/>
    <cellStyle name="20% - Énfasis2" xfId="4628" builtinId="34" customBuiltin="1"/>
    <cellStyle name="20% - Énfasis2 2" xfId="285" xr:uid="{00000000-0005-0000-0000-000027000000}"/>
    <cellStyle name="20% - Énfasis2 3" xfId="286" xr:uid="{00000000-0005-0000-0000-000028000000}"/>
    <cellStyle name="20% - Énfasis2 4" xfId="287" xr:uid="{00000000-0005-0000-0000-000029000000}"/>
    <cellStyle name="20% - Énfasis2 5" xfId="712" xr:uid="{00000000-0005-0000-0000-00002A000000}"/>
    <cellStyle name="20% - Énfasis2 5 2" xfId="926" xr:uid="{00000000-0005-0000-0000-00002B000000}"/>
    <cellStyle name="20% - Énfasis2 5 2 2" xfId="1331" xr:uid="{00000000-0005-0000-0000-00002C000000}"/>
    <cellStyle name="20% - Énfasis2 5 3" xfId="1179" xr:uid="{00000000-0005-0000-0000-00002D000000}"/>
    <cellStyle name="20% - Énfasis2 6" xfId="284" xr:uid="{00000000-0005-0000-0000-00002E000000}"/>
    <cellStyle name="20% - Énfasis3" xfId="4632" builtinId="38" customBuiltin="1"/>
    <cellStyle name="20% - Énfasis3 2" xfId="289" xr:uid="{00000000-0005-0000-0000-00002F000000}"/>
    <cellStyle name="20% - Énfasis3 3" xfId="290" xr:uid="{00000000-0005-0000-0000-000030000000}"/>
    <cellStyle name="20% - Énfasis3 4" xfId="291" xr:uid="{00000000-0005-0000-0000-000031000000}"/>
    <cellStyle name="20% - Énfasis3 5" xfId="716" xr:uid="{00000000-0005-0000-0000-000032000000}"/>
    <cellStyle name="20% - Énfasis3 5 2" xfId="928" xr:uid="{00000000-0005-0000-0000-000033000000}"/>
    <cellStyle name="20% - Énfasis3 5 2 2" xfId="1333" xr:uid="{00000000-0005-0000-0000-000034000000}"/>
    <cellStyle name="20% - Énfasis3 5 3" xfId="1181" xr:uid="{00000000-0005-0000-0000-000035000000}"/>
    <cellStyle name="20% - Énfasis3 6" xfId="288" xr:uid="{00000000-0005-0000-0000-000036000000}"/>
    <cellStyle name="20% - Énfasis4" xfId="4636" builtinId="42" customBuiltin="1"/>
    <cellStyle name="20% - Énfasis4 2" xfId="293" xr:uid="{00000000-0005-0000-0000-000037000000}"/>
    <cellStyle name="20% - Énfasis4 3" xfId="294" xr:uid="{00000000-0005-0000-0000-000038000000}"/>
    <cellStyle name="20% - Énfasis4 4" xfId="295" xr:uid="{00000000-0005-0000-0000-000039000000}"/>
    <cellStyle name="20% - Énfasis4 5" xfId="720" xr:uid="{00000000-0005-0000-0000-00003A000000}"/>
    <cellStyle name="20% - Énfasis4 5 2" xfId="930" xr:uid="{00000000-0005-0000-0000-00003B000000}"/>
    <cellStyle name="20% - Énfasis4 5 2 2" xfId="1335" xr:uid="{00000000-0005-0000-0000-00003C000000}"/>
    <cellStyle name="20% - Énfasis4 5 3" xfId="1183" xr:uid="{00000000-0005-0000-0000-00003D000000}"/>
    <cellStyle name="20% - Énfasis4 6" xfId="292" xr:uid="{00000000-0005-0000-0000-00003E000000}"/>
    <cellStyle name="20% - Énfasis5" xfId="4640" builtinId="46" customBuiltin="1"/>
    <cellStyle name="20% - Énfasis5 2" xfId="297" xr:uid="{00000000-0005-0000-0000-00003F000000}"/>
    <cellStyle name="20% - Énfasis5 3" xfId="298" xr:uid="{00000000-0005-0000-0000-000040000000}"/>
    <cellStyle name="20% - Énfasis5 4" xfId="299" xr:uid="{00000000-0005-0000-0000-000041000000}"/>
    <cellStyle name="20% - Énfasis5 5" xfId="724" xr:uid="{00000000-0005-0000-0000-000042000000}"/>
    <cellStyle name="20% - Énfasis5 5 2" xfId="932" xr:uid="{00000000-0005-0000-0000-000043000000}"/>
    <cellStyle name="20% - Énfasis5 5 2 2" xfId="1337" xr:uid="{00000000-0005-0000-0000-000044000000}"/>
    <cellStyle name="20% - Énfasis5 5 3" xfId="1185" xr:uid="{00000000-0005-0000-0000-000045000000}"/>
    <cellStyle name="20% - Énfasis5 6" xfId="296" xr:uid="{00000000-0005-0000-0000-000046000000}"/>
    <cellStyle name="20% - Énfasis6" xfId="4644" builtinId="50" customBuiltin="1"/>
    <cellStyle name="20% - Énfasis6 2" xfId="301" xr:uid="{00000000-0005-0000-0000-000047000000}"/>
    <cellStyle name="20% - Énfasis6 3" xfId="302" xr:uid="{00000000-0005-0000-0000-000048000000}"/>
    <cellStyle name="20% - Énfasis6 4" xfId="303" xr:uid="{00000000-0005-0000-0000-000049000000}"/>
    <cellStyle name="20% - Énfasis6 5" xfId="728" xr:uid="{00000000-0005-0000-0000-00004A000000}"/>
    <cellStyle name="20% - Énfasis6 5 2" xfId="934" xr:uid="{00000000-0005-0000-0000-00004B000000}"/>
    <cellStyle name="20% - Énfasis6 5 2 2" xfId="1339" xr:uid="{00000000-0005-0000-0000-00004C000000}"/>
    <cellStyle name="20% - Énfasis6 5 3" xfId="1187" xr:uid="{00000000-0005-0000-0000-00004D000000}"/>
    <cellStyle name="20% - Énfasis6 6" xfId="300" xr:uid="{00000000-0005-0000-0000-00004E000000}"/>
    <cellStyle name="40% - Énfasis1" xfId="4625" builtinId="31" customBuiltin="1"/>
    <cellStyle name="40% - Énfasis1 2" xfId="305" xr:uid="{00000000-0005-0000-0000-00004F000000}"/>
    <cellStyle name="40% - Énfasis1 3" xfId="306" xr:uid="{00000000-0005-0000-0000-000050000000}"/>
    <cellStyle name="40% - Énfasis1 4" xfId="307" xr:uid="{00000000-0005-0000-0000-000051000000}"/>
    <cellStyle name="40% - Énfasis1 5" xfId="709" xr:uid="{00000000-0005-0000-0000-000052000000}"/>
    <cellStyle name="40% - Énfasis1 5 2" xfId="925" xr:uid="{00000000-0005-0000-0000-000053000000}"/>
    <cellStyle name="40% - Énfasis1 5 2 2" xfId="1330" xr:uid="{00000000-0005-0000-0000-000054000000}"/>
    <cellStyle name="40% - Énfasis1 5 3" xfId="1178" xr:uid="{00000000-0005-0000-0000-000055000000}"/>
    <cellStyle name="40% - Énfasis1 6" xfId="304" xr:uid="{00000000-0005-0000-0000-000056000000}"/>
    <cellStyle name="40% - Énfasis2" xfId="4629" builtinId="35" customBuiltin="1"/>
    <cellStyle name="40% - Énfasis2 2" xfId="309" xr:uid="{00000000-0005-0000-0000-000057000000}"/>
    <cellStyle name="40% - Énfasis2 3" xfId="310" xr:uid="{00000000-0005-0000-0000-000058000000}"/>
    <cellStyle name="40% - Énfasis2 4" xfId="311" xr:uid="{00000000-0005-0000-0000-000059000000}"/>
    <cellStyle name="40% - Énfasis2 5" xfId="713" xr:uid="{00000000-0005-0000-0000-00005A000000}"/>
    <cellStyle name="40% - Énfasis2 5 2" xfId="927" xr:uid="{00000000-0005-0000-0000-00005B000000}"/>
    <cellStyle name="40% - Énfasis2 5 2 2" xfId="1332" xr:uid="{00000000-0005-0000-0000-00005C000000}"/>
    <cellStyle name="40% - Énfasis2 5 3" xfId="1180" xr:uid="{00000000-0005-0000-0000-00005D000000}"/>
    <cellStyle name="40% - Énfasis2 6" xfId="308" xr:uid="{00000000-0005-0000-0000-00005E000000}"/>
    <cellStyle name="40% - Énfasis3" xfId="4633" builtinId="39" customBuiltin="1"/>
    <cellStyle name="40% - Énfasis3 2" xfId="313" xr:uid="{00000000-0005-0000-0000-00005F000000}"/>
    <cellStyle name="40% - Énfasis3 3" xfId="314" xr:uid="{00000000-0005-0000-0000-000060000000}"/>
    <cellStyle name="40% - Énfasis3 4" xfId="315" xr:uid="{00000000-0005-0000-0000-000061000000}"/>
    <cellStyle name="40% - Énfasis3 5" xfId="717" xr:uid="{00000000-0005-0000-0000-000062000000}"/>
    <cellStyle name="40% - Énfasis3 5 2" xfId="929" xr:uid="{00000000-0005-0000-0000-000063000000}"/>
    <cellStyle name="40% - Énfasis3 5 2 2" xfId="1334" xr:uid="{00000000-0005-0000-0000-000064000000}"/>
    <cellStyle name="40% - Énfasis3 5 3" xfId="1182" xr:uid="{00000000-0005-0000-0000-000065000000}"/>
    <cellStyle name="40% - Énfasis3 6" xfId="312" xr:uid="{00000000-0005-0000-0000-000066000000}"/>
    <cellStyle name="40% - Énfasis4" xfId="4637" builtinId="43" customBuiltin="1"/>
    <cellStyle name="40% - Énfasis4 2" xfId="317" xr:uid="{00000000-0005-0000-0000-000067000000}"/>
    <cellStyle name="40% - Énfasis4 3" xfId="318" xr:uid="{00000000-0005-0000-0000-000068000000}"/>
    <cellStyle name="40% - Énfasis4 4" xfId="319" xr:uid="{00000000-0005-0000-0000-000069000000}"/>
    <cellStyle name="40% - Énfasis4 5" xfId="721" xr:uid="{00000000-0005-0000-0000-00006A000000}"/>
    <cellStyle name="40% - Énfasis4 5 2" xfId="931" xr:uid="{00000000-0005-0000-0000-00006B000000}"/>
    <cellStyle name="40% - Énfasis4 5 2 2" xfId="1336" xr:uid="{00000000-0005-0000-0000-00006C000000}"/>
    <cellStyle name="40% - Énfasis4 5 3" xfId="1184" xr:uid="{00000000-0005-0000-0000-00006D000000}"/>
    <cellStyle name="40% - Énfasis4 6" xfId="316" xr:uid="{00000000-0005-0000-0000-00006E000000}"/>
    <cellStyle name="40% - Énfasis5" xfId="4641" builtinId="47" customBuiltin="1"/>
    <cellStyle name="40% - Énfasis5 2" xfId="321" xr:uid="{00000000-0005-0000-0000-00006F000000}"/>
    <cellStyle name="40% - Énfasis5 3" xfId="322" xr:uid="{00000000-0005-0000-0000-000070000000}"/>
    <cellStyle name="40% - Énfasis5 4" xfId="323" xr:uid="{00000000-0005-0000-0000-000071000000}"/>
    <cellStyle name="40% - Énfasis5 5" xfId="725" xr:uid="{00000000-0005-0000-0000-000072000000}"/>
    <cellStyle name="40% - Énfasis5 5 2" xfId="933" xr:uid="{00000000-0005-0000-0000-000073000000}"/>
    <cellStyle name="40% - Énfasis5 5 2 2" xfId="1338" xr:uid="{00000000-0005-0000-0000-000074000000}"/>
    <cellStyle name="40% - Énfasis5 5 3" xfId="1186" xr:uid="{00000000-0005-0000-0000-000075000000}"/>
    <cellStyle name="40% - Énfasis5 6" xfId="320" xr:uid="{00000000-0005-0000-0000-000076000000}"/>
    <cellStyle name="40% - Énfasis6" xfId="4645" builtinId="51" customBuiltin="1"/>
    <cellStyle name="40% - Énfasis6 2" xfId="325" xr:uid="{00000000-0005-0000-0000-000077000000}"/>
    <cellStyle name="40% - Énfasis6 3" xfId="326" xr:uid="{00000000-0005-0000-0000-000078000000}"/>
    <cellStyle name="40% - Énfasis6 4" xfId="327" xr:uid="{00000000-0005-0000-0000-000079000000}"/>
    <cellStyle name="40% - Énfasis6 5" xfId="729" xr:uid="{00000000-0005-0000-0000-00007A000000}"/>
    <cellStyle name="40% - Énfasis6 5 2" xfId="935" xr:uid="{00000000-0005-0000-0000-00007B000000}"/>
    <cellStyle name="40% - Énfasis6 5 2 2" xfId="1340" xr:uid="{00000000-0005-0000-0000-00007C000000}"/>
    <cellStyle name="40% - Énfasis6 5 3" xfId="1188" xr:uid="{00000000-0005-0000-0000-00007D000000}"/>
    <cellStyle name="40% - Énfasis6 6" xfId="324" xr:uid="{00000000-0005-0000-0000-00007E000000}"/>
    <cellStyle name="60% - Énfasis1" xfId="4626" builtinId="32" customBuiltin="1"/>
    <cellStyle name="60% - Énfasis1 2" xfId="329" xr:uid="{00000000-0005-0000-0000-00007F000000}"/>
    <cellStyle name="60% - Énfasis1 3" xfId="710" xr:uid="{00000000-0005-0000-0000-000080000000}"/>
    <cellStyle name="60% - Énfasis1 4" xfId="328" xr:uid="{00000000-0005-0000-0000-000081000000}"/>
    <cellStyle name="60% - Énfasis2" xfId="4630" builtinId="36" customBuiltin="1"/>
    <cellStyle name="60% - Énfasis2 2" xfId="331" xr:uid="{00000000-0005-0000-0000-000082000000}"/>
    <cellStyle name="60% - Énfasis2 3" xfId="714" xr:uid="{00000000-0005-0000-0000-000083000000}"/>
    <cellStyle name="60% - Énfasis2 4" xfId="330" xr:uid="{00000000-0005-0000-0000-000084000000}"/>
    <cellStyle name="60% - Énfasis3" xfId="4634" builtinId="40" customBuiltin="1"/>
    <cellStyle name="60% - Énfasis3 2" xfId="333" xr:uid="{00000000-0005-0000-0000-000085000000}"/>
    <cellStyle name="60% - Énfasis3 3" xfId="718" xr:uid="{00000000-0005-0000-0000-000086000000}"/>
    <cellStyle name="60% - Énfasis3 4" xfId="332" xr:uid="{00000000-0005-0000-0000-000087000000}"/>
    <cellStyle name="60% - Énfasis4" xfId="4638" builtinId="44" customBuiltin="1"/>
    <cellStyle name="60% - Énfasis4 2" xfId="335" xr:uid="{00000000-0005-0000-0000-000088000000}"/>
    <cellStyle name="60% - Énfasis4 3" xfId="722" xr:uid="{00000000-0005-0000-0000-000089000000}"/>
    <cellStyle name="60% - Énfasis4 4" xfId="334" xr:uid="{00000000-0005-0000-0000-00008A000000}"/>
    <cellStyle name="60% - Énfasis5" xfId="4642" builtinId="48" customBuiltin="1"/>
    <cellStyle name="60% - Énfasis5 2" xfId="337" xr:uid="{00000000-0005-0000-0000-00008B000000}"/>
    <cellStyle name="60% - Énfasis5 3" xfId="726" xr:uid="{00000000-0005-0000-0000-00008C000000}"/>
    <cellStyle name="60% - Énfasis5 4" xfId="336" xr:uid="{00000000-0005-0000-0000-00008D000000}"/>
    <cellStyle name="60% - Énfasis6" xfId="4646" builtinId="52" customBuiltin="1"/>
    <cellStyle name="60% - Énfasis6 2" xfId="339" xr:uid="{00000000-0005-0000-0000-00008E000000}"/>
    <cellStyle name="60% - Énfasis6 3" xfId="730" xr:uid="{00000000-0005-0000-0000-00008F000000}"/>
    <cellStyle name="60% - Énfasis6 4" xfId="338" xr:uid="{00000000-0005-0000-0000-000090000000}"/>
    <cellStyle name="Buena" xfId="340" xr:uid="{00000000-0005-0000-0000-000091000000}"/>
    <cellStyle name="Buena 2" xfId="341" xr:uid="{00000000-0005-0000-0000-000092000000}"/>
    <cellStyle name="Buena 3" xfId="697" xr:uid="{00000000-0005-0000-0000-000093000000}"/>
    <cellStyle name="Bueno" xfId="4612" builtinId="26" customBuiltin="1"/>
    <cellStyle name="Cálculo" xfId="4617" builtinId="22" customBuiltin="1"/>
    <cellStyle name="Cálculo 2" xfId="343" xr:uid="{00000000-0005-0000-0000-000094000000}"/>
    <cellStyle name="Cálculo 3" xfId="701" xr:uid="{00000000-0005-0000-0000-000095000000}"/>
    <cellStyle name="Cálculo 4" xfId="342" xr:uid="{00000000-0005-0000-0000-000096000000}"/>
    <cellStyle name="Celda de comprobación" xfId="4619" builtinId="23" customBuiltin="1"/>
    <cellStyle name="Celda de comprobación 2" xfId="345" xr:uid="{00000000-0005-0000-0000-000097000000}"/>
    <cellStyle name="Celda de comprobación 3" xfId="703" xr:uid="{00000000-0005-0000-0000-000098000000}"/>
    <cellStyle name="Celda de comprobación 4" xfId="344" xr:uid="{00000000-0005-0000-0000-000099000000}"/>
    <cellStyle name="Celda vinculada" xfId="4618" builtinId="24" customBuiltin="1"/>
    <cellStyle name="Celda vinculada 2" xfId="347" xr:uid="{00000000-0005-0000-0000-00009A000000}"/>
    <cellStyle name="Celda vinculada 3" xfId="702" xr:uid="{00000000-0005-0000-0000-00009B000000}"/>
    <cellStyle name="Celda vinculada 4" xfId="346" xr:uid="{00000000-0005-0000-0000-00009C000000}"/>
    <cellStyle name="Comma 10" xfId="26" xr:uid="{00000000-0005-0000-0000-00009D000000}"/>
    <cellStyle name="Comma 10 2" xfId="50" xr:uid="{00000000-0005-0000-0000-00009E000000}"/>
    <cellStyle name="Comma 10 2 2" xfId="108" xr:uid="{00000000-0005-0000-0000-00009F000000}"/>
    <cellStyle name="Comma 10 2 2 2" xfId="1290" xr:uid="{00000000-0005-0000-0000-0000A0000000}"/>
    <cellStyle name="Comma 10 2 2 2 2" xfId="2004" xr:uid="{00000000-0005-0000-0000-0000A0000000}"/>
    <cellStyle name="Comma 10 2 2 2 2 2" xfId="3846" xr:uid="{00000000-0005-0000-0000-0000A0000000}"/>
    <cellStyle name="Comma 10 2 2 2 2 2 2" xfId="7573" xr:uid="{50D791D2-D4A2-4CB1-A7E6-ED3908A2DB3A}"/>
    <cellStyle name="Comma 10 2 2 2 2 3" xfId="5735" xr:uid="{6EEB7F81-7E84-440B-87FE-E94675393D84}"/>
    <cellStyle name="Comma 10 2 2 2 3" xfId="2610" xr:uid="{00000000-0005-0000-0000-0000A0000000}"/>
    <cellStyle name="Comma 10 2 2 2 3 2" xfId="4451" xr:uid="{00000000-0005-0000-0000-0000A0000000}"/>
    <cellStyle name="Comma 10 2 2 2 3 2 2" xfId="8178" xr:uid="{4D6C98AF-9439-4800-B6EB-E2BFB61D98B1}"/>
    <cellStyle name="Comma 10 2 2 2 3 3" xfId="6340" xr:uid="{3B90E60E-5E23-49E9-A1B3-ABC5A44D9BFB}"/>
    <cellStyle name="Comma 10 2 2 2 4" xfId="3234" xr:uid="{00000000-0005-0000-0000-0000A0000000}"/>
    <cellStyle name="Comma 10 2 2 2 4 2" xfId="6961" xr:uid="{F13176C9-44C8-493A-AB90-82C9DEEF9032}"/>
    <cellStyle name="Comma 10 2 2 2 5" xfId="5123" xr:uid="{7A44CBA1-2E37-4A0E-8D1B-7EAB79DDF21F}"/>
    <cellStyle name="Comma 10 2 2 3" xfId="1594" xr:uid="{00000000-0005-0000-0000-00009F000000}"/>
    <cellStyle name="Comma 10 2 2 3 2" xfId="3436" xr:uid="{00000000-0005-0000-0000-00009F000000}"/>
    <cellStyle name="Comma 10 2 2 3 2 2" xfId="7163" xr:uid="{31B2B308-4575-4521-8FD8-C2C282BF0D67}"/>
    <cellStyle name="Comma 10 2 2 3 3" xfId="5325" xr:uid="{E9FA24EF-95FD-4284-A061-D390C8540722}"/>
    <cellStyle name="Comma 10 2 2 4" xfId="2200" xr:uid="{00000000-0005-0000-0000-00009F000000}"/>
    <cellStyle name="Comma 10 2 2 4 2" xfId="4041" xr:uid="{00000000-0005-0000-0000-00009F000000}"/>
    <cellStyle name="Comma 10 2 2 4 2 2" xfId="7768" xr:uid="{2E311226-0FAD-435E-95C4-20B3CA587D34}"/>
    <cellStyle name="Comma 10 2 2 4 3" xfId="5930" xr:uid="{F6C22E57-645C-4D00-82BB-563494793D50}"/>
    <cellStyle name="Comma 10 2 2 5" xfId="2824" xr:uid="{00000000-0005-0000-0000-00009F000000}"/>
    <cellStyle name="Comma 10 2 2 5 2" xfId="6551" xr:uid="{38732B7B-5949-41F1-86B5-358510D0F9F2}"/>
    <cellStyle name="Comma 10 2 2 6" xfId="4713" xr:uid="{EF1439DE-6499-4F37-97C1-0862AC8448B9}"/>
    <cellStyle name="Comma 10 2 3" xfId="149" xr:uid="{00000000-0005-0000-0000-0000A1000000}"/>
    <cellStyle name="Comma 10 2 3 2" xfId="1634" xr:uid="{00000000-0005-0000-0000-0000A1000000}"/>
    <cellStyle name="Comma 10 2 3 2 2" xfId="3476" xr:uid="{00000000-0005-0000-0000-0000A1000000}"/>
    <cellStyle name="Comma 10 2 3 2 2 2" xfId="7203" xr:uid="{95CBDF72-A89B-4375-93F5-5B5F671DB814}"/>
    <cellStyle name="Comma 10 2 3 2 3" xfId="5365" xr:uid="{609588C9-E40B-457B-9AAB-69E2ABD5F9CC}"/>
    <cellStyle name="Comma 10 2 3 3" xfId="2240" xr:uid="{00000000-0005-0000-0000-0000A1000000}"/>
    <cellStyle name="Comma 10 2 3 3 2" xfId="4081" xr:uid="{00000000-0005-0000-0000-0000A1000000}"/>
    <cellStyle name="Comma 10 2 3 3 2 2" xfId="7808" xr:uid="{C9A7690B-402E-4E56-BABF-753CF62B8E2E}"/>
    <cellStyle name="Comma 10 2 3 3 3" xfId="5970" xr:uid="{7E6C9025-29A7-48D3-9CF0-F64075E23CE7}"/>
    <cellStyle name="Comma 10 2 3 4" xfId="2864" xr:uid="{00000000-0005-0000-0000-0000A1000000}"/>
    <cellStyle name="Comma 10 2 3 4 2" xfId="6591" xr:uid="{2E943936-9459-4494-8330-DB4B31DEDA6D}"/>
    <cellStyle name="Comma 10 2 3 5" xfId="4753" xr:uid="{FF01081D-5D4A-47F6-A913-043E5FC2E5C0}"/>
    <cellStyle name="Comma 10 2 4" xfId="880" xr:uid="{00000000-0005-0000-0000-0000A2000000}"/>
    <cellStyle name="Comma 10 2 4 2" xfId="1772" xr:uid="{00000000-0005-0000-0000-0000A2000000}"/>
    <cellStyle name="Comma 10 2 4 2 2" xfId="3614" xr:uid="{00000000-0005-0000-0000-0000A2000000}"/>
    <cellStyle name="Comma 10 2 4 2 2 2" xfId="7341" xr:uid="{2213C611-9F66-4686-95FD-DB3C8F0065EB}"/>
    <cellStyle name="Comma 10 2 4 2 3" xfId="5503" xr:uid="{CC219A7D-7AFC-4461-A7FE-0C8D972A238B}"/>
    <cellStyle name="Comma 10 2 4 3" xfId="2378" xr:uid="{00000000-0005-0000-0000-0000A2000000}"/>
    <cellStyle name="Comma 10 2 4 3 2" xfId="4219" xr:uid="{00000000-0005-0000-0000-0000A2000000}"/>
    <cellStyle name="Comma 10 2 4 3 2 2" xfId="7946" xr:uid="{F8267BFA-41DC-4710-9BFC-40AB9A6EB676}"/>
    <cellStyle name="Comma 10 2 4 3 3" xfId="6108" xr:uid="{B2E19684-12B0-4387-B547-54F991936A2E}"/>
    <cellStyle name="Comma 10 2 4 4" xfId="3002" xr:uid="{00000000-0005-0000-0000-0000A2000000}"/>
    <cellStyle name="Comma 10 2 4 4 2" xfId="6729" xr:uid="{4D956E45-ADA9-4833-8767-349F2E79E015}"/>
    <cellStyle name="Comma 10 2 4 5" xfId="4891" xr:uid="{EF201F38-A6EF-467C-A8F3-14180D03B76F}"/>
    <cellStyle name="Comma 10 2 5" xfId="1549" xr:uid="{00000000-0005-0000-0000-00009E000000}"/>
    <cellStyle name="Comma 10 2 5 2" xfId="3391" xr:uid="{00000000-0005-0000-0000-00009E000000}"/>
    <cellStyle name="Comma 10 2 5 2 2" xfId="7118" xr:uid="{941090FF-9052-4FF2-9C6C-5809C273FD03}"/>
    <cellStyle name="Comma 10 2 5 3" xfId="5280" xr:uid="{F26DB056-E6C4-4EBB-943C-3BDC78BB767A}"/>
    <cellStyle name="Comma 10 2 6" xfId="2155" xr:uid="{00000000-0005-0000-0000-00009E000000}"/>
    <cellStyle name="Comma 10 2 6 2" xfId="3996" xr:uid="{00000000-0005-0000-0000-00009E000000}"/>
    <cellStyle name="Comma 10 2 6 2 2" xfId="7723" xr:uid="{14E621DF-70A9-4E89-8326-EECF2099D5BA}"/>
    <cellStyle name="Comma 10 2 6 3" xfId="5885" xr:uid="{8114841D-3033-4113-9D5E-EC115A8762C2}"/>
    <cellStyle name="Comma 10 2 7" xfId="2779" xr:uid="{00000000-0005-0000-0000-00009E000000}"/>
    <cellStyle name="Comma 10 2 7 2" xfId="6506" xr:uid="{0E9A5F62-3E8B-4C95-BDE0-9B94E4B11AC7}"/>
    <cellStyle name="Comma 10 2 8" xfId="4668" xr:uid="{FCAD00DF-8A09-4A6B-85DF-03601E784CDA}"/>
    <cellStyle name="Comma 10 3" xfId="98" xr:uid="{00000000-0005-0000-0000-0000A3000000}"/>
    <cellStyle name="Comma 10 3 2" xfId="1584" xr:uid="{00000000-0005-0000-0000-0000A3000000}"/>
    <cellStyle name="Comma 10 3 2 2" xfId="3426" xr:uid="{00000000-0005-0000-0000-0000A3000000}"/>
    <cellStyle name="Comma 10 3 2 2 2" xfId="7153" xr:uid="{D22F01BD-371D-4271-8D71-50E78051C580}"/>
    <cellStyle name="Comma 10 3 2 3" xfId="5315" xr:uid="{719DF61B-5336-4487-82A9-DBCD07ED2609}"/>
    <cellStyle name="Comma 10 3 3" xfId="2190" xr:uid="{00000000-0005-0000-0000-0000A3000000}"/>
    <cellStyle name="Comma 10 3 3 2" xfId="4031" xr:uid="{00000000-0005-0000-0000-0000A3000000}"/>
    <cellStyle name="Comma 10 3 3 2 2" xfId="7758" xr:uid="{81B478AE-6DC5-4D4D-9880-92A02C60F1C3}"/>
    <cellStyle name="Comma 10 3 3 3" xfId="5920" xr:uid="{44D8A3DE-6DA1-446E-9FAE-94B5E57A7EBC}"/>
    <cellStyle name="Comma 10 3 4" xfId="2814" xr:uid="{00000000-0005-0000-0000-0000A3000000}"/>
    <cellStyle name="Comma 10 3 4 2" xfId="6541" xr:uid="{5140A1E5-B698-4B87-B6D6-2F8E7753868E}"/>
    <cellStyle name="Comma 10 3 5" xfId="4703" xr:uid="{1F164DAC-1878-4FAF-A211-16FFD83C54D2}"/>
    <cellStyle name="Comma 10 4" xfId="138" xr:uid="{00000000-0005-0000-0000-0000A4000000}"/>
    <cellStyle name="Comma 10 4 2" xfId="1623" xr:uid="{00000000-0005-0000-0000-0000A4000000}"/>
    <cellStyle name="Comma 10 4 2 2" xfId="3465" xr:uid="{00000000-0005-0000-0000-0000A4000000}"/>
    <cellStyle name="Comma 10 4 2 2 2" xfId="7192" xr:uid="{E3ED244D-D023-42CC-BDD8-794C23DC6E12}"/>
    <cellStyle name="Comma 10 4 2 3" xfId="5354" xr:uid="{905CD7C8-3177-4F37-AB52-599D69077DEA}"/>
    <cellStyle name="Comma 10 4 3" xfId="2229" xr:uid="{00000000-0005-0000-0000-0000A4000000}"/>
    <cellStyle name="Comma 10 4 3 2" xfId="4070" xr:uid="{00000000-0005-0000-0000-0000A4000000}"/>
    <cellStyle name="Comma 10 4 3 2 2" xfId="7797" xr:uid="{60111D7D-D33B-4E68-95EF-36494688F71C}"/>
    <cellStyle name="Comma 10 4 3 3" xfId="5959" xr:uid="{C4E48602-B909-4CA8-ABC0-6E037932AF00}"/>
    <cellStyle name="Comma 10 4 4" xfId="2853" xr:uid="{00000000-0005-0000-0000-0000A4000000}"/>
    <cellStyle name="Comma 10 4 4 2" xfId="6580" xr:uid="{1283EDCA-2C17-412A-B6AD-068790C6DA88}"/>
    <cellStyle name="Comma 10 4 5" xfId="4742" xr:uid="{02025164-14F7-4E8B-8E2F-F9F136D30929}"/>
    <cellStyle name="Comma 10 5" xfId="1538" xr:uid="{00000000-0005-0000-0000-00009D000000}"/>
    <cellStyle name="Comma 10 5 2" xfId="3380" xr:uid="{00000000-0005-0000-0000-00009D000000}"/>
    <cellStyle name="Comma 10 5 2 2" xfId="7107" xr:uid="{62FDEBE1-D316-4DF7-9840-0197D0E576C9}"/>
    <cellStyle name="Comma 10 5 3" xfId="5269" xr:uid="{D5FC0D09-7E78-4F31-B136-F3512F90A5F0}"/>
    <cellStyle name="Comma 10 6" xfId="2146" xr:uid="{00000000-0005-0000-0000-00009D000000}"/>
    <cellStyle name="Comma 10 6 2" xfId="3987" xr:uid="{00000000-0005-0000-0000-00009D000000}"/>
    <cellStyle name="Comma 10 6 2 2" xfId="7714" xr:uid="{AF1404C6-B648-4B7B-B487-4BE4A45CBEA5}"/>
    <cellStyle name="Comma 10 6 3" xfId="5876" xr:uid="{E8332A7F-9062-4157-8671-BF35BA937171}"/>
    <cellStyle name="Comma 10 7" xfId="2768" xr:uid="{00000000-0005-0000-0000-00009D000000}"/>
    <cellStyle name="Comma 10 7 2" xfId="6495" xr:uid="{D24E5385-62DD-4191-8047-266D746298B5}"/>
    <cellStyle name="Comma 10 8" xfId="4657" xr:uid="{704E85B0-33EE-47D4-8467-F5A9B02CB18A}"/>
    <cellStyle name="Comma 11" xfId="21" xr:uid="{00000000-0005-0000-0000-0000A5000000}"/>
    <cellStyle name="Comma 11 2" xfId="94" xr:uid="{00000000-0005-0000-0000-0000A6000000}"/>
    <cellStyle name="Comma 11 2 2" xfId="1299" xr:uid="{00000000-0005-0000-0000-0000A7000000}"/>
    <cellStyle name="Comma 11 2 2 2" xfId="2011" xr:uid="{00000000-0005-0000-0000-0000A7000000}"/>
    <cellStyle name="Comma 11 2 2 2 2" xfId="3853" xr:uid="{00000000-0005-0000-0000-0000A7000000}"/>
    <cellStyle name="Comma 11 2 2 2 2 2" xfId="7580" xr:uid="{43D0E145-BA2C-4ACC-9A68-B9E142882B34}"/>
    <cellStyle name="Comma 11 2 2 2 3" xfId="5742" xr:uid="{BE8BB7AA-3604-4190-9229-4D820BA11D4C}"/>
    <cellStyle name="Comma 11 2 2 3" xfId="2617" xr:uid="{00000000-0005-0000-0000-0000A7000000}"/>
    <cellStyle name="Comma 11 2 2 3 2" xfId="4458" xr:uid="{00000000-0005-0000-0000-0000A7000000}"/>
    <cellStyle name="Comma 11 2 2 3 2 2" xfId="8185" xr:uid="{6F9FE566-F47B-48CE-B4BB-5F79E70F097F}"/>
    <cellStyle name="Comma 11 2 2 3 3" xfId="6347" xr:uid="{7EAB8F64-6CF4-4099-A069-AFDC96A740AE}"/>
    <cellStyle name="Comma 11 2 2 4" xfId="3241" xr:uid="{00000000-0005-0000-0000-0000A7000000}"/>
    <cellStyle name="Comma 11 2 2 4 2" xfId="6968" xr:uid="{3F312207-CBD8-481C-9D8E-325DC8A2F3E9}"/>
    <cellStyle name="Comma 11 2 2 5" xfId="5130" xr:uid="{2DDBE8D2-5D15-4B58-8999-4DCB0AEABD73}"/>
    <cellStyle name="Comma 11 2 3" xfId="890" xr:uid="{00000000-0005-0000-0000-0000A8000000}"/>
    <cellStyle name="Comma 11 2 3 2" xfId="1779" xr:uid="{00000000-0005-0000-0000-0000A8000000}"/>
    <cellStyle name="Comma 11 2 3 2 2" xfId="3621" xr:uid="{00000000-0005-0000-0000-0000A8000000}"/>
    <cellStyle name="Comma 11 2 3 2 2 2" xfId="7348" xr:uid="{DCF94CB8-887C-455B-A009-A78163DDE660}"/>
    <cellStyle name="Comma 11 2 3 2 3" xfId="5510" xr:uid="{24348D56-F8B3-4E59-B249-850652DA6FCA}"/>
    <cellStyle name="Comma 11 2 3 3" xfId="2385" xr:uid="{00000000-0005-0000-0000-0000A8000000}"/>
    <cellStyle name="Comma 11 2 3 3 2" xfId="4226" xr:uid="{00000000-0005-0000-0000-0000A8000000}"/>
    <cellStyle name="Comma 11 2 3 3 2 2" xfId="7953" xr:uid="{FE3FFB2A-0769-4AAC-AA66-40B7D130CBAF}"/>
    <cellStyle name="Comma 11 2 3 3 3" xfId="6115" xr:uid="{1C29AE5F-CFD3-4C52-8C2A-B295787A7AD2}"/>
    <cellStyle name="Comma 11 2 3 4" xfId="3009" xr:uid="{00000000-0005-0000-0000-0000A8000000}"/>
    <cellStyle name="Comma 11 2 3 4 2" xfId="6736" xr:uid="{D1183B49-7850-4631-B1A3-EF7B7E924460}"/>
    <cellStyle name="Comma 11 2 3 5" xfId="4898" xr:uid="{9DBC2572-5D5E-4B8D-BF93-449405EBDCCD}"/>
    <cellStyle name="Comma 11 2 4" xfId="1580" xr:uid="{00000000-0005-0000-0000-0000A6000000}"/>
    <cellStyle name="Comma 11 2 4 2" xfId="3422" xr:uid="{00000000-0005-0000-0000-0000A6000000}"/>
    <cellStyle name="Comma 11 2 4 2 2" xfId="7149" xr:uid="{1CA6A36D-226B-4C71-BAAF-7D31B6A00444}"/>
    <cellStyle name="Comma 11 2 4 3" xfId="5311" xr:uid="{82E02A5C-40A0-495D-8943-076B1CBFB9D6}"/>
    <cellStyle name="Comma 11 2 5" xfId="2186" xr:uid="{00000000-0005-0000-0000-0000A6000000}"/>
    <cellStyle name="Comma 11 2 5 2" xfId="4027" xr:uid="{00000000-0005-0000-0000-0000A6000000}"/>
    <cellStyle name="Comma 11 2 5 2 2" xfId="7754" xr:uid="{11FA5BB2-FC93-4D44-A532-90F907BA8C86}"/>
    <cellStyle name="Comma 11 2 5 3" xfId="5916" xr:uid="{FA9747FE-572B-42B6-A551-B43C1A397EDC}"/>
    <cellStyle name="Comma 11 2 6" xfId="2810" xr:uid="{00000000-0005-0000-0000-0000A6000000}"/>
    <cellStyle name="Comma 11 2 6 2" xfId="6537" xr:uid="{0BD1A53E-4194-4872-90A7-F87F2D735265}"/>
    <cellStyle name="Comma 11 2 7" xfId="4699" xr:uid="{486C4AD7-6B28-4F02-B098-C15A56B4E1B0}"/>
    <cellStyle name="Comma 11 3" xfId="1534" xr:uid="{00000000-0005-0000-0000-0000A5000000}"/>
    <cellStyle name="Comma 11 3 2" xfId="3376" xr:uid="{00000000-0005-0000-0000-0000A5000000}"/>
    <cellStyle name="Comma 11 3 2 2" xfId="7103" xr:uid="{35BD6F0B-D4EE-43DD-84EE-022BB3D1292A}"/>
    <cellStyle name="Comma 11 3 3" xfId="5265" xr:uid="{3E3CC570-ADF1-4EDB-B562-20D7FCA282BB}"/>
    <cellStyle name="Comma 11 4" xfId="2764" xr:uid="{00000000-0005-0000-0000-0000A5000000}"/>
    <cellStyle name="Comma 11 4 2" xfId="6491" xr:uid="{21FBB1B9-97F4-4932-B309-B3CE3167EC7A}"/>
    <cellStyle name="Comma 12" xfId="278" xr:uid="{00000000-0005-0000-0000-0000A9000000}"/>
    <cellStyle name="Comma 12 2" xfId="864" xr:uid="{00000000-0005-0000-0000-0000AA000000}"/>
    <cellStyle name="Comma 12 2 2" xfId="1023" xr:uid="{00000000-0005-0000-0000-0000AB000000}"/>
    <cellStyle name="Comma 12 2 2 2" xfId="1428" xr:uid="{00000000-0005-0000-0000-0000AC000000}"/>
    <cellStyle name="Comma 12 2 2 2 2" xfId="2101" xr:uid="{00000000-0005-0000-0000-0000AC000000}"/>
    <cellStyle name="Comma 12 2 2 2 2 2" xfId="3943" xr:uid="{00000000-0005-0000-0000-0000AC000000}"/>
    <cellStyle name="Comma 12 2 2 2 2 2 2" xfId="7670" xr:uid="{44E6C8DA-B57F-4B13-A098-9BD0C26EC93E}"/>
    <cellStyle name="Comma 12 2 2 2 2 3" xfId="5832" xr:uid="{3541D1C8-06E3-4CFA-972D-AC3A29832388}"/>
    <cellStyle name="Comma 12 2 2 2 3" xfId="2707" xr:uid="{00000000-0005-0000-0000-0000AC000000}"/>
    <cellStyle name="Comma 12 2 2 2 3 2" xfId="4548" xr:uid="{00000000-0005-0000-0000-0000AC000000}"/>
    <cellStyle name="Comma 12 2 2 2 3 2 2" xfId="8275" xr:uid="{FE57B2D5-D72B-4794-A3E4-39BF02A0F15B}"/>
    <cellStyle name="Comma 12 2 2 2 3 3" xfId="6437" xr:uid="{E3589D77-0D4F-4C34-88EF-3CE8B9EDE694}"/>
    <cellStyle name="Comma 12 2 2 2 4" xfId="3331" xr:uid="{00000000-0005-0000-0000-0000AC000000}"/>
    <cellStyle name="Comma 12 2 2 2 4 2" xfId="7058" xr:uid="{030D9A28-619B-48CB-8D46-6D0FD835883B}"/>
    <cellStyle name="Comma 12 2 2 2 5" xfId="5220" xr:uid="{A69E89FC-CD62-4184-A739-3319A6176DA7}"/>
    <cellStyle name="Comma 12 2 2 3" xfId="1869" xr:uid="{00000000-0005-0000-0000-0000AB000000}"/>
    <cellStyle name="Comma 12 2 2 3 2" xfId="3711" xr:uid="{00000000-0005-0000-0000-0000AB000000}"/>
    <cellStyle name="Comma 12 2 2 3 2 2" xfId="7438" xr:uid="{5C4722CB-21E9-42C0-BA88-CACDDEF9EA92}"/>
    <cellStyle name="Comma 12 2 2 3 3" xfId="5600" xr:uid="{AEE4E347-EB9B-434C-A527-B2455A1964A6}"/>
    <cellStyle name="Comma 12 2 2 4" xfId="2475" xr:uid="{00000000-0005-0000-0000-0000AB000000}"/>
    <cellStyle name="Comma 12 2 2 4 2" xfId="4316" xr:uid="{00000000-0005-0000-0000-0000AB000000}"/>
    <cellStyle name="Comma 12 2 2 4 2 2" xfId="8043" xr:uid="{8E44371F-E907-4D64-8D77-EC09206C4FC6}"/>
    <cellStyle name="Comma 12 2 2 4 3" xfId="6205" xr:uid="{6C378E79-61F7-40FD-B25D-3F201C7CC191}"/>
    <cellStyle name="Comma 12 2 2 5" xfId="3099" xr:uid="{00000000-0005-0000-0000-0000AB000000}"/>
    <cellStyle name="Comma 12 2 2 5 2" xfId="6826" xr:uid="{8028DC5A-CA69-4DBB-93BB-903B3D7B45E4}"/>
    <cellStyle name="Comma 12 2 2 6" xfId="4988" xr:uid="{4E22A169-23AF-44F2-A79F-1D72CBD0494C}"/>
    <cellStyle name="Comma 12 2 3" xfId="1276" xr:uid="{00000000-0005-0000-0000-0000AD000000}"/>
    <cellStyle name="Comma 12 2 3 2" xfId="1992" xr:uid="{00000000-0005-0000-0000-0000AD000000}"/>
    <cellStyle name="Comma 12 2 3 2 2" xfId="3834" xr:uid="{00000000-0005-0000-0000-0000AD000000}"/>
    <cellStyle name="Comma 12 2 3 2 2 2" xfId="7561" xr:uid="{AE157EE7-8EB0-4939-A9F7-336106044B31}"/>
    <cellStyle name="Comma 12 2 3 2 3" xfId="5723" xr:uid="{A9220B98-9E80-4F61-8686-F4624777DA88}"/>
    <cellStyle name="Comma 12 2 3 3" xfId="2598" xr:uid="{00000000-0005-0000-0000-0000AD000000}"/>
    <cellStyle name="Comma 12 2 3 3 2" xfId="4439" xr:uid="{00000000-0005-0000-0000-0000AD000000}"/>
    <cellStyle name="Comma 12 2 3 3 2 2" xfId="8166" xr:uid="{6CAD2FB2-D5C9-4CE3-A7D6-CB8F675FCF60}"/>
    <cellStyle name="Comma 12 2 3 3 3" xfId="6328" xr:uid="{BE86F517-AC94-4847-9507-C22CA7C41FF5}"/>
    <cellStyle name="Comma 12 2 3 4" xfId="3222" xr:uid="{00000000-0005-0000-0000-0000AD000000}"/>
    <cellStyle name="Comma 12 2 3 4 2" xfId="6949" xr:uid="{DDB898CC-F8B8-49F5-BE9E-F1F8C9F5E8B2}"/>
    <cellStyle name="Comma 12 2 3 5" xfId="5111" xr:uid="{09E49136-8D8E-4DA5-AD58-FA596004A723}"/>
    <cellStyle name="Comma 12 2 4" xfId="1760" xr:uid="{00000000-0005-0000-0000-0000AA000000}"/>
    <cellStyle name="Comma 12 2 4 2" xfId="3602" xr:uid="{00000000-0005-0000-0000-0000AA000000}"/>
    <cellStyle name="Comma 12 2 4 2 2" xfId="7329" xr:uid="{05C53CE0-A014-476F-AA94-CBF9285CF7C0}"/>
    <cellStyle name="Comma 12 2 4 3" xfId="5491" xr:uid="{089D827A-D35C-4E5E-99DA-8074868F32D9}"/>
    <cellStyle name="Comma 12 2 5" xfId="2366" xr:uid="{00000000-0005-0000-0000-0000AA000000}"/>
    <cellStyle name="Comma 12 2 5 2" xfId="4207" xr:uid="{00000000-0005-0000-0000-0000AA000000}"/>
    <cellStyle name="Comma 12 2 5 2 2" xfId="7934" xr:uid="{C6BD4DDC-ADCD-477F-81EE-44C24C539D5C}"/>
    <cellStyle name="Comma 12 2 5 3" xfId="6096" xr:uid="{7995459B-84A5-4107-841F-56783066D1CA}"/>
    <cellStyle name="Comma 12 2 6" xfId="2990" xr:uid="{00000000-0005-0000-0000-0000AA000000}"/>
    <cellStyle name="Comma 12 2 6 2" xfId="6717" xr:uid="{8B64417E-A944-4828-A267-45180C074025}"/>
    <cellStyle name="Comma 12 2 7" xfId="4879" xr:uid="{2C2F22D2-BABF-4081-B25E-B5BA37A11976}"/>
    <cellStyle name="Comma 12 3" xfId="892" xr:uid="{00000000-0005-0000-0000-0000AE000000}"/>
    <cellStyle name="Comma 12 3 2" xfId="1301" xr:uid="{00000000-0005-0000-0000-0000AF000000}"/>
    <cellStyle name="Comma 12 3 2 2" xfId="2012" xr:uid="{00000000-0005-0000-0000-0000AF000000}"/>
    <cellStyle name="Comma 12 3 2 2 2" xfId="3854" xr:uid="{00000000-0005-0000-0000-0000AF000000}"/>
    <cellStyle name="Comma 12 3 2 2 2 2" xfId="7581" xr:uid="{95CAE786-5274-4D2B-B8F1-9F27A1A826CF}"/>
    <cellStyle name="Comma 12 3 2 2 3" xfId="5743" xr:uid="{7A02D477-6BBB-4279-9086-10CEEDC82225}"/>
    <cellStyle name="Comma 12 3 2 3" xfId="2618" xr:uid="{00000000-0005-0000-0000-0000AF000000}"/>
    <cellStyle name="Comma 12 3 2 3 2" xfId="4459" xr:uid="{00000000-0005-0000-0000-0000AF000000}"/>
    <cellStyle name="Comma 12 3 2 3 2 2" xfId="8186" xr:uid="{3C17A0C9-3C2B-417A-BB96-16627C379A92}"/>
    <cellStyle name="Comma 12 3 2 3 3" xfId="6348" xr:uid="{7036A560-6057-4F7A-A62F-3CDBD692B903}"/>
    <cellStyle name="Comma 12 3 2 4" xfId="3242" xr:uid="{00000000-0005-0000-0000-0000AF000000}"/>
    <cellStyle name="Comma 12 3 2 4 2" xfId="6969" xr:uid="{A1082A7A-1BD0-4173-ACA2-1CEB804B84C0}"/>
    <cellStyle name="Comma 12 3 2 5" xfId="5131" xr:uid="{A46BB3D3-5A9B-4CC6-BDF7-C96BD3519FF4}"/>
    <cellStyle name="Comma 12 3 3" xfId="1780" xr:uid="{00000000-0005-0000-0000-0000AE000000}"/>
    <cellStyle name="Comma 12 3 3 2" xfId="3622" xr:uid="{00000000-0005-0000-0000-0000AE000000}"/>
    <cellStyle name="Comma 12 3 3 2 2" xfId="7349" xr:uid="{2E98F8D1-EAE2-4E6D-825B-58947653456F}"/>
    <cellStyle name="Comma 12 3 3 3" xfId="5511" xr:uid="{B0941A20-6E78-4465-9CC6-D0BA76DF752A}"/>
    <cellStyle name="Comma 12 3 4" xfId="2386" xr:uid="{00000000-0005-0000-0000-0000AE000000}"/>
    <cellStyle name="Comma 12 3 4 2" xfId="4227" xr:uid="{00000000-0005-0000-0000-0000AE000000}"/>
    <cellStyle name="Comma 12 3 4 2 2" xfId="7954" xr:uid="{2D056BC8-8885-4A61-98FF-8352636EEDBC}"/>
    <cellStyle name="Comma 12 3 4 3" xfId="6116" xr:uid="{C35EDB8F-8C4A-4902-A3DC-5D3A71F5A15F}"/>
    <cellStyle name="Comma 12 3 5" xfId="3010" xr:uid="{00000000-0005-0000-0000-0000AE000000}"/>
    <cellStyle name="Comma 12 3 5 2" xfId="6737" xr:uid="{0FBDE0DA-A1BE-4742-B7F2-B3FEFCA185D5}"/>
    <cellStyle name="Comma 12 3 6" xfId="4899" xr:uid="{703BBC97-4329-48B9-84A2-F0F8DB060A82}"/>
    <cellStyle name="Comma 12 4" xfId="1158" xr:uid="{00000000-0005-0000-0000-0000B0000000}"/>
    <cellStyle name="Comma 12 4 2" xfId="1912" xr:uid="{00000000-0005-0000-0000-0000B0000000}"/>
    <cellStyle name="Comma 12 4 2 2" xfId="3754" xr:uid="{00000000-0005-0000-0000-0000B0000000}"/>
    <cellStyle name="Comma 12 4 2 2 2" xfId="7481" xr:uid="{0747BA95-BEFE-4F2C-8CA8-2A1E4EB352DE}"/>
    <cellStyle name="Comma 12 4 2 3" xfId="5643" xr:uid="{8153A949-DD12-4CD0-92FF-E4F0885580B7}"/>
    <cellStyle name="Comma 12 4 3" xfId="2518" xr:uid="{00000000-0005-0000-0000-0000B0000000}"/>
    <cellStyle name="Comma 12 4 3 2" xfId="4359" xr:uid="{00000000-0005-0000-0000-0000B0000000}"/>
    <cellStyle name="Comma 12 4 3 2 2" xfId="8086" xr:uid="{481EF16A-C1A6-466C-8EB5-4FED62527DC0}"/>
    <cellStyle name="Comma 12 4 3 3" xfId="6248" xr:uid="{757C7AF4-1EB1-403C-B2D8-6B0B269F136F}"/>
    <cellStyle name="Comma 12 4 4" xfId="3142" xr:uid="{00000000-0005-0000-0000-0000B0000000}"/>
    <cellStyle name="Comma 12 4 4 2" xfId="6869" xr:uid="{00437D13-5C95-4BCF-8D09-3D3EB12689B3}"/>
    <cellStyle name="Comma 12 4 5" xfId="5031" xr:uid="{AE115312-278D-4006-91E5-6DD45B979C4E}"/>
    <cellStyle name="Comma 12 5" xfId="1672" xr:uid="{00000000-0005-0000-0000-0000A9000000}"/>
    <cellStyle name="Comma 12 5 2" xfId="3514" xr:uid="{00000000-0005-0000-0000-0000A9000000}"/>
    <cellStyle name="Comma 12 5 2 2" xfId="7241" xr:uid="{4F7CFD6F-666F-4343-97EE-6FE2091C5F68}"/>
    <cellStyle name="Comma 12 5 3" xfId="5403" xr:uid="{6D34173B-0589-44B6-9DE8-2D93F0F5293A}"/>
    <cellStyle name="Comma 12 6" xfId="2278" xr:uid="{00000000-0005-0000-0000-0000A9000000}"/>
    <cellStyle name="Comma 12 6 2" xfId="4119" xr:uid="{00000000-0005-0000-0000-0000A9000000}"/>
    <cellStyle name="Comma 12 6 2 2" xfId="7846" xr:uid="{82AD7165-BA15-4523-8F36-B21DAB16EB41}"/>
    <cellStyle name="Comma 12 6 3" xfId="6008" xr:uid="{D0B53A77-32B0-4411-9FC4-2BF1D9DBDBF1}"/>
    <cellStyle name="Comma 12 7" xfId="2902" xr:uid="{00000000-0005-0000-0000-0000A9000000}"/>
    <cellStyle name="Comma 12 7 2" xfId="6629" xr:uid="{D4BCBCAA-EE4C-4AAE-BBC8-B67B5E4C0EC4}"/>
    <cellStyle name="Comma 12 8" xfId="4791" xr:uid="{A50EFD08-8482-4C1C-AF24-7473DF76F233}"/>
    <cellStyle name="Comma 13" xfId="681" xr:uid="{00000000-0005-0000-0000-0000B1000000}"/>
    <cellStyle name="Comma 13 2" xfId="914" xr:uid="{00000000-0005-0000-0000-0000B2000000}"/>
    <cellStyle name="Comma 13 2 2" xfId="1322" xr:uid="{00000000-0005-0000-0000-0000B3000000}"/>
    <cellStyle name="Comma 13 2 2 2" xfId="2031" xr:uid="{00000000-0005-0000-0000-0000B3000000}"/>
    <cellStyle name="Comma 13 2 2 2 2" xfId="3873" xr:uid="{00000000-0005-0000-0000-0000B3000000}"/>
    <cellStyle name="Comma 13 2 2 2 2 2" xfId="7600" xr:uid="{9196D966-55A9-47DA-B220-D0D1CF793C0D}"/>
    <cellStyle name="Comma 13 2 2 2 3" xfId="5762" xr:uid="{AA0FA380-1182-4E79-924C-51A5868A86F8}"/>
    <cellStyle name="Comma 13 2 2 3" xfId="2637" xr:uid="{00000000-0005-0000-0000-0000B3000000}"/>
    <cellStyle name="Comma 13 2 2 3 2" xfId="4478" xr:uid="{00000000-0005-0000-0000-0000B3000000}"/>
    <cellStyle name="Comma 13 2 2 3 2 2" xfId="8205" xr:uid="{A1DE906A-440B-4746-BBA2-F48199FF5B8E}"/>
    <cellStyle name="Comma 13 2 2 3 3" xfId="6367" xr:uid="{50A30A9D-649D-4685-B3D1-C870153C3DE8}"/>
    <cellStyle name="Comma 13 2 2 4" xfId="3261" xr:uid="{00000000-0005-0000-0000-0000B3000000}"/>
    <cellStyle name="Comma 13 2 2 4 2" xfId="6988" xr:uid="{F1CFC5A6-AB16-4598-872B-1F9902BC79CE}"/>
    <cellStyle name="Comma 13 2 2 5" xfId="5150" xr:uid="{FC44F4C4-5807-4EB8-A249-BC8E34C7F1B2}"/>
    <cellStyle name="Comma 13 2 3" xfId="1799" xr:uid="{00000000-0005-0000-0000-0000B2000000}"/>
    <cellStyle name="Comma 13 2 3 2" xfId="3641" xr:uid="{00000000-0005-0000-0000-0000B2000000}"/>
    <cellStyle name="Comma 13 2 3 2 2" xfId="7368" xr:uid="{F1DA8826-8135-4110-9A6C-C2F916957E99}"/>
    <cellStyle name="Comma 13 2 3 3" xfId="5530" xr:uid="{8C1145BD-AF3F-4F5F-8CF2-2C564F32CAD1}"/>
    <cellStyle name="Comma 13 2 4" xfId="2405" xr:uid="{00000000-0005-0000-0000-0000B2000000}"/>
    <cellStyle name="Comma 13 2 4 2" xfId="4246" xr:uid="{00000000-0005-0000-0000-0000B2000000}"/>
    <cellStyle name="Comma 13 2 4 2 2" xfId="7973" xr:uid="{F42FE9DD-878B-40CD-98C2-27A56C5923B6}"/>
    <cellStyle name="Comma 13 2 4 3" xfId="6135" xr:uid="{E08994AF-E991-4506-88DB-5696425AC2E0}"/>
    <cellStyle name="Comma 13 2 5" xfId="3029" xr:uid="{00000000-0005-0000-0000-0000B2000000}"/>
    <cellStyle name="Comma 13 2 5 2" xfId="6756" xr:uid="{EBCD95EB-CFD1-4EE9-B61F-3B16FFB22CC5}"/>
    <cellStyle name="Comma 13 2 6" xfId="4918" xr:uid="{26CD1A1E-8815-4B0C-BDD2-6731F6D13A5E}"/>
    <cellStyle name="Comma 13 3" xfId="1690" xr:uid="{00000000-0005-0000-0000-0000B1000000}"/>
    <cellStyle name="Comma 13 3 2" xfId="3532" xr:uid="{00000000-0005-0000-0000-0000B1000000}"/>
    <cellStyle name="Comma 13 3 2 2" xfId="7259" xr:uid="{52A3BFF1-35A5-4A3E-B4C1-A30FA77EED8A}"/>
    <cellStyle name="Comma 13 3 3" xfId="5421" xr:uid="{A47CF7B1-F943-4F03-A8B2-AA5459A56959}"/>
    <cellStyle name="Comma 13 4" xfId="2296" xr:uid="{00000000-0005-0000-0000-0000B1000000}"/>
    <cellStyle name="Comma 13 4 2" xfId="4137" xr:uid="{00000000-0005-0000-0000-0000B1000000}"/>
    <cellStyle name="Comma 13 4 2 2" xfId="7864" xr:uid="{C482E880-4F1A-4F3A-B395-AFBECC9B9719}"/>
    <cellStyle name="Comma 13 4 3" xfId="6026" xr:uid="{128BC13E-8CE9-4FD8-908D-9C7F8C1F2452}"/>
    <cellStyle name="Comma 13 5" xfId="2920" xr:uid="{00000000-0005-0000-0000-0000B1000000}"/>
    <cellStyle name="Comma 13 5 2" xfId="6647" xr:uid="{734895E9-4FD0-497E-A161-D48344A2767E}"/>
    <cellStyle name="Comma 13 6" xfId="4809" xr:uid="{88B3E82F-51D4-494A-8BD0-789FA3A52761}"/>
    <cellStyle name="Comma 14" xfId="683" xr:uid="{00000000-0005-0000-0000-0000B4000000}"/>
    <cellStyle name="Comma 14 2" xfId="916" xr:uid="{00000000-0005-0000-0000-0000B5000000}"/>
    <cellStyle name="Comma 14 2 2" xfId="1323" xr:uid="{00000000-0005-0000-0000-0000B6000000}"/>
    <cellStyle name="Comma 14 2 2 2" xfId="2032" xr:uid="{00000000-0005-0000-0000-0000B6000000}"/>
    <cellStyle name="Comma 14 2 2 2 2" xfId="3874" xr:uid="{00000000-0005-0000-0000-0000B6000000}"/>
    <cellStyle name="Comma 14 2 2 2 2 2" xfId="7601" xr:uid="{D89FC646-7542-4E96-95C4-EB8D6CADC163}"/>
    <cellStyle name="Comma 14 2 2 2 3" xfId="5763" xr:uid="{3165313F-1002-4644-A5BC-C707D44B353F}"/>
    <cellStyle name="Comma 14 2 2 3" xfId="2638" xr:uid="{00000000-0005-0000-0000-0000B6000000}"/>
    <cellStyle name="Comma 14 2 2 3 2" xfId="4479" xr:uid="{00000000-0005-0000-0000-0000B6000000}"/>
    <cellStyle name="Comma 14 2 2 3 2 2" xfId="8206" xr:uid="{45B96263-3787-493B-A37A-674343EC2E3D}"/>
    <cellStyle name="Comma 14 2 2 3 3" xfId="6368" xr:uid="{80640CD3-A4B4-4CB5-BA03-E00CC6F14F4A}"/>
    <cellStyle name="Comma 14 2 2 4" xfId="3262" xr:uid="{00000000-0005-0000-0000-0000B6000000}"/>
    <cellStyle name="Comma 14 2 2 4 2" xfId="6989" xr:uid="{EC8F3EDC-1582-47A1-B779-4F0605F655C5}"/>
    <cellStyle name="Comma 14 2 2 5" xfId="5151" xr:uid="{2A6BF9A4-624D-4E8B-95FB-DDE4790F4FA2}"/>
    <cellStyle name="Comma 14 2 3" xfId="1800" xr:uid="{00000000-0005-0000-0000-0000B5000000}"/>
    <cellStyle name="Comma 14 2 3 2" xfId="3642" xr:uid="{00000000-0005-0000-0000-0000B5000000}"/>
    <cellStyle name="Comma 14 2 3 2 2" xfId="7369" xr:uid="{D8BA8FA6-B9C9-4A50-A06B-7C281A281B52}"/>
    <cellStyle name="Comma 14 2 3 3" xfId="5531" xr:uid="{76C3A6CB-A1E5-45D5-ABF8-597049B109E3}"/>
    <cellStyle name="Comma 14 2 4" xfId="2406" xr:uid="{00000000-0005-0000-0000-0000B5000000}"/>
    <cellStyle name="Comma 14 2 4 2" xfId="4247" xr:uid="{00000000-0005-0000-0000-0000B5000000}"/>
    <cellStyle name="Comma 14 2 4 2 2" xfId="7974" xr:uid="{CD110467-5B7A-4FD2-91AF-0E7517EF3ED6}"/>
    <cellStyle name="Comma 14 2 4 3" xfId="6136" xr:uid="{0709FDCD-C7B9-4828-9086-E4FEF0D8FAAE}"/>
    <cellStyle name="Comma 14 2 5" xfId="3030" xr:uid="{00000000-0005-0000-0000-0000B5000000}"/>
    <cellStyle name="Comma 14 2 5 2" xfId="6757" xr:uid="{282E9E18-0C3C-4820-9C2C-1460F0E2D6D3}"/>
    <cellStyle name="Comma 14 2 6" xfId="4919" xr:uid="{9663329E-BAC7-4963-8FD4-29776BC5E834}"/>
    <cellStyle name="Comma 14 3" xfId="1691" xr:uid="{00000000-0005-0000-0000-0000B4000000}"/>
    <cellStyle name="Comma 14 3 2" xfId="3533" xr:uid="{00000000-0005-0000-0000-0000B4000000}"/>
    <cellStyle name="Comma 14 3 2 2" xfId="7260" xr:uid="{D076CDF1-1916-41A1-8301-84DDB80A523A}"/>
    <cellStyle name="Comma 14 3 3" xfId="5422" xr:uid="{5BF8B56D-218A-4130-918B-A0074531AF84}"/>
    <cellStyle name="Comma 14 4" xfId="2297" xr:uid="{00000000-0005-0000-0000-0000B4000000}"/>
    <cellStyle name="Comma 14 4 2" xfId="4138" xr:uid="{00000000-0005-0000-0000-0000B4000000}"/>
    <cellStyle name="Comma 14 4 2 2" xfId="7865" xr:uid="{0C45A6ED-B662-407C-9AD6-C7FC91E59263}"/>
    <cellStyle name="Comma 14 4 3" xfId="6027" xr:uid="{311A80E6-26A4-4AC2-88B6-D091A10774CB}"/>
    <cellStyle name="Comma 14 5" xfId="2921" xr:uid="{00000000-0005-0000-0000-0000B4000000}"/>
    <cellStyle name="Comma 14 5 2" xfId="6648" xr:uid="{140C5CD2-C6C1-4A66-A065-693108C9859B}"/>
    <cellStyle name="Comma 14 6" xfId="4810" xr:uid="{4507259C-B71B-4D29-AE08-75C6409EDF01}"/>
    <cellStyle name="Comma 15" xfId="685" xr:uid="{00000000-0005-0000-0000-0000B7000000}"/>
    <cellStyle name="Comma 15 2" xfId="688" xr:uid="{00000000-0005-0000-0000-0000B8000000}"/>
    <cellStyle name="Comma 15 2 2" xfId="919" xr:uid="{00000000-0005-0000-0000-0000B9000000}"/>
    <cellStyle name="Comma 15 2 2 2" xfId="1325" xr:uid="{00000000-0005-0000-0000-0000BA000000}"/>
    <cellStyle name="Comma 15 2 2 2 2" xfId="2034" xr:uid="{00000000-0005-0000-0000-0000BA000000}"/>
    <cellStyle name="Comma 15 2 2 2 2 2" xfId="3876" xr:uid="{00000000-0005-0000-0000-0000BA000000}"/>
    <cellStyle name="Comma 15 2 2 2 2 2 2" xfId="7603" xr:uid="{E2D95171-4AAD-499B-9AE6-0BCA4D9E2F70}"/>
    <cellStyle name="Comma 15 2 2 2 2 3" xfId="5765" xr:uid="{838BE0DA-32CA-4973-9FAC-AB507093FE22}"/>
    <cellStyle name="Comma 15 2 2 2 3" xfId="2640" xr:uid="{00000000-0005-0000-0000-0000BA000000}"/>
    <cellStyle name="Comma 15 2 2 2 3 2" xfId="4481" xr:uid="{00000000-0005-0000-0000-0000BA000000}"/>
    <cellStyle name="Comma 15 2 2 2 3 2 2" xfId="8208" xr:uid="{DF126062-13E3-4E81-9B8F-36987CA88401}"/>
    <cellStyle name="Comma 15 2 2 2 3 3" xfId="6370" xr:uid="{A363D414-878F-4402-9182-920F6FE120B4}"/>
    <cellStyle name="Comma 15 2 2 2 4" xfId="3264" xr:uid="{00000000-0005-0000-0000-0000BA000000}"/>
    <cellStyle name="Comma 15 2 2 2 4 2" xfId="6991" xr:uid="{3FC95DB0-F226-46DF-855F-85640DD112A6}"/>
    <cellStyle name="Comma 15 2 2 2 5" xfId="5153" xr:uid="{58CAF889-9F89-4E5D-80B0-176FE8AE7C73}"/>
    <cellStyle name="Comma 15 2 2 3" xfId="1802" xr:uid="{00000000-0005-0000-0000-0000B9000000}"/>
    <cellStyle name="Comma 15 2 2 3 2" xfId="3644" xr:uid="{00000000-0005-0000-0000-0000B9000000}"/>
    <cellStyle name="Comma 15 2 2 3 2 2" xfId="7371" xr:uid="{3471D2F5-405E-41A3-8759-94121D7F4A9F}"/>
    <cellStyle name="Comma 15 2 2 3 3" xfId="5533" xr:uid="{9FFAC40E-D157-4F77-8AD8-0D00B2936907}"/>
    <cellStyle name="Comma 15 2 2 4" xfId="2408" xr:uid="{00000000-0005-0000-0000-0000B9000000}"/>
    <cellStyle name="Comma 15 2 2 4 2" xfId="4249" xr:uid="{00000000-0005-0000-0000-0000B9000000}"/>
    <cellStyle name="Comma 15 2 2 4 2 2" xfId="7976" xr:uid="{6BAA07C2-70CD-46CC-8726-D01957598193}"/>
    <cellStyle name="Comma 15 2 2 4 3" xfId="6138" xr:uid="{F47B697D-C2DF-4EE6-90E3-1215D7CC7406}"/>
    <cellStyle name="Comma 15 2 2 5" xfId="3032" xr:uid="{00000000-0005-0000-0000-0000B9000000}"/>
    <cellStyle name="Comma 15 2 2 5 2" xfId="6759" xr:uid="{3A740C26-BE12-47DB-927D-7E5D043D560E}"/>
    <cellStyle name="Comma 15 2 2 6" xfId="4921" xr:uid="{F2CF9D93-7AB8-45D5-9438-198DC9A48C9A}"/>
    <cellStyle name="Comma 15 2 3" xfId="1693" xr:uid="{00000000-0005-0000-0000-0000B8000000}"/>
    <cellStyle name="Comma 15 2 3 2" xfId="3535" xr:uid="{00000000-0005-0000-0000-0000B8000000}"/>
    <cellStyle name="Comma 15 2 3 2 2" xfId="7262" xr:uid="{3B40ABAC-C7A8-46AE-8DA6-357F4FA013D5}"/>
    <cellStyle name="Comma 15 2 3 3" xfId="5424" xr:uid="{CD679EFF-2025-4ACF-A103-8145866DC3FE}"/>
    <cellStyle name="Comma 15 2 4" xfId="2299" xr:uid="{00000000-0005-0000-0000-0000B8000000}"/>
    <cellStyle name="Comma 15 2 4 2" xfId="4140" xr:uid="{00000000-0005-0000-0000-0000B8000000}"/>
    <cellStyle name="Comma 15 2 4 2 2" xfId="7867" xr:uid="{B1E528F1-62DD-4CBF-B7C2-97C8C45716E2}"/>
    <cellStyle name="Comma 15 2 4 3" xfId="6029" xr:uid="{BE005500-4CFC-4DAB-9658-6DDAA46CA1DE}"/>
    <cellStyle name="Comma 15 2 5" xfId="2923" xr:uid="{00000000-0005-0000-0000-0000B8000000}"/>
    <cellStyle name="Comma 15 2 5 2" xfId="6650" xr:uid="{28F7CB06-A627-4BB2-8DF8-2B5ABBF0C7E9}"/>
    <cellStyle name="Comma 15 2 6" xfId="4812" xr:uid="{3D026C5E-0F98-4109-91B8-309FC91968FB}"/>
    <cellStyle name="Comma 15 3" xfId="917" xr:uid="{00000000-0005-0000-0000-0000BB000000}"/>
    <cellStyle name="Comma 15 3 2" xfId="1324" xr:uid="{00000000-0005-0000-0000-0000BC000000}"/>
    <cellStyle name="Comma 15 3 2 2" xfId="2033" xr:uid="{00000000-0005-0000-0000-0000BC000000}"/>
    <cellStyle name="Comma 15 3 2 2 2" xfId="3875" xr:uid="{00000000-0005-0000-0000-0000BC000000}"/>
    <cellStyle name="Comma 15 3 2 2 2 2" xfId="7602" xr:uid="{BCBCC694-C1B0-4A97-8D2A-41B12A67CC60}"/>
    <cellStyle name="Comma 15 3 2 2 3" xfId="5764" xr:uid="{86B50C3D-B02C-4706-9149-49272716F08E}"/>
    <cellStyle name="Comma 15 3 2 3" xfId="2639" xr:uid="{00000000-0005-0000-0000-0000BC000000}"/>
    <cellStyle name="Comma 15 3 2 3 2" xfId="4480" xr:uid="{00000000-0005-0000-0000-0000BC000000}"/>
    <cellStyle name="Comma 15 3 2 3 2 2" xfId="8207" xr:uid="{387D87EA-4AE3-42B5-B69B-9EE6A1D30816}"/>
    <cellStyle name="Comma 15 3 2 3 3" xfId="6369" xr:uid="{D97BB4A2-9828-4C38-BB72-70AAB20F72A0}"/>
    <cellStyle name="Comma 15 3 2 4" xfId="3263" xr:uid="{00000000-0005-0000-0000-0000BC000000}"/>
    <cellStyle name="Comma 15 3 2 4 2" xfId="6990" xr:uid="{E7F78B9F-BE62-4368-9A1D-4AAD4C681C2D}"/>
    <cellStyle name="Comma 15 3 2 5" xfId="5152" xr:uid="{980B4F43-14E3-46BD-A958-2FE59E72C9E4}"/>
    <cellStyle name="Comma 15 3 3" xfId="1801" xr:uid="{00000000-0005-0000-0000-0000BB000000}"/>
    <cellStyle name="Comma 15 3 3 2" xfId="3643" xr:uid="{00000000-0005-0000-0000-0000BB000000}"/>
    <cellStyle name="Comma 15 3 3 2 2" xfId="7370" xr:uid="{45EDEF7C-AE53-4019-9B83-4480D9F65300}"/>
    <cellStyle name="Comma 15 3 3 3" xfId="5532" xr:uid="{92888DC3-5C5D-4374-8873-8DACAB0A67AE}"/>
    <cellStyle name="Comma 15 3 4" xfId="2407" xr:uid="{00000000-0005-0000-0000-0000BB000000}"/>
    <cellStyle name="Comma 15 3 4 2" xfId="4248" xr:uid="{00000000-0005-0000-0000-0000BB000000}"/>
    <cellStyle name="Comma 15 3 4 2 2" xfId="7975" xr:uid="{C765FBD3-B2C1-4AB0-9AE7-91CABCBB6929}"/>
    <cellStyle name="Comma 15 3 4 3" xfId="6137" xr:uid="{08B95E70-1BB4-4EA2-943E-5528331FB95D}"/>
    <cellStyle name="Comma 15 3 5" xfId="3031" xr:uid="{00000000-0005-0000-0000-0000BB000000}"/>
    <cellStyle name="Comma 15 3 5 2" xfId="6758" xr:uid="{186D1358-5444-44CA-8DB9-E8DD19533C63}"/>
    <cellStyle name="Comma 15 3 6" xfId="4920" xr:uid="{1F11A5F1-5981-497D-879B-4185A88268A2}"/>
    <cellStyle name="Comma 15 4" xfId="1692" xr:uid="{00000000-0005-0000-0000-0000B7000000}"/>
    <cellStyle name="Comma 15 4 2" xfId="3534" xr:uid="{00000000-0005-0000-0000-0000B7000000}"/>
    <cellStyle name="Comma 15 4 2 2" xfId="7261" xr:uid="{D178E13B-B701-4CCB-829C-4D3B4EB7545C}"/>
    <cellStyle name="Comma 15 4 3" xfId="5423" xr:uid="{1258B28C-BBB0-4970-A1AD-1A5C223D9240}"/>
    <cellStyle name="Comma 15 5" xfId="2298" xr:uid="{00000000-0005-0000-0000-0000B7000000}"/>
    <cellStyle name="Comma 15 5 2" xfId="4139" xr:uid="{00000000-0005-0000-0000-0000B7000000}"/>
    <cellStyle name="Comma 15 5 2 2" xfId="7866" xr:uid="{A3660F74-24E2-45C9-BD8C-BDEE40E1D31D}"/>
    <cellStyle name="Comma 15 5 3" xfId="6028" xr:uid="{39B81F8F-3048-4D0E-9946-702958F02261}"/>
    <cellStyle name="Comma 15 6" xfId="2922" xr:uid="{00000000-0005-0000-0000-0000B7000000}"/>
    <cellStyle name="Comma 15 6 2" xfId="6649" xr:uid="{5E47F59B-455F-4209-8668-828A89EEEB3E}"/>
    <cellStyle name="Comma 15 7" xfId="4811" xr:uid="{1E6556B8-C647-476A-A41A-8AC36F65EFA1}"/>
    <cellStyle name="Comma 16" xfId="690" xr:uid="{00000000-0005-0000-0000-0000BD000000}"/>
    <cellStyle name="Comma 16 2" xfId="921" xr:uid="{00000000-0005-0000-0000-0000BE000000}"/>
    <cellStyle name="Comma 16 2 2" xfId="1326" xr:uid="{00000000-0005-0000-0000-0000BF000000}"/>
    <cellStyle name="Comma 16 2 2 2" xfId="2035" xr:uid="{00000000-0005-0000-0000-0000BF000000}"/>
    <cellStyle name="Comma 16 2 2 2 2" xfId="3877" xr:uid="{00000000-0005-0000-0000-0000BF000000}"/>
    <cellStyle name="Comma 16 2 2 2 2 2" xfId="7604" xr:uid="{FEA56127-7EC1-4202-BF8D-19990AE505DB}"/>
    <cellStyle name="Comma 16 2 2 2 3" xfId="5766" xr:uid="{C383A983-D60C-4182-BA1E-6DEA3DBE51CC}"/>
    <cellStyle name="Comma 16 2 2 3" xfId="2641" xr:uid="{00000000-0005-0000-0000-0000BF000000}"/>
    <cellStyle name="Comma 16 2 2 3 2" xfId="4482" xr:uid="{00000000-0005-0000-0000-0000BF000000}"/>
    <cellStyle name="Comma 16 2 2 3 2 2" xfId="8209" xr:uid="{E150E5E6-BBFB-48A7-B098-1D3CA02A5F18}"/>
    <cellStyle name="Comma 16 2 2 3 3" xfId="6371" xr:uid="{8F484CA1-8FCD-45EC-843D-1DD027DDA889}"/>
    <cellStyle name="Comma 16 2 2 4" xfId="3265" xr:uid="{00000000-0005-0000-0000-0000BF000000}"/>
    <cellStyle name="Comma 16 2 2 4 2" xfId="6992" xr:uid="{E0F6758C-F7C5-4850-9840-A2DE4CDE1737}"/>
    <cellStyle name="Comma 16 2 2 5" xfId="5154" xr:uid="{8756E9E9-CFD7-4E6C-823D-AAC791853972}"/>
    <cellStyle name="Comma 16 2 3" xfId="1803" xr:uid="{00000000-0005-0000-0000-0000BE000000}"/>
    <cellStyle name="Comma 16 2 3 2" xfId="3645" xr:uid="{00000000-0005-0000-0000-0000BE000000}"/>
    <cellStyle name="Comma 16 2 3 2 2" xfId="7372" xr:uid="{2FBFE8E7-0A30-4EC5-8349-EAAD0591F4D3}"/>
    <cellStyle name="Comma 16 2 3 3" xfId="5534" xr:uid="{DB333267-2DD2-404B-B70A-5B93217F59E7}"/>
    <cellStyle name="Comma 16 2 4" xfId="2409" xr:uid="{00000000-0005-0000-0000-0000BE000000}"/>
    <cellStyle name="Comma 16 2 4 2" xfId="4250" xr:uid="{00000000-0005-0000-0000-0000BE000000}"/>
    <cellStyle name="Comma 16 2 4 2 2" xfId="7977" xr:uid="{D3D6CF84-A9B4-440A-A213-90AAA522EE58}"/>
    <cellStyle name="Comma 16 2 4 3" xfId="6139" xr:uid="{2FC09DE6-1998-451C-B55D-2FE2021516A9}"/>
    <cellStyle name="Comma 16 2 5" xfId="3033" xr:uid="{00000000-0005-0000-0000-0000BE000000}"/>
    <cellStyle name="Comma 16 2 5 2" xfId="6760" xr:uid="{EFA68567-4A02-4A3B-B65E-CCB1D8A109D6}"/>
    <cellStyle name="Comma 16 2 6" xfId="4922" xr:uid="{BCFFD121-E0B6-4058-932E-34978E4C4068}"/>
    <cellStyle name="Comma 16 3" xfId="1694" xr:uid="{00000000-0005-0000-0000-0000BD000000}"/>
    <cellStyle name="Comma 16 3 2" xfId="3536" xr:uid="{00000000-0005-0000-0000-0000BD000000}"/>
    <cellStyle name="Comma 16 3 2 2" xfId="7263" xr:uid="{0FEBA6D2-ABDB-4796-A962-F8AFDF9E89B4}"/>
    <cellStyle name="Comma 16 3 3" xfId="5425" xr:uid="{B251A912-03B2-429B-A889-58F1E7887BAB}"/>
    <cellStyle name="Comma 16 4" xfId="2300" xr:uid="{00000000-0005-0000-0000-0000BD000000}"/>
    <cellStyle name="Comma 16 4 2" xfId="4141" xr:uid="{00000000-0005-0000-0000-0000BD000000}"/>
    <cellStyle name="Comma 16 4 2 2" xfId="7868" xr:uid="{293DB906-9206-458D-85AD-1E40AE844C5B}"/>
    <cellStyle name="Comma 16 4 3" xfId="6030" xr:uid="{5B9956C3-231C-47CC-B4C9-993E94407074}"/>
    <cellStyle name="Comma 16 5" xfId="2924" xr:uid="{00000000-0005-0000-0000-0000BD000000}"/>
    <cellStyle name="Comma 16 5 2" xfId="6651" xr:uid="{F822C5F3-6583-4B22-975B-F7DA69204E17}"/>
    <cellStyle name="Comma 16 6" xfId="4813" xr:uid="{53FF5C87-B56A-484C-A722-EDF41CD65217}"/>
    <cellStyle name="Comma 17" xfId="58" xr:uid="{00000000-0005-0000-0000-0000C0000000}"/>
    <cellStyle name="Comma 17 2" xfId="113" xr:uid="{00000000-0005-0000-0000-0000C1000000}"/>
    <cellStyle name="Comma 17 2 2" xfId="1432" xr:uid="{00000000-0005-0000-0000-0000C2000000}"/>
    <cellStyle name="Comma 17 2 2 2" xfId="2103" xr:uid="{00000000-0005-0000-0000-0000C2000000}"/>
    <cellStyle name="Comma 17 2 2 2 2" xfId="3945" xr:uid="{00000000-0005-0000-0000-0000C2000000}"/>
    <cellStyle name="Comma 17 2 2 2 2 2" xfId="7672" xr:uid="{50BDB3FA-18C3-4369-9D22-C7C3E391C1C4}"/>
    <cellStyle name="Comma 17 2 2 2 3" xfId="5834" xr:uid="{53553D40-C224-495E-81CF-F0FCE46411F0}"/>
    <cellStyle name="Comma 17 2 2 3" xfId="2709" xr:uid="{00000000-0005-0000-0000-0000C2000000}"/>
    <cellStyle name="Comma 17 2 2 3 2" xfId="4550" xr:uid="{00000000-0005-0000-0000-0000C2000000}"/>
    <cellStyle name="Comma 17 2 2 3 2 2" xfId="8277" xr:uid="{D24D7E14-A7A7-4E16-835A-72577DDCA59F}"/>
    <cellStyle name="Comma 17 2 2 3 3" xfId="6439" xr:uid="{CCD946C6-425D-4C86-93F7-3AF95DB34AD1}"/>
    <cellStyle name="Comma 17 2 2 4" xfId="3333" xr:uid="{00000000-0005-0000-0000-0000C2000000}"/>
    <cellStyle name="Comma 17 2 2 4 2" xfId="7060" xr:uid="{93058EC4-5042-42B5-AC75-C496ECEBD28F}"/>
    <cellStyle name="Comma 17 2 2 5" xfId="5222" xr:uid="{BEA95856-24CD-4D3B-BEA3-E003A6FC6478}"/>
    <cellStyle name="Comma 17 2 3" xfId="1599" xr:uid="{00000000-0005-0000-0000-0000C1000000}"/>
    <cellStyle name="Comma 17 2 3 2" xfId="3441" xr:uid="{00000000-0005-0000-0000-0000C1000000}"/>
    <cellStyle name="Comma 17 2 3 2 2" xfId="7168" xr:uid="{C54694D2-CEDA-4AE8-8523-54B3244914DF}"/>
    <cellStyle name="Comma 17 2 3 3" xfId="5330" xr:uid="{21236443-F85D-44B1-96BB-8B3019CAA2DE}"/>
    <cellStyle name="Comma 17 2 4" xfId="2205" xr:uid="{00000000-0005-0000-0000-0000C1000000}"/>
    <cellStyle name="Comma 17 2 4 2" xfId="4046" xr:uid="{00000000-0005-0000-0000-0000C1000000}"/>
    <cellStyle name="Comma 17 2 4 2 2" xfId="7773" xr:uid="{A8446BA2-EB0D-4BC3-AF11-89B08B14938D}"/>
    <cellStyle name="Comma 17 2 4 3" xfId="5935" xr:uid="{E0D313A1-9B38-43E2-8683-BFB2C70DE229}"/>
    <cellStyle name="Comma 17 2 5" xfId="2829" xr:uid="{00000000-0005-0000-0000-0000C1000000}"/>
    <cellStyle name="Comma 17 2 5 2" xfId="6556" xr:uid="{7DC54D14-2B1F-46A6-A6C9-66738C9CE679}"/>
    <cellStyle name="Comma 17 2 6" xfId="4718" xr:uid="{588E03F1-344A-4E28-8FA4-BAAB0B87489F}"/>
    <cellStyle name="Comma 17 3" xfId="154" xr:uid="{00000000-0005-0000-0000-0000C3000000}"/>
    <cellStyle name="Comma 17 3 2" xfId="1639" xr:uid="{00000000-0005-0000-0000-0000C3000000}"/>
    <cellStyle name="Comma 17 3 2 2" xfId="3481" xr:uid="{00000000-0005-0000-0000-0000C3000000}"/>
    <cellStyle name="Comma 17 3 2 2 2" xfId="7208" xr:uid="{BF734F68-8CE8-4692-AF30-B2C55F7F979F}"/>
    <cellStyle name="Comma 17 3 2 3" xfId="5370" xr:uid="{46ABC24C-CEF5-4D3F-84BC-9D136CC37E19}"/>
    <cellStyle name="Comma 17 3 3" xfId="2245" xr:uid="{00000000-0005-0000-0000-0000C3000000}"/>
    <cellStyle name="Comma 17 3 3 2" xfId="4086" xr:uid="{00000000-0005-0000-0000-0000C3000000}"/>
    <cellStyle name="Comma 17 3 3 2 2" xfId="7813" xr:uid="{697EF130-50C3-476E-9B2F-7147286BCEB7}"/>
    <cellStyle name="Comma 17 3 3 3" xfId="5975" xr:uid="{6B66A543-8565-4DAE-BB80-E9C0038A5C78}"/>
    <cellStyle name="Comma 17 3 4" xfId="2869" xr:uid="{00000000-0005-0000-0000-0000C3000000}"/>
    <cellStyle name="Comma 17 3 4 2" xfId="6596" xr:uid="{2F320F09-71F2-4E93-A742-B7D9D14C40D7}"/>
    <cellStyle name="Comma 17 3 5" xfId="4758" xr:uid="{CFC4E9FD-CF47-49BD-A235-E4F7D1286B18}"/>
    <cellStyle name="Comma 17 4" xfId="1028" xr:uid="{00000000-0005-0000-0000-0000C4000000}"/>
    <cellStyle name="Comma 17 4 2" xfId="1871" xr:uid="{00000000-0005-0000-0000-0000C4000000}"/>
    <cellStyle name="Comma 17 4 2 2" xfId="3713" xr:uid="{00000000-0005-0000-0000-0000C4000000}"/>
    <cellStyle name="Comma 17 4 2 2 2" xfId="7440" xr:uid="{ACD2F3BB-3033-4630-BA0C-9B05FC522387}"/>
    <cellStyle name="Comma 17 4 2 3" xfId="5602" xr:uid="{56ACE26A-9519-4944-9E53-9130A62359A2}"/>
    <cellStyle name="Comma 17 4 3" xfId="2477" xr:uid="{00000000-0005-0000-0000-0000C4000000}"/>
    <cellStyle name="Comma 17 4 3 2" xfId="4318" xr:uid="{00000000-0005-0000-0000-0000C4000000}"/>
    <cellStyle name="Comma 17 4 3 2 2" xfId="8045" xr:uid="{3EC349A2-BFE6-4B80-BFEE-57C97DFDFBB1}"/>
    <cellStyle name="Comma 17 4 3 3" xfId="6207" xr:uid="{3D2FE301-AF48-42BE-BC30-DCF8E84C0DAE}"/>
    <cellStyle name="Comma 17 4 4" xfId="3101" xr:uid="{00000000-0005-0000-0000-0000C4000000}"/>
    <cellStyle name="Comma 17 4 4 2" xfId="6828" xr:uid="{F7B0755B-FFB0-4F5E-8351-4BEC0BF4EFF7}"/>
    <cellStyle name="Comma 17 4 5" xfId="4990" xr:uid="{B2EB6D97-5128-44F0-AB40-ED52948CF394}"/>
    <cellStyle name="Comma 17 5" xfId="1554" xr:uid="{00000000-0005-0000-0000-0000C0000000}"/>
    <cellStyle name="Comma 17 5 2" xfId="3396" xr:uid="{00000000-0005-0000-0000-0000C0000000}"/>
    <cellStyle name="Comma 17 5 2 2" xfId="7123" xr:uid="{B988D983-E7C0-496B-8B25-21E327A4F0C7}"/>
    <cellStyle name="Comma 17 5 3" xfId="5285" xr:uid="{4A7F0720-0F8F-491C-B64A-5091976BDBB4}"/>
    <cellStyle name="Comma 17 6" xfId="2160" xr:uid="{00000000-0005-0000-0000-0000C0000000}"/>
    <cellStyle name="Comma 17 6 2" xfId="4001" xr:uid="{00000000-0005-0000-0000-0000C0000000}"/>
    <cellStyle name="Comma 17 6 2 2" xfId="7728" xr:uid="{00487120-4BA0-4588-B4D2-071DC099D7E4}"/>
    <cellStyle name="Comma 17 6 3" xfId="5890" xr:uid="{A2870183-68D1-4844-B2F9-785F926DE233}"/>
    <cellStyle name="Comma 17 7" xfId="2784" xr:uid="{00000000-0005-0000-0000-0000C0000000}"/>
    <cellStyle name="Comma 17 7 2" xfId="6511" xr:uid="{B05CBF5C-AF9B-4F63-A0A0-FCA06172BECA}"/>
    <cellStyle name="Comma 17 8" xfId="4673" xr:uid="{6074FDED-CE23-460D-8DB2-F06300C2C26C}"/>
    <cellStyle name="Comma 19" xfId="19" xr:uid="{00000000-0005-0000-0000-0000C5000000}"/>
    <cellStyle name="Comma 19 2" xfId="92" xr:uid="{00000000-0005-0000-0000-0000C6000000}"/>
    <cellStyle name="Comma 19 2 2" xfId="1578" xr:uid="{00000000-0005-0000-0000-0000C6000000}"/>
    <cellStyle name="Comma 19 2 2 2" xfId="3420" xr:uid="{00000000-0005-0000-0000-0000C6000000}"/>
    <cellStyle name="Comma 19 2 2 2 2" xfId="7147" xr:uid="{8F47CB94-0B3E-46D1-945B-DE26A637BDAF}"/>
    <cellStyle name="Comma 19 2 2 3" xfId="5309" xr:uid="{163E982B-B94F-4EAA-B11B-272EDE76CD7E}"/>
    <cellStyle name="Comma 19 2 3" xfId="2184" xr:uid="{00000000-0005-0000-0000-0000C6000000}"/>
    <cellStyle name="Comma 19 2 3 2" xfId="4025" xr:uid="{00000000-0005-0000-0000-0000C6000000}"/>
    <cellStyle name="Comma 19 2 3 2 2" xfId="7752" xr:uid="{D58C13F3-DA7F-484B-B3D2-B7314BE94BA0}"/>
    <cellStyle name="Comma 19 2 3 3" xfId="5914" xr:uid="{192D00AD-07F7-4948-BDC8-D95ECBCCA2A6}"/>
    <cellStyle name="Comma 19 2 4" xfId="2808" xr:uid="{00000000-0005-0000-0000-0000C6000000}"/>
    <cellStyle name="Comma 19 2 4 2" xfId="6535" xr:uid="{8C700990-0CDF-46FA-B800-C1F72569B699}"/>
    <cellStyle name="Comma 19 2 5" xfId="4697" xr:uid="{02D93769-30C1-4869-A0C7-67D153468C4F}"/>
    <cellStyle name="Comma 19 3" xfId="1532" xr:uid="{00000000-0005-0000-0000-0000C5000000}"/>
    <cellStyle name="Comma 19 3 2" xfId="3374" xr:uid="{00000000-0005-0000-0000-0000C5000000}"/>
    <cellStyle name="Comma 19 3 2 2" xfId="7101" xr:uid="{9231FA15-DED0-423E-BDDC-4AB7153B88A5}"/>
    <cellStyle name="Comma 19 3 3" xfId="5263" xr:uid="{615CFB66-A020-454B-873F-C39B6CD2D11D}"/>
    <cellStyle name="Comma 19 4" xfId="2762" xr:uid="{00000000-0005-0000-0000-0000C5000000}"/>
    <cellStyle name="Comma 19 4 2" xfId="6489" xr:uid="{A5017F88-0B4D-415C-AAF0-99115FB19D57}"/>
    <cellStyle name="Comma 2" xfId="51" xr:uid="{00000000-0005-0000-0000-0000C7000000}"/>
    <cellStyle name="Comma 2 2" xfId="20" xr:uid="{00000000-0005-0000-0000-0000C8000000}"/>
    <cellStyle name="Comma 2 2 2" xfId="64" xr:uid="{00000000-0005-0000-0000-0000C9000000}"/>
    <cellStyle name="Comma 2 2 2 2" xfId="116" xr:uid="{00000000-0005-0000-0000-0000CA000000}"/>
    <cellStyle name="Comma 2 2 2 2 2" xfId="1303" xr:uid="{00000000-0005-0000-0000-0000CB000000}"/>
    <cellStyle name="Comma 2 2 2 2 2 2" xfId="2014" xr:uid="{00000000-0005-0000-0000-0000CB000000}"/>
    <cellStyle name="Comma 2 2 2 2 2 2 2" xfId="3856" xr:uid="{00000000-0005-0000-0000-0000CB000000}"/>
    <cellStyle name="Comma 2 2 2 2 2 2 2 2" xfId="7583" xr:uid="{067F40C4-FB4B-4132-A04F-56805AA67042}"/>
    <cellStyle name="Comma 2 2 2 2 2 2 3" xfId="5745" xr:uid="{A0095C1B-54AC-4642-8844-A28F18341CC7}"/>
    <cellStyle name="Comma 2 2 2 2 2 3" xfId="2620" xr:uid="{00000000-0005-0000-0000-0000CB000000}"/>
    <cellStyle name="Comma 2 2 2 2 2 3 2" xfId="4461" xr:uid="{00000000-0005-0000-0000-0000CB000000}"/>
    <cellStyle name="Comma 2 2 2 2 2 3 2 2" xfId="8188" xr:uid="{EFBD237C-93F8-4F2E-89F0-2EA5E7BDB731}"/>
    <cellStyle name="Comma 2 2 2 2 2 3 3" xfId="6350" xr:uid="{31B6D4BD-1B75-4E52-B4C2-3178CDCAEED5}"/>
    <cellStyle name="Comma 2 2 2 2 2 4" xfId="3244" xr:uid="{00000000-0005-0000-0000-0000CB000000}"/>
    <cellStyle name="Comma 2 2 2 2 2 4 2" xfId="6971" xr:uid="{363B1B5F-E2B1-46A4-9290-E2B7DCE0F954}"/>
    <cellStyle name="Comma 2 2 2 2 2 5" xfId="5133" xr:uid="{4CDF32DC-3D75-44B5-B31D-247F36FB5949}"/>
    <cellStyle name="Comma 2 2 2 2 3" xfId="894" xr:uid="{00000000-0005-0000-0000-0000CC000000}"/>
    <cellStyle name="Comma 2 2 2 2 3 2" xfId="1782" xr:uid="{00000000-0005-0000-0000-0000CC000000}"/>
    <cellStyle name="Comma 2 2 2 2 3 2 2" xfId="3624" xr:uid="{00000000-0005-0000-0000-0000CC000000}"/>
    <cellStyle name="Comma 2 2 2 2 3 2 2 2" xfId="7351" xr:uid="{8D5A38D4-BF54-4ED8-A1AC-442D7BA89E7C}"/>
    <cellStyle name="Comma 2 2 2 2 3 2 3" xfId="5513" xr:uid="{4C1CC34B-02A3-4C81-A810-BE9D71519C7D}"/>
    <cellStyle name="Comma 2 2 2 2 3 3" xfId="2388" xr:uid="{00000000-0005-0000-0000-0000CC000000}"/>
    <cellStyle name="Comma 2 2 2 2 3 3 2" xfId="4229" xr:uid="{00000000-0005-0000-0000-0000CC000000}"/>
    <cellStyle name="Comma 2 2 2 2 3 3 2 2" xfId="7956" xr:uid="{82FCC3AB-0915-4196-8DD3-07057DF7BD63}"/>
    <cellStyle name="Comma 2 2 2 2 3 3 3" xfId="6118" xr:uid="{82F3801F-EF8D-4D07-8B5E-AEF499D8A776}"/>
    <cellStyle name="Comma 2 2 2 2 3 4" xfId="3012" xr:uid="{00000000-0005-0000-0000-0000CC000000}"/>
    <cellStyle name="Comma 2 2 2 2 3 4 2" xfId="6739" xr:uid="{EE122BF3-D670-4CA4-B064-973BEF87E05F}"/>
    <cellStyle name="Comma 2 2 2 2 3 5" xfId="4901" xr:uid="{7C447A6E-DA50-40A5-A08F-53F46B461FAC}"/>
    <cellStyle name="Comma 2 2 2 2 4" xfId="1602" xr:uid="{00000000-0005-0000-0000-0000CA000000}"/>
    <cellStyle name="Comma 2 2 2 2 4 2" xfId="3444" xr:uid="{00000000-0005-0000-0000-0000CA000000}"/>
    <cellStyle name="Comma 2 2 2 2 4 2 2" xfId="7171" xr:uid="{AF25A61B-09DC-4D21-BE18-646187BF63DB}"/>
    <cellStyle name="Comma 2 2 2 2 4 3" xfId="5333" xr:uid="{3DE9B9D4-0FE4-4AEC-B143-FCD4FC966AD0}"/>
    <cellStyle name="Comma 2 2 2 2 5" xfId="2208" xr:uid="{00000000-0005-0000-0000-0000CA000000}"/>
    <cellStyle name="Comma 2 2 2 2 5 2" xfId="4049" xr:uid="{00000000-0005-0000-0000-0000CA000000}"/>
    <cellStyle name="Comma 2 2 2 2 5 2 2" xfId="7776" xr:uid="{9E0AFD7C-F3A5-4488-9976-27B79D07DB05}"/>
    <cellStyle name="Comma 2 2 2 2 5 3" xfId="5938" xr:uid="{1B87AD59-EA7C-445F-866B-C87DCD685282}"/>
    <cellStyle name="Comma 2 2 2 2 6" xfId="2832" xr:uid="{00000000-0005-0000-0000-0000CA000000}"/>
    <cellStyle name="Comma 2 2 2 2 6 2" xfId="6559" xr:uid="{BEE5D7CE-5BD6-4E60-BBD4-162D923E4750}"/>
    <cellStyle name="Comma 2 2 2 2 7" xfId="4721" xr:uid="{4DE0C2D9-A18F-46B4-9073-19F5FF63FA47}"/>
    <cellStyle name="Comma 2 2 2 3" xfId="157" xr:uid="{00000000-0005-0000-0000-0000CD000000}"/>
    <cellStyle name="Comma 2 2 2 3 2" xfId="1160" xr:uid="{00000000-0005-0000-0000-0000CE000000}"/>
    <cellStyle name="Comma 2 2 2 3 2 2" xfId="1914" xr:uid="{00000000-0005-0000-0000-0000CE000000}"/>
    <cellStyle name="Comma 2 2 2 3 2 2 2" xfId="3756" xr:uid="{00000000-0005-0000-0000-0000CE000000}"/>
    <cellStyle name="Comma 2 2 2 3 2 2 2 2" xfId="7483" xr:uid="{9B0E2F95-7FC3-4F78-8521-14F8A71093A8}"/>
    <cellStyle name="Comma 2 2 2 3 2 2 3" xfId="5645" xr:uid="{0DDD1E94-4724-4301-B5C8-406CAE046353}"/>
    <cellStyle name="Comma 2 2 2 3 2 3" xfId="2520" xr:uid="{00000000-0005-0000-0000-0000CE000000}"/>
    <cellStyle name="Comma 2 2 2 3 2 3 2" xfId="4361" xr:uid="{00000000-0005-0000-0000-0000CE000000}"/>
    <cellStyle name="Comma 2 2 2 3 2 3 2 2" xfId="8088" xr:uid="{E25A9518-1FC7-4E18-9BBD-E272BF887423}"/>
    <cellStyle name="Comma 2 2 2 3 2 3 3" xfId="6250" xr:uid="{830D3E75-FE3C-4958-8DFB-A976819DDE07}"/>
    <cellStyle name="Comma 2 2 2 3 2 4" xfId="3144" xr:uid="{00000000-0005-0000-0000-0000CE000000}"/>
    <cellStyle name="Comma 2 2 2 3 2 4 2" xfId="6871" xr:uid="{A9962F50-1A0A-4838-9C8B-474B2CFA4BAD}"/>
    <cellStyle name="Comma 2 2 2 3 2 5" xfId="5033" xr:uid="{2A73E0F8-CC90-4DFD-ABFE-848A6FEF466B}"/>
    <cellStyle name="Comma 2 2 2 3 3" xfId="1642" xr:uid="{00000000-0005-0000-0000-0000CD000000}"/>
    <cellStyle name="Comma 2 2 2 3 3 2" xfId="3484" xr:uid="{00000000-0005-0000-0000-0000CD000000}"/>
    <cellStyle name="Comma 2 2 2 3 3 2 2" xfId="7211" xr:uid="{275D7F82-9A21-4AE0-A62D-EA3D5260C513}"/>
    <cellStyle name="Comma 2 2 2 3 3 3" xfId="5373" xr:uid="{BCC2FEAE-C240-475F-A2A2-56C159478893}"/>
    <cellStyle name="Comma 2 2 2 3 4" xfId="2248" xr:uid="{00000000-0005-0000-0000-0000CD000000}"/>
    <cellStyle name="Comma 2 2 2 3 4 2" xfId="4089" xr:uid="{00000000-0005-0000-0000-0000CD000000}"/>
    <cellStyle name="Comma 2 2 2 3 4 2 2" xfId="7816" xr:uid="{515F9F90-E4DC-42B3-88E4-130BD48D0CC7}"/>
    <cellStyle name="Comma 2 2 2 3 4 3" xfId="5978" xr:uid="{A28FD50B-94F8-43C1-BD9B-8F28A3D33ECD}"/>
    <cellStyle name="Comma 2 2 2 3 5" xfId="2872" xr:uid="{00000000-0005-0000-0000-0000CD000000}"/>
    <cellStyle name="Comma 2 2 2 3 5 2" xfId="6599" xr:uid="{E9ECF281-B165-48E6-9C48-7469DA49573E}"/>
    <cellStyle name="Comma 2 2 2 3 6" xfId="4761" xr:uid="{EF9E7B4B-0011-431B-95F3-4889AD3BE380}"/>
    <cellStyle name="Comma 2 2 2 4" xfId="349" xr:uid="{00000000-0005-0000-0000-0000CF000000}"/>
    <cellStyle name="Comma 2 2 2 4 2" xfId="1674" xr:uid="{00000000-0005-0000-0000-0000CF000000}"/>
    <cellStyle name="Comma 2 2 2 4 2 2" xfId="3516" xr:uid="{00000000-0005-0000-0000-0000CF000000}"/>
    <cellStyle name="Comma 2 2 2 4 2 2 2" xfId="7243" xr:uid="{39AE711F-8E9F-4C38-84A8-43F55699A016}"/>
    <cellStyle name="Comma 2 2 2 4 2 3" xfId="5405" xr:uid="{B4E94771-CAB2-4F87-921B-02594121182D}"/>
    <cellStyle name="Comma 2 2 2 4 3" xfId="2280" xr:uid="{00000000-0005-0000-0000-0000CF000000}"/>
    <cellStyle name="Comma 2 2 2 4 3 2" xfId="4121" xr:uid="{00000000-0005-0000-0000-0000CF000000}"/>
    <cellStyle name="Comma 2 2 2 4 3 2 2" xfId="7848" xr:uid="{B507FC39-B105-47C2-B4BC-2BDC9062D17D}"/>
    <cellStyle name="Comma 2 2 2 4 3 3" xfId="6010" xr:uid="{40623754-2726-4247-AC54-B2ADBC666CE0}"/>
    <cellStyle name="Comma 2 2 2 4 4" xfId="2904" xr:uid="{00000000-0005-0000-0000-0000CF000000}"/>
    <cellStyle name="Comma 2 2 2 4 4 2" xfId="6631" xr:uid="{23494327-6B3B-4E7F-AF6F-5574A0CA97C3}"/>
    <cellStyle name="Comma 2 2 2 4 5" xfId="4793" xr:uid="{B4433581-C1A6-4210-8D51-261CD48A4F4E}"/>
    <cellStyle name="Comma 2 2 2 5" xfId="1557" xr:uid="{00000000-0005-0000-0000-0000C9000000}"/>
    <cellStyle name="Comma 2 2 2 5 2" xfId="3399" xr:uid="{00000000-0005-0000-0000-0000C9000000}"/>
    <cellStyle name="Comma 2 2 2 5 2 2" xfId="7126" xr:uid="{256B49D6-8D8C-443C-86C5-348730D4766B}"/>
    <cellStyle name="Comma 2 2 2 5 3" xfId="5288" xr:uid="{E3C40437-BCA2-4263-808D-43BDD161A7FC}"/>
    <cellStyle name="Comma 2 2 2 6" xfId="2163" xr:uid="{00000000-0005-0000-0000-0000C9000000}"/>
    <cellStyle name="Comma 2 2 2 6 2" xfId="4004" xr:uid="{00000000-0005-0000-0000-0000C9000000}"/>
    <cellStyle name="Comma 2 2 2 6 2 2" xfId="7731" xr:uid="{65C137B1-D74A-46A7-B193-71444A66BFBC}"/>
    <cellStyle name="Comma 2 2 2 6 3" xfId="5893" xr:uid="{4A520B0F-EF56-4DFA-B5FF-6559FB4F12AA}"/>
    <cellStyle name="Comma 2 2 2 7" xfId="2787" xr:uid="{00000000-0005-0000-0000-0000C9000000}"/>
    <cellStyle name="Comma 2 2 2 7 2" xfId="6514" xr:uid="{D402EC8F-A903-4263-8B76-A3F143D5F3F0}"/>
    <cellStyle name="Comma 2 2 2 8" xfId="4676" xr:uid="{6FFDCE2E-D6B2-4FC4-9333-FE9401B1981A}"/>
    <cellStyle name="Comma 2 2 3" xfId="93" xr:uid="{00000000-0005-0000-0000-0000D0000000}"/>
    <cellStyle name="Comma 2 2 3 2" xfId="1291" xr:uid="{00000000-0005-0000-0000-0000D1000000}"/>
    <cellStyle name="Comma 2 2 3 2 2" xfId="2005" xr:uid="{00000000-0005-0000-0000-0000D1000000}"/>
    <cellStyle name="Comma 2 2 3 2 2 2" xfId="3847" xr:uid="{00000000-0005-0000-0000-0000D1000000}"/>
    <cellStyle name="Comma 2 2 3 2 2 2 2" xfId="7574" xr:uid="{87C94691-026B-4F89-AD32-AE7779F62066}"/>
    <cellStyle name="Comma 2 2 3 2 2 3" xfId="5736" xr:uid="{5C55A9A0-C966-4308-82B2-856105C1B080}"/>
    <cellStyle name="Comma 2 2 3 2 3" xfId="2611" xr:uid="{00000000-0005-0000-0000-0000D1000000}"/>
    <cellStyle name="Comma 2 2 3 2 3 2" xfId="4452" xr:uid="{00000000-0005-0000-0000-0000D1000000}"/>
    <cellStyle name="Comma 2 2 3 2 3 2 2" xfId="8179" xr:uid="{0C1AB8E3-9B98-4011-A458-CD437DE1B7E3}"/>
    <cellStyle name="Comma 2 2 3 2 3 3" xfId="6341" xr:uid="{BA8B06CA-A60C-446F-8261-FABCF19A9A69}"/>
    <cellStyle name="Comma 2 2 3 2 4" xfId="3235" xr:uid="{00000000-0005-0000-0000-0000D1000000}"/>
    <cellStyle name="Comma 2 2 3 2 4 2" xfId="6962" xr:uid="{4694FE38-BD96-4CD3-88E6-56C5B3F6640B}"/>
    <cellStyle name="Comma 2 2 3 2 5" xfId="5124" xr:uid="{4928F786-E23D-431D-B322-52A809DE7AC3}"/>
    <cellStyle name="Comma 2 2 3 3" xfId="881" xr:uid="{00000000-0005-0000-0000-0000D2000000}"/>
    <cellStyle name="Comma 2 2 3 3 2" xfId="1773" xr:uid="{00000000-0005-0000-0000-0000D2000000}"/>
    <cellStyle name="Comma 2 2 3 3 2 2" xfId="3615" xr:uid="{00000000-0005-0000-0000-0000D2000000}"/>
    <cellStyle name="Comma 2 2 3 3 2 2 2" xfId="7342" xr:uid="{00FDE773-9BD6-421B-B752-C82538932E64}"/>
    <cellStyle name="Comma 2 2 3 3 2 3" xfId="5504" xr:uid="{129A8014-07D3-4EDC-BEBA-692C98BF7208}"/>
    <cellStyle name="Comma 2 2 3 3 3" xfId="2379" xr:uid="{00000000-0005-0000-0000-0000D2000000}"/>
    <cellStyle name="Comma 2 2 3 3 3 2" xfId="4220" xr:uid="{00000000-0005-0000-0000-0000D2000000}"/>
    <cellStyle name="Comma 2 2 3 3 3 2 2" xfId="7947" xr:uid="{A40CA510-0DB9-4412-BB0F-CE5C970E3199}"/>
    <cellStyle name="Comma 2 2 3 3 3 3" xfId="6109" xr:uid="{F7258DE4-67E7-4DED-BCFA-519FC25C2AC6}"/>
    <cellStyle name="Comma 2 2 3 3 4" xfId="3003" xr:uid="{00000000-0005-0000-0000-0000D2000000}"/>
    <cellStyle name="Comma 2 2 3 3 4 2" xfId="6730" xr:uid="{529C0D5D-01F9-4B95-BEE3-56622BF15BA5}"/>
    <cellStyle name="Comma 2 2 3 3 5" xfId="4892" xr:uid="{813BE276-03D0-48DC-BA40-1E0E3AC7F04E}"/>
    <cellStyle name="Comma 2 2 3 4" xfId="1579" xr:uid="{00000000-0005-0000-0000-0000D0000000}"/>
    <cellStyle name="Comma 2 2 3 4 2" xfId="3421" xr:uid="{00000000-0005-0000-0000-0000D0000000}"/>
    <cellStyle name="Comma 2 2 3 4 2 2" xfId="7148" xr:uid="{FE7619D2-8848-4C69-9B02-EBEC6FDF0CFE}"/>
    <cellStyle name="Comma 2 2 3 4 3" xfId="5310" xr:uid="{7E490919-C0EC-4193-9248-5DFA07374569}"/>
    <cellStyle name="Comma 2 2 3 5" xfId="2185" xr:uid="{00000000-0005-0000-0000-0000D0000000}"/>
    <cellStyle name="Comma 2 2 3 5 2" xfId="4026" xr:uid="{00000000-0005-0000-0000-0000D0000000}"/>
    <cellStyle name="Comma 2 2 3 5 2 2" xfId="7753" xr:uid="{895A69DA-FE74-477F-AD45-53824FE4C99E}"/>
    <cellStyle name="Comma 2 2 3 5 3" xfId="5915" xr:uid="{4A13CAD8-31C4-4480-B35C-3B80494B197E}"/>
    <cellStyle name="Comma 2 2 3 6" xfId="2809" xr:uid="{00000000-0005-0000-0000-0000D0000000}"/>
    <cellStyle name="Comma 2 2 3 6 2" xfId="6536" xr:uid="{1E3ED62E-D64F-4061-95AA-7B131D8D0227}"/>
    <cellStyle name="Comma 2 2 3 7" xfId="4698" xr:uid="{2A806ADC-53B3-47BA-99A2-83D5788C9729}"/>
    <cellStyle name="Comma 2 2 4" xfId="1533" xr:uid="{00000000-0005-0000-0000-0000C8000000}"/>
    <cellStyle name="Comma 2 2 4 2" xfId="3375" xr:uid="{00000000-0005-0000-0000-0000C8000000}"/>
    <cellStyle name="Comma 2 2 4 2 2" xfId="7102" xr:uid="{6B840EBD-B40F-4DD8-99A1-1470DB3B3B7D}"/>
    <cellStyle name="Comma 2 2 4 3" xfId="5264" xr:uid="{14143BBC-53A2-4633-9721-305EF998193E}"/>
    <cellStyle name="Comma 2 2 5" xfId="2763" xr:uid="{00000000-0005-0000-0000-0000C8000000}"/>
    <cellStyle name="Comma 2 2 5 2" xfId="6490" xr:uid="{F0D460B6-6332-4C76-81CE-4E5CA659264D}"/>
    <cellStyle name="Comma 2 3" xfId="109" xr:uid="{00000000-0005-0000-0000-0000D3000000}"/>
    <cellStyle name="Comma 2 3 2" xfId="893" xr:uid="{00000000-0005-0000-0000-0000D4000000}"/>
    <cellStyle name="Comma 2 3 2 2" xfId="1302" xr:uid="{00000000-0005-0000-0000-0000D5000000}"/>
    <cellStyle name="Comma 2 3 2 2 2" xfId="2013" xr:uid="{00000000-0005-0000-0000-0000D5000000}"/>
    <cellStyle name="Comma 2 3 2 2 2 2" xfId="3855" xr:uid="{00000000-0005-0000-0000-0000D5000000}"/>
    <cellStyle name="Comma 2 3 2 2 2 2 2" xfId="7582" xr:uid="{770B41DB-B96D-4983-8B91-8B19EC515E00}"/>
    <cellStyle name="Comma 2 3 2 2 2 3" xfId="5744" xr:uid="{06A8E00C-4419-479B-84AA-DFC0D77C9473}"/>
    <cellStyle name="Comma 2 3 2 2 3" xfId="2619" xr:uid="{00000000-0005-0000-0000-0000D5000000}"/>
    <cellStyle name="Comma 2 3 2 2 3 2" xfId="4460" xr:uid="{00000000-0005-0000-0000-0000D5000000}"/>
    <cellStyle name="Comma 2 3 2 2 3 2 2" xfId="8187" xr:uid="{89E134C0-BE2C-4DDE-9CA4-C9CD9C3E90EF}"/>
    <cellStyle name="Comma 2 3 2 2 3 3" xfId="6349" xr:uid="{0484BA13-DA07-4BC9-A4BF-E552495BFB49}"/>
    <cellStyle name="Comma 2 3 2 2 4" xfId="3243" xr:uid="{00000000-0005-0000-0000-0000D5000000}"/>
    <cellStyle name="Comma 2 3 2 2 4 2" xfId="6970" xr:uid="{9909D9AE-AA31-4B32-9C2F-CA201F667284}"/>
    <cellStyle name="Comma 2 3 2 2 5" xfId="5132" xr:uid="{DAFFA6A5-71A0-4552-BAE6-39AED3494F96}"/>
    <cellStyle name="Comma 2 3 2 3" xfId="1781" xr:uid="{00000000-0005-0000-0000-0000D4000000}"/>
    <cellStyle name="Comma 2 3 2 3 2" xfId="3623" xr:uid="{00000000-0005-0000-0000-0000D4000000}"/>
    <cellStyle name="Comma 2 3 2 3 2 2" xfId="7350" xr:uid="{CE7EA2F0-48BE-4C1A-A22F-9FD805E93218}"/>
    <cellStyle name="Comma 2 3 2 3 3" xfId="5512" xr:uid="{964067EE-CB05-4E11-AC82-88F4EA8626A2}"/>
    <cellStyle name="Comma 2 3 2 4" xfId="2387" xr:uid="{00000000-0005-0000-0000-0000D4000000}"/>
    <cellStyle name="Comma 2 3 2 4 2" xfId="4228" xr:uid="{00000000-0005-0000-0000-0000D4000000}"/>
    <cellStyle name="Comma 2 3 2 4 2 2" xfId="7955" xr:uid="{78722836-76EF-4EB1-9C19-1C70470F3658}"/>
    <cellStyle name="Comma 2 3 2 4 3" xfId="6117" xr:uid="{171984BC-D361-448A-8836-AFC790DC23E9}"/>
    <cellStyle name="Comma 2 3 2 5" xfId="3011" xr:uid="{00000000-0005-0000-0000-0000D4000000}"/>
    <cellStyle name="Comma 2 3 2 5 2" xfId="6738" xr:uid="{71B52B99-0EF9-46C2-BB28-9AC678AC7E58}"/>
    <cellStyle name="Comma 2 3 2 6" xfId="4900" xr:uid="{1AA44031-49F8-46A6-86F5-9FC62C061A3F}"/>
    <cellStyle name="Comma 2 3 3" xfId="1159" xr:uid="{00000000-0005-0000-0000-0000D6000000}"/>
    <cellStyle name="Comma 2 3 3 2" xfId="1913" xr:uid="{00000000-0005-0000-0000-0000D6000000}"/>
    <cellStyle name="Comma 2 3 3 2 2" xfId="3755" xr:uid="{00000000-0005-0000-0000-0000D6000000}"/>
    <cellStyle name="Comma 2 3 3 2 2 2" xfId="7482" xr:uid="{E1FF9F65-1F2C-4163-AFE3-BD8281CC7365}"/>
    <cellStyle name="Comma 2 3 3 2 3" xfId="5644" xr:uid="{563BD5E2-C72D-462D-B80C-564ECE43C26E}"/>
    <cellStyle name="Comma 2 3 3 3" xfId="2519" xr:uid="{00000000-0005-0000-0000-0000D6000000}"/>
    <cellStyle name="Comma 2 3 3 3 2" xfId="4360" xr:uid="{00000000-0005-0000-0000-0000D6000000}"/>
    <cellStyle name="Comma 2 3 3 3 2 2" xfId="8087" xr:uid="{4145F487-6120-4D17-B786-E33C3CC127C0}"/>
    <cellStyle name="Comma 2 3 3 3 3" xfId="6249" xr:uid="{1C44EAFC-3AD6-446A-AB75-4A82EE8843C7}"/>
    <cellStyle name="Comma 2 3 3 4" xfId="3143" xr:uid="{00000000-0005-0000-0000-0000D6000000}"/>
    <cellStyle name="Comma 2 3 3 4 2" xfId="6870" xr:uid="{9D5D705E-0867-4A9F-B032-51B1AC3D62F4}"/>
    <cellStyle name="Comma 2 3 3 5" xfId="5032" xr:uid="{398CDA12-3A9B-4B9E-8B05-6EDABC690A81}"/>
    <cellStyle name="Comma 2 3 4" xfId="348" xr:uid="{00000000-0005-0000-0000-0000D7000000}"/>
    <cellStyle name="Comma 2 3 4 2" xfId="1673" xr:uid="{00000000-0005-0000-0000-0000D7000000}"/>
    <cellStyle name="Comma 2 3 4 2 2" xfId="3515" xr:uid="{00000000-0005-0000-0000-0000D7000000}"/>
    <cellStyle name="Comma 2 3 4 2 2 2" xfId="7242" xr:uid="{AB2616C5-304E-4AF8-B231-0E10A58C78BE}"/>
    <cellStyle name="Comma 2 3 4 2 3" xfId="5404" xr:uid="{3F630A57-6DA1-4D76-8FB7-06099EEFC012}"/>
    <cellStyle name="Comma 2 3 4 3" xfId="2279" xr:uid="{00000000-0005-0000-0000-0000D7000000}"/>
    <cellStyle name="Comma 2 3 4 3 2" xfId="4120" xr:uid="{00000000-0005-0000-0000-0000D7000000}"/>
    <cellStyle name="Comma 2 3 4 3 2 2" xfId="7847" xr:uid="{25F2E490-1381-498B-840B-B8739CA77FD9}"/>
    <cellStyle name="Comma 2 3 4 3 3" xfId="6009" xr:uid="{CB8D6A1A-574A-4EFE-8F77-B3754D3520A4}"/>
    <cellStyle name="Comma 2 3 4 4" xfId="2903" xr:uid="{00000000-0005-0000-0000-0000D7000000}"/>
    <cellStyle name="Comma 2 3 4 4 2" xfId="6630" xr:uid="{6010DDCB-68C8-4318-9C3F-022EC51B7E1C}"/>
    <cellStyle name="Comma 2 3 4 5" xfId="4792" xr:uid="{3486CD72-ABC5-4CA4-952F-248E6E34C162}"/>
    <cellStyle name="Comma 2 3 5" xfId="1595" xr:uid="{00000000-0005-0000-0000-0000D3000000}"/>
    <cellStyle name="Comma 2 3 5 2" xfId="3437" xr:uid="{00000000-0005-0000-0000-0000D3000000}"/>
    <cellStyle name="Comma 2 3 5 2 2" xfId="7164" xr:uid="{670EF771-2BF3-480C-8E64-C90D9306ECEA}"/>
    <cellStyle name="Comma 2 3 5 3" xfId="5326" xr:uid="{27C54AED-B016-4F8B-902B-88169909D6DB}"/>
    <cellStyle name="Comma 2 3 6" xfId="2201" xr:uid="{00000000-0005-0000-0000-0000D3000000}"/>
    <cellStyle name="Comma 2 3 6 2" xfId="4042" xr:uid="{00000000-0005-0000-0000-0000D3000000}"/>
    <cellStyle name="Comma 2 3 6 2 2" xfId="7769" xr:uid="{3B1ADF90-2C56-440E-943B-5A2BE2207852}"/>
    <cellStyle name="Comma 2 3 6 3" xfId="5931" xr:uid="{3ADFA09B-CD15-49A2-BB9D-6A20033B7828}"/>
    <cellStyle name="Comma 2 3 7" xfId="2825" xr:uid="{00000000-0005-0000-0000-0000D3000000}"/>
    <cellStyle name="Comma 2 3 7 2" xfId="6552" xr:uid="{6494FF4E-1682-47AD-BFE5-C71DB2DBA93E}"/>
    <cellStyle name="Comma 2 3 8" xfId="4714" xr:uid="{FEE75123-4C43-49AB-AC70-B31ED373A5DF}"/>
    <cellStyle name="Comma 2 4" xfId="150" xr:uid="{00000000-0005-0000-0000-0000D8000000}"/>
    <cellStyle name="Comma 2 4 2" xfId="1280" xr:uid="{00000000-0005-0000-0000-0000D9000000}"/>
    <cellStyle name="Comma 2 4 2 2" xfId="1995" xr:uid="{00000000-0005-0000-0000-0000D9000000}"/>
    <cellStyle name="Comma 2 4 2 2 2" xfId="3837" xr:uid="{00000000-0005-0000-0000-0000D9000000}"/>
    <cellStyle name="Comma 2 4 2 2 2 2" xfId="7564" xr:uid="{EA97595A-B52B-4F11-A899-278CF2B38434}"/>
    <cellStyle name="Comma 2 4 2 2 3" xfId="5726" xr:uid="{C8F17AA8-B447-4665-83A5-0ECB5DD78044}"/>
    <cellStyle name="Comma 2 4 2 3" xfId="2601" xr:uid="{00000000-0005-0000-0000-0000D9000000}"/>
    <cellStyle name="Comma 2 4 2 3 2" xfId="4442" xr:uid="{00000000-0005-0000-0000-0000D9000000}"/>
    <cellStyle name="Comma 2 4 2 3 2 2" xfId="8169" xr:uid="{2574C1F9-9892-447D-B98B-E1DCA76F4E89}"/>
    <cellStyle name="Comma 2 4 2 3 3" xfId="6331" xr:uid="{88F76906-FB35-43F7-945C-B1648DDFAC4F}"/>
    <cellStyle name="Comma 2 4 2 4" xfId="3225" xr:uid="{00000000-0005-0000-0000-0000D9000000}"/>
    <cellStyle name="Comma 2 4 2 4 2" xfId="6952" xr:uid="{8454619B-C677-45C4-B0AA-7D26189BD9DE}"/>
    <cellStyle name="Comma 2 4 2 5" xfId="5114" xr:uid="{67D069B2-B95E-4B54-A418-415AEC623113}"/>
    <cellStyle name="Comma 2 4 3" xfId="868" xr:uid="{00000000-0005-0000-0000-0000DA000000}"/>
    <cellStyle name="Comma 2 4 3 2" xfId="1763" xr:uid="{00000000-0005-0000-0000-0000DA000000}"/>
    <cellStyle name="Comma 2 4 3 2 2" xfId="3605" xr:uid="{00000000-0005-0000-0000-0000DA000000}"/>
    <cellStyle name="Comma 2 4 3 2 2 2" xfId="7332" xr:uid="{D23FCA4A-4C01-4A5E-AC8E-3C5FA6B84711}"/>
    <cellStyle name="Comma 2 4 3 2 3" xfId="5494" xr:uid="{0A19D56F-10D9-44E9-8DB1-FD0043629859}"/>
    <cellStyle name="Comma 2 4 3 3" xfId="2369" xr:uid="{00000000-0005-0000-0000-0000DA000000}"/>
    <cellStyle name="Comma 2 4 3 3 2" xfId="4210" xr:uid="{00000000-0005-0000-0000-0000DA000000}"/>
    <cellStyle name="Comma 2 4 3 3 2 2" xfId="7937" xr:uid="{19ACC538-DCE5-4133-AFF3-32E222A2F0CF}"/>
    <cellStyle name="Comma 2 4 3 3 3" xfId="6099" xr:uid="{1B1541EE-1E6E-4488-860D-D58F1280B0D9}"/>
    <cellStyle name="Comma 2 4 3 4" xfId="2993" xr:uid="{00000000-0005-0000-0000-0000DA000000}"/>
    <cellStyle name="Comma 2 4 3 4 2" xfId="6720" xr:uid="{A3FFE7E8-0C0A-46F3-94BD-1202D7E2BF6D}"/>
    <cellStyle name="Comma 2 4 3 5" xfId="4882" xr:uid="{AAEB091A-0DE9-4685-962E-4FAB47C3028C}"/>
    <cellStyle name="Comma 2 4 4" xfId="1635" xr:uid="{00000000-0005-0000-0000-0000D8000000}"/>
    <cellStyle name="Comma 2 4 4 2" xfId="3477" xr:uid="{00000000-0005-0000-0000-0000D8000000}"/>
    <cellStyle name="Comma 2 4 4 2 2" xfId="7204" xr:uid="{7755D4DA-B586-4F3C-96DD-F89B4F2F6BFC}"/>
    <cellStyle name="Comma 2 4 4 3" xfId="5366" xr:uid="{A4F0F948-E667-4BDD-B69F-81EDF58A7776}"/>
    <cellStyle name="Comma 2 4 5" xfId="2241" xr:uid="{00000000-0005-0000-0000-0000D8000000}"/>
    <cellStyle name="Comma 2 4 5 2" xfId="4082" xr:uid="{00000000-0005-0000-0000-0000D8000000}"/>
    <cellStyle name="Comma 2 4 5 2 2" xfId="7809" xr:uid="{7CBC869B-FFFA-4F24-839D-5A3700551F78}"/>
    <cellStyle name="Comma 2 4 5 3" xfId="5971" xr:uid="{06E334B7-1BDE-49DA-AA1A-41D44C9105D0}"/>
    <cellStyle name="Comma 2 4 6" xfId="2865" xr:uid="{00000000-0005-0000-0000-0000D8000000}"/>
    <cellStyle name="Comma 2 4 6 2" xfId="6592" xr:uid="{054222A4-A17A-4AA0-B12C-26DADAE51A20}"/>
    <cellStyle name="Comma 2 4 7" xfId="4754" xr:uid="{63E1A502-34FB-4A57-AB89-21D0C76E1456}"/>
    <cellStyle name="Comma 2 5" xfId="1049" xr:uid="{00000000-0005-0000-0000-0000DB000000}"/>
    <cellStyle name="Comma 2 5 2" xfId="1449" xr:uid="{00000000-0005-0000-0000-0000DC000000}"/>
    <cellStyle name="Comma 2 5 2 2" xfId="2112" xr:uid="{00000000-0005-0000-0000-0000DC000000}"/>
    <cellStyle name="Comma 2 5 2 2 2" xfId="3954" xr:uid="{00000000-0005-0000-0000-0000DC000000}"/>
    <cellStyle name="Comma 2 5 2 2 2 2" xfId="7681" xr:uid="{D2190A58-EBE2-49DF-9D65-BDBF1FC37756}"/>
    <cellStyle name="Comma 2 5 2 2 3" xfId="5843" xr:uid="{5268D418-8CBE-4B4A-93D4-F50FA399EF97}"/>
    <cellStyle name="Comma 2 5 2 3" xfId="2718" xr:uid="{00000000-0005-0000-0000-0000DC000000}"/>
    <cellStyle name="Comma 2 5 2 3 2" xfId="4559" xr:uid="{00000000-0005-0000-0000-0000DC000000}"/>
    <cellStyle name="Comma 2 5 2 3 2 2" xfId="8286" xr:uid="{A2FFB41F-474A-4DAC-B25D-1D18AD628958}"/>
    <cellStyle name="Comma 2 5 2 3 3" xfId="6448" xr:uid="{64F18FC9-839A-4EA1-8F7F-7FDF603219E8}"/>
    <cellStyle name="Comma 2 5 2 4" xfId="3342" xr:uid="{00000000-0005-0000-0000-0000DC000000}"/>
    <cellStyle name="Comma 2 5 2 4 2" xfId="7069" xr:uid="{F3952D42-52F7-45D6-94A7-6B6D4024AD22}"/>
    <cellStyle name="Comma 2 5 2 5" xfId="5231" xr:uid="{5FBB870F-8DE3-4B39-BD14-47979A4D7C28}"/>
    <cellStyle name="Comma 2 5 3" xfId="1880" xr:uid="{00000000-0005-0000-0000-0000DB000000}"/>
    <cellStyle name="Comma 2 5 3 2" xfId="3722" xr:uid="{00000000-0005-0000-0000-0000DB000000}"/>
    <cellStyle name="Comma 2 5 3 2 2" xfId="7449" xr:uid="{205CC56B-6D89-4BD5-9063-6B85B66F27FF}"/>
    <cellStyle name="Comma 2 5 3 3" xfId="5611" xr:uid="{28A5E696-2BBC-42B0-AD4E-5D62DBD1B302}"/>
    <cellStyle name="Comma 2 5 4" xfId="2486" xr:uid="{00000000-0005-0000-0000-0000DB000000}"/>
    <cellStyle name="Comma 2 5 4 2" xfId="4327" xr:uid="{00000000-0005-0000-0000-0000DB000000}"/>
    <cellStyle name="Comma 2 5 4 2 2" xfId="8054" xr:uid="{7D825CD8-D63D-47DC-829A-CC40C111180D}"/>
    <cellStyle name="Comma 2 5 4 3" xfId="6216" xr:uid="{8BBF7985-9BFD-4EF7-8A41-8CAE07392514}"/>
    <cellStyle name="Comma 2 5 5" xfId="3110" xr:uid="{00000000-0005-0000-0000-0000DB000000}"/>
    <cellStyle name="Comma 2 5 5 2" xfId="6837" xr:uid="{B6AE8BBF-1071-41AB-9D1B-3A92F58D8B61}"/>
    <cellStyle name="Comma 2 5 6" xfId="4999" xr:uid="{A58BF61C-8419-4C85-AF9F-F00A39C70497}"/>
    <cellStyle name="Comma 2 6" xfId="1550" xr:uid="{00000000-0005-0000-0000-0000C7000000}"/>
    <cellStyle name="Comma 2 6 2" xfId="3392" xr:uid="{00000000-0005-0000-0000-0000C7000000}"/>
    <cellStyle name="Comma 2 6 2 2" xfId="7119" xr:uid="{A11B7716-D18D-4A9E-B300-AFB37274B484}"/>
    <cellStyle name="Comma 2 6 3" xfId="5281" xr:uid="{982672F2-5ADE-4E24-B4B3-16D1B44055E2}"/>
    <cellStyle name="Comma 2 7" xfId="2156" xr:uid="{00000000-0005-0000-0000-0000C7000000}"/>
    <cellStyle name="Comma 2 7 2" xfId="3997" xr:uid="{00000000-0005-0000-0000-0000C7000000}"/>
    <cellStyle name="Comma 2 7 2 2" xfId="7724" xr:uid="{7041963B-8004-4CF6-B318-93A519B7BBF9}"/>
    <cellStyle name="Comma 2 7 3" xfId="5886" xr:uid="{D059336B-60EC-487B-807B-0043ACCBDEC4}"/>
    <cellStyle name="Comma 2 8" xfId="2780" xr:uid="{00000000-0005-0000-0000-0000C7000000}"/>
    <cellStyle name="Comma 2 8 2" xfId="6507" xr:uid="{C19BF6B1-853F-461F-B015-F7D94539F34C}"/>
    <cellStyle name="Comma 2 9" xfId="4669" xr:uid="{951B3617-DBAA-471A-A44C-B2A88101879B}"/>
    <cellStyle name="Comma 3" xfId="14" xr:uid="{00000000-0005-0000-0000-0000DD000000}"/>
    <cellStyle name="Comma 3 2" xfId="25" xr:uid="{00000000-0005-0000-0000-0000DE000000}"/>
    <cellStyle name="Comma 3 2 2" xfId="49" xr:uid="{00000000-0005-0000-0000-0000DF000000}"/>
    <cellStyle name="Comma 3 2 2 2" xfId="107" xr:uid="{00000000-0005-0000-0000-0000E0000000}"/>
    <cellStyle name="Comma 3 2 2 2 2" xfId="1304" xr:uid="{00000000-0005-0000-0000-0000E1000000}"/>
    <cellStyle name="Comma 3 2 2 2 2 2" xfId="2015" xr:uid="{00000000-0005-0000-0000-0000E1000000}"/>
    <cellStyle name="Comma 3 2 2 2 2 2 2" xfId="3857" xr:uid="{00000000-0005-0000-0000-0000E1000000}"/>
    <cellStyle name="Comma 3 2 2 2 2 2 2 2" xfId="7584" xr:uid="{00693422-2C61-4927-854D-6D7FE480BF49}"/>
    <cellStyle name="Comma 3 2 2 2 2 2 3" xfId="5746" xr:uid="{639D6E24-07B9-4791-B9C7-3A8AE43F42DB}"/>
    <cellStyle name="Comma 3 2 2 2 2 3" xfId="2621" xr:uid="{00000000-0005-0000-0000-0000E1000000}"/>
    <cellStyle name="Comma 3 2 2 2 2 3 2" xfId="4462" xr:uid="{00000000-0005-0000-0000-0000E1000000}"/>
    <cellStyle name="Comma 3 2 2 2 2 3 2 2" xfId="8189" xr:uid="{9239DAF8-A4D0-4B08-BE19-9F5EB6DF3299}"/>
    <cellStyle name="Comma 3 2 2 2 2 3 3" xfId="6351" xr:uid="{611D63A4-4C33-4167-A79A-BE3DC45ABF07}"/>
    <cellStyle name="Comma 3 2 2 2 2 4" xfId="3245" xr:uid="{00000000-0005-0000-0000-0000E1000000}"/>
    <cellStyle name="Comma 3 2 2 2 2 4 2" xfId="6972" xr:uid="{A2FD06DA-8293-4B08-BA75-C0442DF81194}"/>
    <cellStyle name="Comma 3 2 2 2 2 5" xfId="5134" xr:uid="{2042C329-226E-4971-92BB-1D810A112C4D}"/>
    <cellStyle name="Comma 3 2 2 2 3" xfId="895" xr:uid="{00000000-0005-0000-0000-0000E2000000}"/>
    <cellStyle name="Comma 3 2 2 2 3 2" xfId="1783" xr:uid="{00000000-0005-0000-0000-0000E2000000}"/>
    <cellStyle name="Comma 3 2 2 2 3 2 2" xfId="3625" xr:uid="{00000000-0005-0000-0000-0000E2000000}"/>
    <cellStyle name="Comma 3 2 2 2 3 2 2 2" xfId="7352" xr:uid="{A2D58162-26D9-4CDB-9307-DC600B22E288}"/>
    <cellStyle name="Comma 3 2 2 2 3 2 3" xfId="5514" xr:uid="{68F6C2D1-A103-4CE2-B2E4-5E83AC04F858}"/>
    <cellStyle name="Comma 3 2 2 2 3 3" xfId="2389" xr:uid="{00000000-0005-0000-0000-0000E2000000}"/>
    <cellStyle name="Comma 3 2 2 2 3 3 2" xfId="4230" xr:uid="{00000000-0005-0000-0000-0000E2000000}"/>
    <cellStyle name="Comma 3 2 2 2 3 3 2 2" xfId="7957" xr:uid="{069AA819-BC17-46C0-BAE0-42D925C1483D}"/>
    <cellStyle name="Comma 3 2 2 2 3 3 3" xfId="6119" xr:uid="{50CDFD53-9109-40E3-82CA-DCC32F417370}"/>
    <cellStyle name="Comma 3 2 2 2 3 4" xfId="3013" xr:uid="{00000000-0005-0000-0000-0000E2000000}"/>
    <cellStyle name="Comma 3 2 2 2 3 4 2" xfId="6740" xr:uid="{AA63250A-23BE-4526-8DF4-70EAC306570C}"/>
    <cellStyle name="Comma 3 2 2 2 3 5" xfId="4902" xr:uid="{D06521B4-3006-43D4-A62B-486617D86EBD}"/>
    <cellStyle name="Comma 3 2 2 2 4" xfId="1593" xr:uid="{00000000-0005-0000-0000-0000E0000000}"/>
    <cellStyle name="Comma 3 2 2 2 4 2" xfId="3435" xr:uid="{00000000-0005-0000-0000-0000E0000000}"/>
    <cellStyle name="Comma 3 2 2 2 4 2 2" xfId="7162" xr:uid="{31BF677C-A658-4A51-8FE5-89FFB4419C5D}"/>
    <cellStyle name="Comma 3 2 2 2 4 3" xfId="5324" xr:uid="{9A11F044-C3E3-4C17-B61B-1583597B350C}"/>
    <cellStyle name="Comma 3 2 2 2 5" xfId="2199" xr:uid="{00000000-0005-0000-0000-0000E0000000}"/>
    <cellStyle name="Comma 3 2 2 2 5 2" xfId="4040" xr:uid="{00000000-0005-0000-0000-0000E0000000}"/>
    <cellStyle name="Comma 3 2 2 2 5 2 2" xfId="7767" xr:uid="{C2998719-096F-477A-A06B-59DDB3236263}"/>
    <cellStyle name="Comma 3 2 2 2 5 3" xfId="5929" xr:uid="{8AD9DBAC-6F2E-4473-BD3A-03DAA2424612}"/>
    <cellStyle name="Comma 3 2 2 2 6" xfId="2823" xr:uid="{00000000-0005-0000-0000-0000E0000000}"/>
    <cellStyle name="Comma 3 2 2 2 6 2" xfId="6550" xr:uid="{5EF54AEE-C10C-4A88-B284-F515BA3334A9}"/>
    <cellStyle name="Comma 3 2 2 2 7" xfId="4712" xr:uid="{52CDF44B-775F-4E09-B1D5-D11D3E2BEBA6}"/>
    <cellStyle name="Comma 3 2 2 3" xfId="148" xr:uid="{00000000-0005-0000-0000-0000E3000000}"/>
    <cellStyle name="Comma 3 2 2 3 2" xfId="1161" xr:uid="{00000000-0005-0000-0000-0000E4000000}"/>
    <cellStyle name="Comma 3 2 2 3 2 2" xfId="1915" xr:uid="{00000000-0005-0000-0000-0000E4000000}"/>
    <cellStyle name="Comma 3 2 2 3 2 2 2" xfId="3757" xr:uid="{00000000-0005-0000-0000-0000E4000000}"/>
    <cellStyle name="Comma 3 2 2 3 2 2 2 2" xfId="7484" xr:uid="{E206ECB3-9425-4CB5-96B8-953BE9AC461A}"/>
    <cellStyle name="Comma 3 2 2 3 2 2 3" xfId="5646" xr:uid="{91BB3EC3-DA42-407C-B3DB-68B94E581BF4}"/>
    <cellStyle name="Comma 3 2 2 3 2 3" xfId="2521" xr:uid="{00000000-0005-0000-0000-0000E4000000}"/>
    <cellStyle name="Comma 3 2 2 3 2 3 2" xfId="4362" xr:uid="{00000000-0005-0000-0000-0000E4000000}"/>
    <cellStyle name="Comma 3 2 2 3 2 3 2 2" xfId="8089" xr:uid="{4FDF9755-3728-408A-8C5F-C347775A3F2D}"/>
    <cellStyle name="Comma 3 2 2 3 2 3 3" xfId="6251" xr:uid="{7EBC83C8-DD81-4514-91F9-CFDED512C645}"/>
    <cellStyle name="Comma 3 2 2 3 2 4" xfId="3145" xr:uid="{00000000-0005-0000-0000-0000E4000000}"/>
    <cellStyle name="Comma 3 2 2 3 2 4 2" xfId="6872" xr:uid="{C5A825F0-4E02-46FA-BD1A-87C484F88737}"/>
    <cellStyle name="Comma 3 2 2 3 2 5" xfId="5034" xr:uid="{84FEFC87-ACE2-4E1D-95A5-0FE56DAED7C0}"/>
    <cellStyle name="Comma 3 2 2 3 3" xfId="1633" xr:uid="{00000000-0005-0000-0000-0000E3000000}"/>
    <cellStyle name="Comma 3 2 2 3 3 2" xfId="3475" xr:uid="{00000000-0005-0000-0000-0000E3000000}"/>
    <cellStyle name="Comma 3 2 2 3 3 2 2" xfId="7202" xr:uid="{F43C27FD-3C9A-4443-8359-8211EF459B9D}"/>
    <cellStyle name="Comma 3 2 2 3 3 3" xfId="5364" xr:uid="{2ED7ADE8-6354-4F26-B2AA-45D18F8E75D8}"/>
    <cellStyle name="Comma 3 2 2 3 4" xfId="2239" xr:uid="{00000000-0005-0000-0000-0000E3000000}"/>
    <cellStyle name="Comma 3 2 2 3 4 2" xfId="4080" xr:uid="{00000000-0005-0000-0000-0000E3000000}"/>
    <cellStyle name="Comma 3 2 2 3 4 2 2" xfId="7807" xr:uid="{E0733B09-3C5A-4727-B4D1-8351130FD00B}"/>
    <cellStyle name="Comma 3 2 2 3 4 3" xfId="5969" xr:uid="{718D93F9-F662-47E3-8153-64A07E1B4915}"/>
    <cellStyle name="Comma 3 2 2 3 5" xfId="2863" xr:uid="{00000000-0005-0000-0000-0000E3000000}"/>
    <cellStyle name="Comma 3 2 2 3 5 2" xfId="6590" xr:uid="{D3CBA48B-DA85-44BD-BA27-469E9662464F}"/>
    <cellStyle name="Comma 3 2 2 3 6" xfId="4752" xr:uid="{97F2205F-46BB-4368-856E-C8019708971F}"/>
    <cellStyle name="Comma 3 2 2 4" xfId="350" xr:uid="{00000000-0005-0000-0000-0000E5000000}"/>
    <cellStyle name="Comma 3 2 2 4 2" xfId="1675" xr:uid="{00000000-0005-0000-0000-0000E5000000}"/>
    <cellStyle name="Comma 3 2 2 4 2 2" xfId="3517" xr:uid="{00000000-0005-0000-0000-0000E5000000}"/>
    <cellStyle name="Comma 3 2 2 4 2 2 2" xfId="7244" xr:uid="{EFAACB0C-E1AF-4DB3-9594-EE069A4F570D}"/>
    <cellStyle name="Comma 3 2 2 4 2 3" xfId="5406" xr:uid="{28073ABE-A80C-42C8-9C91-9982974EC93C}"/>
    <cellStyle name="Comma 3 2 2 4 3" xfId="2281" xr:uid="{00000000-0005-0000-0000-0000E5000000}"/>
    <cellStyle name="Comma 3 2 2 4 3 2" xfId="4122" xr:uid="{00000000-0005-0000-0000-0000E5000000}"/>
    <cellStyle name="Comma 3 2 2 4 3 2 2" xfId="7849" xr:uid="{AEA3652F-B41F-4960-B682-8DA8F6DB8A5E}"/>
    <cellStyle name="Comma 3 2 2 4 3 3" xfId="6011" xr:uid="{6E894B3D-229D-4D73-AB58-950AE2B06EE1}"/>
    <cellStyle name="Comma 3 2 2 4 4" xfId="2905" xr:uid="{00000000-0005-0000-0000-0000E5000000}"/>
    <cellStyle name="Comma 3 2 2 4 4 2" xfId="6632" xr:uid="{18F027C9-11B7-4149-8965-734246424195}"/>
    <cellStyle name="Comma 3 2 2 4 5" xfId="4794" xr:uid="{FE9C57A3-F51C-4D4E-8386-9135BA391B78}"/>
    <cellStyle name="Comma 3 2 2 5" xfId="1548" xr:uid="{00000000-0005-0000-0000-0000DF000000}"/>
    <cellStyle name="Comma 3 2 2 5 2" xfId="3390" xr:uid="{00000000-0005-0000-0000-0000DF000000}"/>
    <cellStyle name="Comma 3 2 2 5 2 2" xfId="7117" xr:uid="{9A655786-C26B-43B4-BE30-19682DD773D0}"/>
    <cellStyle name="Comma 3 2 2 5 3" xfId="5279" xr:uid="{EE29F695-839A-4D19-B00C-1C6F4A54C424}"/>
    <cellStyle name="Comma 3 2 2 6" xfId="2154" xr:uid="{00000000-0005-0000-0000-0000DF000000}"/>
    <cellStyle name="Comma 3 2 2 6 2" xfId="3995" xr:uid="{00000000-0005-0000-0000-0000DF000000}"/>
    <cellStyle name="Comma 3 2 2 6 2 2" xfId="7722" xr:uid="{367FCDF0-339E-4C37-9400-A41B9743461D}"/>
    <cellStyle name="Comma 3 2 2 6 3" xfId="5884" xr:uid="{CADC968B-FC50-46FB-B407-7333DE567364}"/>
    <cellStyle name="Comma 3 2 2 7" xfId="2778" xr:uid="{00000000-0005-0000-0000-0000DF000000}"/>
    <cellStyle name="Comma 3 2 2 7 2" xfId="6505" xr:uid="{61B8B6C8-05DA-4B60-AB7D-D6D90346DD54}"/>
    <cellStyle name="Comma 3 2 2 8" xfId="4667" xr:uid="{4D7711FB-38E9-49B5-BF85-9E40247515CD}"/>
    <cellStyle name="Comma 3 2 3" xfId="97" xr:uid="{00000000-0005-0000-0000-0000E6000000}"/>
    <cellStyle name="Comma 3 2 3 2" xfId="1022" xr:uid="{00000000-0005-0000-0000-0000E7000000}"/>
    <cellStyle name="Comma 3 2 3 2 2" xfId="1427" xr:uid="{00000000-0005-0000-0000-0000E8000000}"/>
    <cellStyle name="Comma 3 2 3 2 2 2" xfId="2100" xr:uid="{00000000-0005-0000-0000-0000E8000000}"/>
    <cellStyle name="Comma 3 2 3 2 2 2 2" xfId="3942" xr:uid="{00000000-0005-0000-0000-0000E8000000}"/>
    <cellStyle name="Comma 3 2 3 2 2 2 2 2" xfId="7669" xr:uid="{096C3E22-AABD-40C3-A9CB-0E7CB265FB82}"/>
    <cellStyle name="Comma 3 2 3 2 2 2 3" xfId="5831" xr:uid="{5AD08766-5967-437E-AF06-AAFD8E484965}"/>
    <cellStyle name="Comma 3 2 3 2 2 3" xfId="2706" xr:uid="{00000000-0005-0000-0000-0000E8000000}"/>
    <cellStyle name="Comma 3 2 3 2 2 3 2" xfId="4547" xr:uid="{00000000-0005-0000-0000-0000E8000000}"/>
    <cellStyle name="Comma 3 2 3 2 2 3 2 2" xfId="8274" xr:uid="{76A1514D-3546-49B8-924E-D561AA5C7094}"/>
    <cellStyle name="Comma 3 2 3 2 2 3 3" xfId="6436" xr:uid="{725364BD-7561-47B9-928B-AE9306D40AD7}"/>
    <cellStyle name="Comma 3 2 3 2 2 4" xfId="3330" xr:uid="{00000000-0005-0000-0000-0000E8000000}"/>
    <cellStyle name="Comma 3 2 3 2 2 4 2" xfId="7057" xr:uid="{30679693-3856-4600-951C-850CEC7CB42A}"/>
    <cellStyle name="Comma 3 2 3 2 2 5" xfId="5219" xr:uid="{033F768C-EB6B-400B-AB27-0A15B584C9D0}"/>
    <cellStyle name="Comma 3 2 3 2 3" xfId="1868" xr:uid="{00000000-0005-0000-0000-0000E7000000}"/>
    <cellStyle name="Comma 3 2 3 2 3 2" xfId="3710" xr:uid="{00000000-0005-0000-0000-0000E7000000}"/>
    <cellStyle name="Comma 3 2 3 2 3 2 2" xfId="7437" xr:uid="{7F964205-84EA-4D0D-A0D7-445FF6683007}"/>
    <cellStyle name="Comma 3 2 3 2 3 3" xfId="5599" xr:uid="{004CFD24-51C7-42C2-BFF3-A53B719B7866}"/>
    <cellStyle name="Comma 3 2 3 2 4" xfId="2474" xr:uid="{00000000-0005-0000-0000-0000E7000000}"/>
    <cellStyle name="Comma 3 2 3 2 4 2" xfId="4315" xr:uid="{00000000-0005-0000-0000-0000E7000000}"/>
    <cellStyle name="Comma 3 2 3 2 4 2 2" xfId="8042" xr:uid="{3E47D82B-A079-49CA-9FB7-3E3EE6FC9149}"/>
    <cellStyle name="Comma 3 2 3 2 4 3" xfId="6204" xr:uid="{0AF504BF-9B09-4DCD-AEE8-DE35C4BC114F}"/>
    <cellStyle name="Comma 3 2 3 2 5" xfId="3098" xr:uid="{00000000-0005-0000-0000-0000E7000000}"/>
    <cellStyle name="Comma 3 2 3 2 5 2" xfId="6825" xr:uid="{B847274F-57FB-488B-8BC7-BF9D18D31B2A}"/>
    <cellStyle name="Comma 3 2 3 2 6" xfId="4987" xr:uid="{D8FE8CA3-81C1-4D16-94E4-6A3C4A349107}"/>
    <cellStyle name="Comma 3 2 3 3" xfId="1275" xr:uid="{00000000-0005-0000-0000-0000E9000000}"/>
    <cellStyle name="Comma 3 2 3 3 2" xfId="1991" xr:uid="{00000000-0005-0000-0000-0000E9000000}"/>
    <cellStyle name="Comma 3 2 3 3 2 2" xfId="3833" xr:uid="{00000000-0005-0000-0000-0000E9000000}"/>
    <cellStyle name="Comma 3 2 3 3 2 2 2" xfId="7560" xr:uid="{D81181C2-3088-45E9-B312-4D88A0A8CAAA}"/>
    <cellStyle name="Comma 3 2 3 3 2 3" xfId="5722" xr:uid="{9D0D3470-A511-4DC0-9D28-95D70F64082F}"/>
    <cellStyle name="Comma 3 2 3 3 3" xfId="2597" xr:uid="{00000000-0005-0000-0000-0000E9000000}"/>
    <cellStyle name="Comma 3 2 3 3 3 2" xfId="4438" xr:uid="{00000000-0005-0000-0000-0000E9000000}"/>
    <cellStyle name="Comma 3 2 3 3 3 2 2" xfId="8165" xr:uid="{6F05613F-D8C4-4D3D-9353-0DCD731293DB}"/>
    <cellStyle name="Comma 3 2 3 3 3 3" xfId="6327" xr:uid="{AABD4229-B2CC-4D5C-9F97-FEB0FDA937B5}"/>
    <cellStyle name="Comma 3 2 3 3 4" xfId="3221" xr:uid="{00000000-0005-0000-0000-0000E9000000}"/>
    <cellStyle name="Comma 3 2 3 3 4 2" xfId="6948" xr:uid="{67CC64DE-06F5-4831-99D8-A4A3945DDFA2}"/>
    <cellStyle name="Comma 3 2 3 3 5" xfId="5110" xr:uid="{B5CF69A7-AA3A-4CAD-BE0C-34C7A8C70238}"/>
    <cellStyle name="Comma 3 2 3 4" xfId="863" xr:uid="{00000000-0005-0000-0000-0000EA000000}"/>
    <cellStyle name="Comma 3 2 3 4 2" xfId="1759" xr:uid="{00000000-0005-0000-0000-0000EA000000}"/>
    <cellStyle name="Comma 3 2 3 4 2 2" xfId="3601" xr:uid="{00000000-0005-0000-0000-0000EA000000}"/>
    <cellStyle name="Comma 3 2 3 4 2 2 2" xfId="7328" xr:uid="{98AE4821-1940-4301-B3F5-57717029505B}"/>
    <cellStyle name="Comma 3 2 3 4 2 3" xfId="5490" xr:uid="{E86ACB03-96CC-47EB-9977-D009DC178D09}"/>
    <cellStyle name="Comma 3 2 3 4 3" xfId="2365" xr:uid="{00000000-0005-0000-0000-0000EA000000}"/>
    <cellStyle name="Comma 3 2 3 4 3 2" xfId="4206" xr:uid="{00000000-0005-0000-0000-0000EA000000}"/>
    <cellStyle name="Comma 3 2 3 4 3 2 2" xfId="7933" xr:uid="{28A33821-6C87-46E1-83D1-9ECAB887838A}"/>
    <cellStyle name="Comma 3 2 3 4 3 3" xfId="6095" xr:uid="{7A77DB80-4F24-485E-85C9-921F3F0A329D}"/>
    <cellStyle name="Comma 3 2 3 4 4" xfId="2989" xr:uid="{00000000-0005-0000-0000-0000EA000000}"/>
    <cellStyle name="Comma 3 2 3 4 4 2" xfId="6716" xr:uid="{1AD8D38A-E906-4934-942E-5ADEA77B834E}"/>
    <cellStyle name="Comma 3 2 3 4 5" xfId="4878" xr:uid="{E8B13BF4-E66C-46C3-B445-E651A68FD72A}"/>
    <cellStyle name="Comma 3 2 3 5" xfId="1583" xr:uid="{00000000-0005-0000-0000-0000E6000000}"/>
    <cellStyle name="Comma 3 2 3 5 2" xfId="3425" xr:uid="{00000000-0005-0000-0000-0000E6000000}"/>
    <cellStyle name="Comma 3 2 3 5 2 2" xfId="7152" xr:uid="{B49B7396-78AD-49E4-9E91-9808630056C9}"/>
    <cellStyle name="Comma 3 2 3 5 3" xfId="5314" xr:uid="{66944D13-D354-406B-B1D7-78EB4DB3D8FB}"/>
    <cellStyle name="Comma 3 2 3 6" xfId="2189" xr:uid="{00000000-0005-0000-0000-0000E6000000}"/>
    <cellStyle name="Comma 3 2 3 6 2" xfId="4030" xr:uid="{00000000-0005-0000-0000-0000E6000000}"/>
    <cellStyle name="Comma 3 2 3 6 2 2" xfId="7757" xr:uid="{D91C21BA-0D80-4CDE-A2F6-97C04C738EB2}"/>
    <cellStyle name="Comma 3 2 3 6 3" xfId="5919" xr:uid="{AFFECDDA-74DB-43A8-93EF-F82FEFF88349}"/>
    <cellStyle name="Comma 3 2 3 7" xfId="2813" xr:uid="{00000000-0005-0000-0000-0000E6000000}"/>
    <cellStyle name="Comma 3 2 3 7 2" xfId="6540" xr:uid="{CCBB14FF-2C07-4F75-8266-2F17DE747A3A}"/>
    <cellStyle name="Comma 3 2 3 8" xfId="4702" xr:uid="{BDDBC866-774B-4B9E-98AF-F750393E0C0F}"/>
    <cellStyle name="Comma 3 2 4" xfId="137" xr:uid="{00000000-0005-0000-0000-0000EB000000}"/>
    <cellStyle name="Comma 3 2 4 2" xfId="1622" xr:uid="{00000000-0005-0000-0000-0000EB000000}"/>
    <cellStyle name="Comma 3 2 4 2 2" xfId="3464" xr:uid="{00000000-0005-0000-0000-0000EB000000}"/>
    <cellStyle name="Comma 3 2 4 2 2 2" xfId="7191" xr:uid="{D699E312-FC51-4C2D-95A8-E3B5CFFCD9E0}"/>
    <cellStyle name="Comma 3 2 4 2 3" xfId="5353" xr:uid="{7568FC02-C1EE-436B-A614-6D839C3A4AC4}"/>
    <cellStyle name="Comma 3 2 4 3" xfId="2228" xr:uid="{00000000-0005-0000-0000-0000EB000000}"/>
    <cellStyle name="Comma 3 2 4 3 2" xfId="4069" xr:uid="{00000000-0005-0000-0000-0000EB000000}"/>
    <cellStyle name="Comma 3 2 4 3 2 2" xfId="7796" xr:uid="{52F11A9A-7CC6-4A89-BE26-63E8797AAF0D}"/>
    <cellStyle name="Comma 3 2 4 3 3" xfId="5958" xr:uid="{FA3489A8-EE18-4DA8-970C-A570B77C8FDD}"/>
    <cellStyle name="Comma 3 2 4 4" xfId="2852" xr:uid="{00000000-0005-0000-0000-0000EB000000}"/>
    <cellStyle name="Comma 3 2 4 4 2" xfId="6579" xr:uid="{3A5FA16D-5146-4636-B26F-2C0C28EE79E8}"/>
    <cellStyle name="Comma 3 2 4 5" xfId="4741" xr:uid="{24A1AE77-AF2B-42B6-B499-4EF236205536}"/>
    <cellStyle name="Comma 3 2 5" xfId="1537" xr:uid="{00000000-0005-0000-0000-0000DE000000}"/>
    <cellStyle name="Comma 3 2 5 2" xfId="3379" xr:uid="{00000000-0005-0000-0000-0000DE000000}"/>
    <cellStyle name="Comma 3 2 5 2 2" xfId="7106" xr:uid="{0A2C9208-9547-47D0-B2AD-B440FF0F7C92}"/>
    <cellStyle name="Comma 3 2 5 3" xfId="5268" xr:uid="{364779C9-6744-4732-AFCB-4CB205CD7166}"/>
    <cellStyle name="Comma 3 2 6" xfId="2145" xr:uid="{00000000-0005-0000-0000-0000DE000000}"/>
    <cellStyle name="Comma 3 2 6 2" xfId="3986" xr:uid="{00000000-0005-0000-0000-0000DE000000}"/>
    <cellStyle name="Comma 3 2 6 2 2" xfId="7713" xr:uid="{F60532F9-12FE-4E3F-A210-6188C5EF7446}"/>
    <cellStyle name="Comma 3 2 6 3" xfId="5875" xr:uid="{471652DF-F243-4C96-B118-DF3229F1D8AB}"/>
    <cellStyle name="Comma 3 2 7" xfId="2767" xr:uid="{00000000-0005-0000-0000-0000DE000000}"/>
    <cellStyle name="Comma 3 2 7 2" xfId="6494" xr:uid="{9F8122A8-40E6-4DF5-8CA9-E819D075BDA3}"/>
    <cellStyle name="Comma 3 2 8" xfId="4656" xr:uid="{B215F9E6-173B-45CD-BE1E-5532B7B303A7}"/>
    <cellStyle name="Comma 3 3" xfId="56" xr:uid="{00000000-0005-0000-0000-0000EC000000}"/>
    <cellStyle name="Comma 3 3 2" xfId="112" xr:uid="{00000000-0005-0000-0000-0000ED000000}"/>
    <cellStyle name="Comma 3 3 2 2" xfId="1598" xr:uid="{00000000-0005-0000-0000-0000ED000000}"/>
    <cellStyle name="Comma 3 3 2 2 2" xfId="3440" xr:uid="{00000000-0005-0000-0000-0000ED000000}"/>
    <cellStyle name="Comma 3 3 2 2 2 2" xfId="7167" xr:uid="{0563AF58-2C8B-4B5C-8ACC-7911EFE1041F}"/>
    <cellStyle name="Comma 3 3 2 2 3" xfId="5329" xr:uid="{E670BF09-6A27-497B-A51C-D391383108D4}"/>
    <cellStyle name="Comma 3 3 2 3" xfId="2204" xr:uid="{00000000-0005-0000-0000-0000ED000000}"/>
    <cellStyle name="Comma 3 3 2 3 2" xfId="4045" xr:uid="{00000000-0005-0000-0000-0000ED000000}"/>
    <cellStyle name="Comma 3 3 2 3 2 2" xfId="7772" xr:uid="{0C883062-2BB3-45BA-91F0-7387227B6BF0}"/>
    <cellStyle name="Comma 3 3 2 3 3" xfId="5934" xr:uid="{3737E6E1-20AB-4BF5-9013-E69CB0AD17D7}"/>
    <cellStyle name="Comma 3 3 2 4" xfId="2828" xr:uid="{00000000-0005-0000-0000-0000ED000000}"/>
    <cellStyle name="Comma 3 3 2 4 2" xfId="6555" xr:uid="{E2823C1B-5499-40F0-9A56-9DD9E1E164F1}"/>
    <cellStyle name="Comma 3 3 2 5" xfId="4717" xr:uid="{67F84797-929F-4DA4-9B57-2F0CC02C9CE6}"/>
    <cellStyle name="Comma 3 3 3" xfId="153" xr:uid="{00000000-0005-0000-0000-0000EE000000}"/>
    <cellStyle name="Comma 3 3 3 2" xfId="1638" xr:uid="{00000000-0005-0000-0000-0000EE000000}"/>
    <cellStyle name="Comma 3 3 3 2 2" xfId="3480" xr:uid="{00000000-0005-0000-0000-0000EE000000}"/>
    <cellStyle name="Comma 3 3 3 2 2 2" xfId="7207" xr:uid="{A076BCD9-4B55-41C1-8E3D-9E921D3D36D5}"/>
    <cellStyle name="Comma 3 3 3 2 3" xfId="5369" xr:uid="{75B19D73-BE1B-4E17-AB42-53961CB9987A}"/>
    <cellStyle name="Comma 3 3 3 3" xfId="2244" xr:uid="{00000000-0005-0000-0000-0000EE000000}"/>
    <cellStyle name="Comma 3 3 3 3 2" xfId="4085" xr:uid="{00000000-0005-0000-0000-0000EE000000}"/>
    <cellStyle name="Comma 3 3 3 3 2 2" xfId="7812" xr:uid="{455C7F5B-25E0-41A4-A013-AF830AFE3084}"/>
    <cellStyle name="Comma 3 3 3 3 3" xfId="5974" xr:uid="{C321D1B1-72C1-4254-B769-2B77E590A143}"/>
    <cellStyle name="Comma 3 3 3 4" xfId="2868" xr:uid="{00000000-0005-0000-0000-0000EE000000}"/>
    <cellStyle name="Comma 3 3 3 4 2" xfId="6595" xr:uid="{83D3F72B-9085-4297-9C33-DACED9C71587}"/>
    <cellStyle name="Comma 3 3 3 5" xfId="4757" xr:uid="{F7F2B1D0-84C7-4D17-B158-E96063AD42EF}"/>
    <cellStyle name="Comma 3 3 4" xfId="1553" xr:uid="{00000000-0005-0000-0000-0000EC000000}"/>
    <cellStyle name="Comma 3 3 4 2" xfId="3395" xr:uid="{00000000-0005-0000-0000-0000EC000000}"/>
    <cellStyle name="Comma 3 3 4 2 2" xfId="7122" xr:uid="{F9AD5E6F-EB05-46EA-8909-CBCDC2FA5DB1}"/>
    <cellStyle name="Comma 3 3 4 3" xfId="5284" xr:uid="{81835FB1-07AC-446D-A3BF-EE86655AA6A3}"/>
    <cellStyle name="Comma 3 3 5" xfId="2159" xr:uid="{00000000-0005-0000-0000-0000EC000000}"/>
    <cellStyle name="Comma 3 3 5 2" xfId="4000" xr:uid="{00000000-0005-0000-0000-0000EC000000}"/>
    <cellStyle name="Comma 3 3 5 2 2" xfId="7727" xr:uid="{A041B27E-FE93-4A4D-9BE9-29C8E767F181}"/>
    <cellStyle name="Comma 3 3 5 3" xfId="5889" xr:uid="{616E6FF6-D2F7-466C-8B4C-78CEBDEC5AE8}"/>
    <cellStyle name="Comma 3 3 6" xfId="2783" xr:uid="{00000000-0005-0000-0000-0000EC000000}"/>
    <cellStyle name="Comma 3 3 6 2" xfId="6510" xr:uid="{99C8EDA6-A3F2-464A-AFAF-1D1FA9578B8E}"/>
    <cellStyle name="Comma 3 3 7" xfId="4672" xr:uid="{36B787A0-265F-4196-9561-0E5CA2409D7B}"/>
    <cellStyle name="Comma 3 4" xfId="89" xr:uid="{00000000-0005-0000-0000-0000EF000000}"/>
    <cellStyle name="Comma 3 4 2" xfId="1576" xr:uid="{00000000-0005-0000-0000-0000EF000000}"/>
    <cellStyle name="Comma 3 4 2 2" xfId="3418" xr:uid="{00000000-0005-0000-0000-0000EF000000}"/>
    <cellStyle name="Comma 3 4 2 2 2" xfId="7145" xr:uid="{DBB859C9-2ECD-41BF-B88C-A1132BCB04CD}"/>
    <cellStyle name="Comma 3 4 2 3" xfId="5307" xr:uid="{208B6991-CB2A-4B3E-A822-E2D90338DBD4}"/>
    <cellStyle name="Comma 3 4 3" xfId="2182" xr:uid="{00000000-0005-0000-0000-0000EF000000}"/>
    <cellStyle name="Comma 3 4 3 2" xfId="4023" xr:uid="{00000000-0005-0000-0000-0000EF000000}"/>
    <cellStyle name="Comma 3 4 3 2 2" xfId="7750" xr:uid="{7E9B8A4A-CADC-42E4-94F1-B22B9017EF3F}"/>
    <cellStyle name="Comma 3 4 3 3" xfId="5912" xr:uid="{71A666AB-08AE-44DC-A84F-8DCF8FC29AFD}"/>
    <cellStyle name="Comma 3 4 4" xfId="2806" xr:uid="{00000000-0005-0000-0000-0000EF000000}"/>
    <cellStyle name="Comma 3 4 4 2" xfId="6533" xr:uid="{E1FEC470-7263-48BB-BD98-DFC977963C73}"/>
    <cellStyle name="Comma 3 4 5" xfId="4695" xr:uid="{B4044263-1FC9-4E9E-9C99-F72B09646E4F}"/>
    <cellStyle name="Comma 3 5" xfId="135" xr:uid="{00000000-0005-0000-0000-0000F0000000}"/>
    <cellStyle name="Comma 3 5 2" xfId="1620" xr:uid="{00000000-0005-0000-0000-0000F0000000}"/>
    <cellStyle name="Comma 3 5 2 2" xfId="3462" xr:uid="{00000000-0005-0000-0000-0000F0000000}"/>
    <cellStyle name="Comma 3 5 2 2 2" xfId="7189" xr:uid="{899D1425-913D-4546-9F73-18B6F39054B7}"/>
    <cellStyle name="Comma 3 5 2 3" xfId="5351" xr:uid="{8CCF37D4-BA52-4D55-8B22-C176D8FE054B}"/>
    <cellStyle name="Comma 3 5 3" xfId="2226" xr:uid="{00000000-0005-0000-0000-0000F0000000}"/>
    <cellStyle name="Comma 3 5 3 2" xfId="4067" xr:uid="{00000000-0005-0000-0000-0000F0000000}"/>
    <cellStyle name="Comma 3 5 3 2 2" xfId="7794" xr:uid="{BECC3624-453D-4A71-B877-D6592A926442}"/>
    <cellStyle name="Comma 3 5 3 3" xfId="5956" xr:uid="{B52F7C46-C740-49BD-A046-6A982C993A94}"/>
    <cellStyle name="Comma 3 5 4" xfId="2850" xr:uid="{00000000-0005-0000-0000-0000F0000000}"/>
    <cellStyle name="Comma 3 5 4 2" xfId="6577" xr:uid="{2735D341-D0E9-4B26-A687-6F07C2EBDC0D}"/>
    <cellStyle name="Comma 3 5 5" xfId="4739" xr:uid="{C2B2A7D7-9082-4FFF-8CE6-E1B514D6C4ED}"/>
    <cellStyle name="Comma 3 6" xfId="1530" xr:uid="{00000000-0005-0000-0000-0000DD000000}"/>
    <cellStyle name="Comma 3 6 2" xfId="3372" xr:uid="{00000000-0005-0000-0000-0000DD000000}"/>
    <cellStyle name="Comma 3 6 2 2" xfId="7099" xr:uid="{1437AD55-E35D-4644-9396-0D481F537FD9}"/>
    <cellStyle name="Comma 3 6 3" xfId="5261" xr:uid="{A0539207-7C19-452A-B94A-66A82264130D}"/>
    <cellStyle name="Comma 3 7" xfId="2143" xr:uid="{00000000-0005-0000-0000-0000DD000000}"/>
    <cellStyle name="Comma 3 7 2" xfId="3984" xr:uid="{00000000-0005-0000-0000-0000DD000000}"/>
    <cellStyle name="Comma 3 7 2 2" xfId="7711" xr:uid="{5DBFCA85-3E69-4104-B5FE-A6900896B5E9}"/>
    <cellStyle name="Comma 3 7 3" xfId="5873" xr:uid="{705477FA-B14C-449C-9696-48E6926938E6}"/>
    <cellStyle name="Comma 3 8" xfId="2760" xr:uid="{00000000-0005-0000-0000-0000DD000000}"/>
    <cellStyle name="Comma 3 8 2" xfId="6487" xr:uid="{69F53CC3-E891-474B-91DF-0218A50D2907}"/>
    <cellStyle name="Comma 3 9" xfId="4654" xr:uid="{8EBC5B95-FD26-460E-8614-A26C1F854F2A}"/>
    <cellStyle name="Comma 4" xfId="52" xr:uid="{00000000-0005-0000-0000-0000F1000000}"/>
    <cellStyle name="Comma 4 10" xfId="4670" xr:uid="{8DB45A59-6136-4EF8-B8B7-1D1987D9F2AA}"/>
    <cellStyle name="Comma 4 2" xfId="110" xr:uid="{00000000-0005-0000-0000-0000F2000000}"/>
    <cellStyle name="Comma 4 2 2" xfId="896" xr:uid="{00000000-0005-0000-0000-0000F3000000}"/>
    <cellStyle name="Comma 4 2 2 2" xfId="1305" xr:uid="{00000000-0005-0000-0000-0000F4000000}"/>
    <cellStyle name="Comma 4 2 2 2 2" xfId="2016" xr:uid="{00000000-0005-0000-0000-0000F4000000}"/>
    <cellStyle name="Comma 4 2 2 2 2 2" xfId="3858" xr:uid="{00000000-0005-0000-0000-0000F4000000}"/>
    <cellStyle name="Comma 4 2 2 2 2 2 2" xfId="7585" xr:uid="{36896B9C-0E4A-49A6-AF43-F42AD9682B71}"/>
    <cellStyle name="Comma 4 2 2 2 2 3" xfId="5747" xr:uid="{1C0E163C-9394-4EFA-BB3B-9F63B3708D30}"/>
    <cellStyle name="Comma 4 2 2 2 3" xfId="2622" xr:uid="{00000000-0005-0000-0000-0000F4000000}"/>
    <cellStyle name="Comma 4 2 2 2 3 2" xfId="4463" xr:uid="{00000000-0005-0000-0000-0000F4000000}"/>
    <cellStyle name="Comma 4 2 2 2 3 2 2" xfId="8190" xr:uid="{DD8487E6-B159-49F3-951A-2639350CB75A}"/>
    <cellStyle name="Comma 4 2 2 2 3 3" xfId="6352" xr:uid="{E6249395-DCCB-479F-A719-A3AEAFEB7D4F}"/>
    <cellStyle name="Comma 4 2 2 2 4" xfId="3246" xr:uid="{00000000-0005-0000-0000-0000F4000000}"/>
    <cellStyle name="Comma 4 2 2 2 4 2" xfId="6973" xr:uid="{9084F1AE-3B0E-4C14-AA41-5F843C746CBE}"/>
    <cellStyle name="Comma 4 2 2 2 5" xfId="5135" xr:uid="{B2F85C4E-B70A-4F74-93CC-4E1F2CFE8DE2}"/>
    <cellStyle name="Comma 4 2 2 3" xfId="1784" xr:uid="{00000000-0005-0000-0000-0000F3000000}"/>
    <cellStyle name="Comma 4 2 2 3 2" xfId="3626" xr:uid="{00000000-0005-0000-0000-0000F3000000}"/>
    <cellStyle name="Comma 4 2 2 3 2 2" xfId="7353" xr:uid="{BA14EEF5-6526-4C72-9F76-AF9ACC2EDA95}"/>
    <cellStyle name="Comma 4 2 2 3 3" xfId="5515" xr:uid="{F898C8A7-E26C-40EC-9373-9DF185EA33DD}"/>
    <cellStyle name="Comma 4 2 2 4" xfId="2390" xr:uid="{00000000-0005-0000-0000-0000F3000000}"/>
    <cellStyle name="Comma 4 2 2 4 2" xfId="4231" xr:uid="{00000000-0005-0000-0000-0000F3000000}"/>
    <cellStyle name="Comma 4 2 2 4 2 2" xfId="7958" xr:uid="{49D889CA-A738-45EA-A758-23F6210E096F}"/>
    <cellStyle name="Comma 4 2 2 4 3" xfId="6120" xr:uid="{1614250F-1B33-4C4F-9ADF-0CFDB0CA091B}"/>
    <cellStyle name="Comma 4 2 2 5" xfId="3014" xr:uid="{00000000-0005-0000-0000-0000F3000000}"/>
    <cellStyle name="Comma 4 2 2 5 2" xfId="6741" xr:uid="{D9AE8FEB-1675-4CCE-8FF1-5DB59B5A13BA}"/>
    <cellStyle name="Comma 4 2 2 6" xfId="4903" xr:uid="{5D728B79-487A-418F-921B-DF825CBFE464}"/>
    <cellStyle name="Comma 4 2 3" xfId="1162" xr:uid="{00000000-0005-0000-0000-0000F5000000}"/>
    <cellStyle name="Comma 4 2 3 2" xfId="1916" xr:uid="{00000000-0005-0000-0000-0000F5000000}"/>
    <cellStyle name="Comma 4 2 3 2 2" xfId="3758" xr:uid="{00000000-0005-0000-0000-0000F5000000}"/>
    <cellStyle name="Comma 4 2 3 2 2 2" xfId="7485" xr:uid="{9EB75104-6575-4551-8247-556B2C125CC4}"/>
    <cellStyle name="Comma 4 2 3 2 3" xfId="5647" xr:uid="{191A421E-D389-4291-BE9E-5FA3797C823F}"/>
    <cellStyle name="Comma 4 2 3 3" xfId="2522" xr:uid="{00000000-0005-0000-0000-0000F5000000}"/>
    <cellStyle name="Comma 4 2 3 3 2" xfId="4363" xr:uid="{00000000-0005-0000-0000-0000F5000000}"/>
    <cellStyle name="Comma 4 2 3 3 2 2" xfId="8090" xr:uid="{C8BF4119-8990-4156-B809-E7BC7BB7BA84}"/>
    <cellStyle name="Comma 4 2 3 3 3" xfId="6252" xr:uid="{3B27D295-01EF-4168-AB78-1D06DF4EAEF4}"/>
    <cellStyle name="Comma 4 2 3 4" xfId="3146" xr:uid="{00000000-0005-0000-0000-0000F5000000}"/>
    <cellStyle name="Comma 4 2 3 4 2" xfId="6873" xr:uid="{8DF98F2E-29FE-42B0-B1EA-5C7E5A3811C6}"/>
    <cellStyle name="Comma 4 2 3 5" xfId="5035" xr:uid="{AE28F9BD-65B6-44E4-AD49-09FC5BD3D04F}"/>
    <cellStyle name="Comma 4 2 4" xfId="351" xr:uid="{00000000-0005-0000-0000-0000F6000000}"/>
    <cellStyle name="Comma 4 2 4 2" xfId="1676" xr:uid="{00000000-0005-0000-0000-0000F6000000}"/>
    <cellStyle name="Comma 4 2 4 2 2" xfId="3518" xr:uid="{00000000-0005-0000-0000-0000F6000000}"/>
    <cellStyle name="Comma 4 2 4 2 2 2" xfId="7245" xr:uid="{0959F106-1254-462A-BD7B-654BEF107373}"/>
    <cellStyle name="Comma 4 2 4 2 3" xfId="5407" xr:uid="{46407E2B-B29B-435C-8DE9-85528D9CD3DD}"/>
    <cellStyle name="Comma 4 2 4 3" xfId="2282" xr:uid="{00000000-0005-0000-0000-0000F6000000}"/>
    <cellStyle name="Comma 4 2 4 3 2" xfId="4123" xr:uid="{00000000-0005-0000-0000-0000F6000000}"/>
    <cellStyle name="Comma 4 2 4 3 2 2" xfId="7850" xr:uid="{ADB5DBF8-AD91-4722-A3BF-40ED2C553331}"/>
    <cellStyle name="Comma 4 2 4 3 3" xfId="6012" xr:uid="{B04E62B5-6967-4C47-8287-EB6E1ED35D28}"/>
    <cellStyle name="Comma 4 2 4 4" xfId="2906" xr:uid="{00000000-0005-0000-0000-0000F6000000}"/>
    <cellStyle name="Comma 4 2 4 4 2" xfId="6633" xr:uid="{72EDE17C-1120-4667-8453-1C23F257F59D}"/>
    <cellStyle name="Comma 4 2 4 5" xfId="4795" xr:uid="{D1957502-6F2E-4CCD-9793-589E540ABD92}"/>
    <cellStyle name="Comma 4 2 5" xfId="1596" xr:uid="{00000000-0005-0000-0000-0000F2000000}"/>
    <cellStyle name="Comma 4 2 5 2" xfId="3438" xr:uid="{00000000-0005-0000-0000-0000F2000000}"/>
    <cellStyle name="Comma 4 2 5 2 2" xfId="7165" xr:uid="{08AA516B-9E02-4967-AE3A-8E67732F466C}"/>
    <cellStyle name="Comma 4 2 5 3" xfId="5327" xr:uid="{3E54293F-93C3-42D6-B46D-EA40C4B4EA7D}"/>
    <cellStyle name="Comma 4 2 6" xfId="2202" xr:uid="{00000000-0005-0000-0000-0000F2000000}"/>
    <cellStyle name="Comma 4 2 6 2" xfId="4043" xr:uid="{00000000-0005-0000-0000-0000F2000000}"/>
    <cellStyle name="Comma 4 2 6 2 2" xfId="7770" xr:uid="{67DCB4DF-C007-4FB7-9833-95B1C0F2CD02}"/>
    <cellStyle name="Comma 4 2 6 3" xfId="5932" xr:uid="{09F873F3-77B0-48F1-A0B9-3827A04753F5}"/>
    <cellStyle name="Comma 4 2 7" xfId="2826" xr:uid="{00000000-0005-0000-0000-0000F2000000}"/>
    <cellStyle name="Comma 4 2 7 2" xfId="6553" xr:uid="{139865AF-7744-44A5-A94C-B73F441C428F}"/>
    <cellStyle name="Comma 4 2 8" xfId="4715" xr:uid="{980AA4FA-8A14-4137-B275-D60BEB6C4924}"/>
    <cellStyle name="Comma 4 3" xfId="151" xr:uid="{00000000-0005-0000-0000-0000F7000000}"/>
    <cellStyle name="Comma 4 3 2" xfId="1281" xr:uid="{00000000-0005-0000-0000-0000F8000000}"/>
    <cellStyle name="Comma 4 3 2 2" xfId="1996" xr:uid="{00000000-0005-0000-0000-0000F8000000}"/>
    <cellStyle name="Comma 4 3 2 2 2" xfId="3838" xr:uid="{00000000-0005-0000-0000-0000F8000000}"/>
    <cellStyle name="Comma 4 3 2 2 2 2" xfId="7565" xr:uid="{249D34EE-2E0A-4258-87AA-155E61A27047}"/>
    <cellStyle name="Comma 4 3 2 2 3" xfId="5727" xr:uid="{C1BBCFF0-5250-44B2-9F0C-770E66509197}"/>
    <cellStyle name="Comma 4 3 2 3" xfId="2602" xr:uid="{00000000-0005-0000-0000-0000F8000000}"/>
    <cellStyle name="Comma 4 3 2 3 2" xfId="4443" xr:uid="{00000000-0005-0000-0000-0000F8000000}"/>
    <cellStyle name="Comma 4 3 2 3 2 2" xfId="8170" xr:uid="{D3E5659D-E195-4A77-B800-E2DAB1F27660}"/>
    <cellStyle name="Comma 4 3 2 3 3" xfId="6332" xr:uid="{585B5BA2-E806-4FED-997F-776C54F0B519}"/>
    <cellStyle name="Comma 4 3 2 4" xfId="3226" xr:uid="{00000000-0005-0000-0000-0000F8000000}"/>
    <cellStyle name="Comma 4 3 2 4 2" xfId="6953" xr:uid="{12798996-5C1E-4B68-8BD1-875E390C1E82}"/>
    <cellStyle name="Comma 4 3 2 5" xfId="5115" xr:uid="{B5163683-C017-44DE-92BB-28B0CC054829}"/>
    <cellStyle name="Comma 4 3 3" xfId="869" xr:uid="{00000000-0005-0000-0000-0000F9000000}"/>
    <cellStyle name="Comma 4 3 3 2" xfId="1764" xr:uid="{00000000-0005-0000-0000-0000F9000000}"/>
    <cellStyle name="Comma 4 3 3 2 2" xfId="3606" xr:uid="{00000000-0005-0000-0000-0000F9000000}"/>
    <cellStyle name="Comma 4 3 3 2 2 2" xfId="7333" xr:uid="{B94DFC6E-8889-4594-AE9F-5D97F4DCBED0}"/>
    <cellStyle name="Comma 4 3 3 2 3" xfId="5495" xr:uid="{97293374-90F2-4FA1-BB04-9D77B3E032F3}"/>
    <cellStyle name="Comma 4 3 3 3" xfId="2370" xr:uid="{00000000-0005-0000-0000-0000F9000000}"/>
    <cellStyle name="Comma 4 3 3 3 2" xfId="4211" xr:uid="{00000000-0005-0000-0000-0000F9000000}"/>
    <cellStyle name="Comma 4 3 3 3 2 2" xfId="7938" xr:uid="{9B3938C5-D547-4AB8-812B-FC8493EFF2FB}"/>
    <cellStyle name="Comma 4 3 3 3 3" xfId="6100" xr:uid="{242C0005-B261-428A-9A5C-833A56427313}"/>
    <cellStyle name="Comma 4 3 3 4" xfId="2994" xr:uid="{00000000-0005-0000-0000-0000F9000000}"/>
    <cellStyle name="Comma 4 3 3 4 2" xfId="6721" xr:uid="{47BAB555-C55B-4855-8E01-6CA24E301ED2}"/>
    <cellStyle name="Comma 4 3 3 5" xfId="4883" xr:uid="{14066ABF-0341-4D69-BD7F-B96208042E54}"/>
    <cellStyle name="Comma 4 3 4" xfId="1636" xr:uid="{00000000-0005-0000-0000-0000F7000000}"/>
    <cellStyle name="Comma 4 3 4 2" xfId="3478" xr:uid="{00000000-0005-0000-0000-0000F7000000}"/>
    <cellStyle name="Comma 4 3 4 2 2" xfId="7205" xr:uid="{AF68F16B-0842-4F24-8D57-D0E66FAD0E5B}"/>
    <cellStyle name="Comma 4 3 4 3" xfId="5367" xr:uid="{8C2E213F-9625-49DA-862C-CCE495B8C6DB}"/>
    <cellStyle name="Comma 4 3 5" xfId="2242" xr:uid="{00000000-0005-0000-0000-0000F7000000}"/>
    <cellStyle name="Comma 4 3 5 2" xfId="4083" xr:uid="{00000000-0005-0000-0000-0000F7000000}"/>
    <cellStyle name="Comma 4 3 5 2 2" xfId="7810" xr:uid="{C8885605-A1ED-4B10-BE84-F35271AC72CD}"/>
    <cellStyle name="Comma 4 3 5 3" xfId="5972" xr:uid="{CCE3C2B5-B4E1-4D36-B494-801CF3D1276A}"/>
    <cellStyle name="Comma 4 3 6" xfId="2866" xr:uid="{00000000-0005-0000-0000-0000F7000000}"/>
    <cellStyle name="Comma 4 3 6 2" xfId="6593" xr:uid="{8A98F95F-E39A-4660-8E29-A3B8A1FA7510}"/>
    <cellStyle name="Comma 4 3 7" xfId="4755" xr:uid="{16099D7A-BBE2-4926-9BCD-4E526062E7B6}"/>
    <cellStyle name="Comma 4 4" xfId="1105" xr:uid="{00000000-0005-0000-0000-0000FA000000}"/>
    <cellStyle name="Comma 4 4 2" xfId="1500" xr:uid="{00000000-0005-0000-0000-0000FB000000}"/>
    <cellStyle name="Comma 4 4 2 2" xfId="2121" xr:uid="{00000000-0005-0000-0000-0000FB000000}"/>
    <cellStyle name="Comma 4 4 2 2 2" xfId="3963" xr:uid="{00000000-0005-0000-0000-0000FB000000}"/>
    <cellStyle name="Comma 4 4 2 2 2 2" xfId="7690" xr:uid="{1D643A61-77B4-4ED1-978F-E561B6F8CD8F}"/>
    <cellStyle name="Comma 4 4 2 2 3" xfId="5852" xr:uid="{38A9673D-D5C0-4D5E-A0D3-91B684AE128D}"/>
    <cellStyle name="Comma 4 4 2 3" xfId="2727" xr:uid="{00000000-0005-0000-0000-0000FB000000}"/>
    <cellStyle name="Comma 4 4 2 3 2" xfId="4568" xr:uid="{00000000-0005-0000-0000-0000FB000000}"/>
    <cellStyle name="Comma 4 4 2 3 2 2" xfId="8295" xr:uid="{ECE48200-63D7-43B3-94C2-91BE32B720C6}"/>
    <cellStyle name="Comma 4 4 2 3 3" xfId="6457" xr:uid="{35379803-E8E0-41B4-A7A6-E94F56DB3183}"/>
    <cellStyle name="Comma 4 4 2 4" xfId="3351" xr:uid="{00000000-0005-0000-0000-0000FB000000}"/>
    <cellStyle name="Comma 4 4 2 4 2" xfId="7078" xr:uid="{B5BF5F62-818A-40D6-AC18-96A73AD1E593}"/>
    <cellStyle name="Comma 4 4 2 5" xfId="5240" xr:uid="{3AE22113-3B4C-447F-BC3E-6A191FBA75DD}"/>
    <cellStyle name="Comma 4 4 3" xfId="1889" xr:uid="{00000000-0005-0000-0000-0000FA000000}"/>
    <cellStyle name="Comma 4 4 3 2" xfId="3731" xr:uid="{00000000-0005-0000-0000-0000FA000000}"/>
    <cellStyle name="Comma 4 4 3 2 2" xfId="7458" xr:uid="{9765323B-FBDE-4166-8EE1-B0B155E9F117}"/>
    <cellStyle name="Comma 4 4 3 3" xfId="5620" xr:uid="{23A133D1-1B74-4F1B-BF3C-5567D6F36340}"/>
    <cellStyle name="Comma 4 4 4" xfId="2495" xr:uid="{00000000-0005-0000-0000-0000FA000000}"/>
    <cellStyle name="Comma 4 4 4 2" xfId="4336" xr:uid="{00000000-0005-0000-0000-0000FA000000}"/>
    <cellStyle name="Comma 4 4 4 2 2" xfId="8063" xr:uid="{33241D6C-AD4B-469C-8F22-33A793A439E7}"/>
    <cellStyle name="Comma 4 4 4 3" xfId="6225" xr:uid="{A7384AF8-8920-4825-A93C-DFB33972E90E}"/>
    <cellStyle name="Comma 4 4 5" xfId="3119" xr:uid="{00000000-0005-0000-0000-0000FA000000}"/>
    <cellStyle name="Comma 4 4 5 2" xfId="6846" xr:uid="{85115C37-D4C9-479A-AD54-926D210FCD56}"/>
    <cellStyle name="Comma 4 4 6" xfId="5008" xr:uid="{846E7D3B-33C6-40D9-86D8-899BC487F62D}"/>
    <cellStyle name="Comma 4 5" xfId="1147" xr:uid="{00000000-0005-0000-0000-0000FC000000}"/>
    <cellStyle name="Comma 4 5 2" xfId="1905" xr:uid="{00000000-0005-0000-0000-0000FC000000}"/>
    <cellStyle name="Comma 4 5 2 2" xfId="3747" xr:uid="{00000000-0005-0000-0000-0000FC000000}"/>
    <cellStyle name="Comma 4 5 2 2 2" xfId="7474" xr:uid="{8BC66149-DCFD-48B3-9193-51A141B7387E}"/>
    <cellStyle name="Comma 4 5 2 3" xfId="5636" xr:uid="{35D3494E-0FAA-41B4-88B6-D82FF08DAF88}"/>
    <cellStyle name="Comma 4 5 3" xfId="2511" xr:uid="{00000000-0005-0000-0000-0000FC000000}"/>
    <cellStyle name="Comma 4 5 3 2" xfId="4352" xr:uid="{00000000-0005-0000-0000-0000FC000000}"/>
    <cellStyle name="Comma 4 5 3 2 2" xfId="8079" xr:uid="{BE138F6A-3204-4785-9199-FF3CD758FCA3}"/>
    <cellStyle name="Comma 4 5 3 3" xfId="6241" xr:uid="{89673EE7-B451-43DE-8E2F-F3BD718D1945}"/>
    <cellStyle name="Comma 4 5 4" xfId="3135" xr:uid="{00000000-0005-0000-0000-0000FC000000}"/>
    <cellStyle name="Comma 4 5 4 2" xfId="6862" xr:uid="{333EFFB1-F7E4-4BD4-AF93-C4070F38C2C9}"/>
    <cellStyle name="Comma 4 5 5" xfId="5024" xr:uid="{D342330E-3723-4BE7-91A3-284978D0C11E}"/>
    <cellStyle name="Comma 4 6" xfId="205" xr:uid="{00000000-0005-0000-0000-0000FD000000}"/>
    <cellStyle name="Comma 4 6 2" xfId="1662" xr:uid="{00000000-0005-0000-0000-0000FD000000}"/>
    <cellStyle name="Comma 4 6 2 2" xfId="3504" xr:uid="{00000000-0005-0000-0000-0000FD000000}"/>
    <cellStyle name="Comma 4 6 2 2 2" xfId="7231" xr:uid="{03BA53E5-83D1-41D6-92D3-36B5F1FFBB6F}"/>
    <cellStyle name="Comma 4 6 2 3" xfId="5393" xr:uid="{7C587A66-15C3-401C-99AE-8DD0900C733B}"/>
    <cellStyle name="Comma 4 6 3" xfId="2268" xr:uid="{00000000-0005-0000-0000-0000FD000000}"/>
    <cellStyle name="Comma 4 6 3 2" xfId="4109" xr:uid="{00000000-0005-0000-0000-0000FD000000}"/>
    <cellStyle name="Comma 4 6 3 2 2" xfId="7836" xr:uid="{E459C5C3-9B39-4632-A941-DF28B8C0CB1F}"/>
    <cellStyle name="Comma 4 6 3 3" xfId="5998" xr:uid="{13C938E8-BA4F-4E26-9BC3-6A93CA4C46A6}"/>
    <cellStyle name="Comma 4 6 4" xfId="2892" xr:uid="{00000000-0005-0000-0000-0000FD000000}"/>
    <cellStyle name="Comma 4 6 4 2" xfId="6619" xr:uid="{A0B90F6F-448F-42D0-908E-65CE49422281}"/>
    <cellStyle name="Comma 4 6 5" xfId="4781" xr:uid="{A2BDC353-B72E-4579-BBE9-9E214C7A91E4}"/>
    <cellStyle name="Comma 4 7" xfId="1551" xr:uid="{00000000-0005-0000-0000-0000F1000000}"/>
    <cellStyle name="Comma 4 7 2" xfId="3393" xr:uid="{00000000-0005-0000-0000-0000F1000000}"/>
    <cellStyle name="Comma 4 7 2 2" xfId="7120" xr:uid="{1EE77684-29E0-4902-BB65-6D29DD97D8D8}"/>
    <cellStyle name="Comma 4 7 3" xfId="5282" xr:uid="{174B88EA-A7FF-4A1A-B826-9A7A5A41DE19}"/>
    <cellStyle name="Comma 4 8" xfId="2157" xr:uid="{00000000-0005-0000-0000-0000F1000000}"/>
    <cellStyle name="Comma 4 8 2" xfId="3998" xr:uid="{00000000-0005-0000-0000-0000F1000000}"/>
    <cellStyle name="Comma 4 8 2 2" xfId="7725" xr:uid="{A07E32E4-4282-415E-B40C-484563A8ACF8}"/>
    <cellStyle name="Comma 4 8 3" xfId="5887" xr:uid="{AD24A357-E1D1-4672-8712-EA0F6E7F9E57}"/>
    <cellStyle name="Comma 4 9" xfId="2781" xr:uid="{00000000-0005-0000-0000-0000F1000000}"/>
    <cellStyle name="Comma 4 9 2" xfId="6508" xr:uid="{2861DC49-EA22-4DAD-8B14-DBA68D900895}"/>
    <cellStyle name="Comma 5" xfId="22" xr:uid="{00000000-0005-0000-0000-0000FE000000}"/>
    <cellStyle name="Comma 5 2" xfId="95" xr:uid="{00000000-0005-0000-0000-0000FF000000}"/>
    <cellStyle name="Comma 5 2 2" xfId="882" xr:uid="{00000000-0005-0000-0000-000000010000}"/>
    <cellStyle name="Comma 5 2 2 2" xfId="1292" xr:uid="{00000000-0005-0000-0000-000001010000}"/>
    <cellStyle name="Comma 5 2 2 2 2" xfId="2006" xr:uid="{00000000-0005-0000-0000-000001010000}"/>
    <cellStyle name="Comma 5 2 2 2 2 2" xfId="3848" xr:uid="{00000000-0005-0000-0000-000001010000}"/>
    <cellStyle name="Comma 5 2 2 2 2 2 2" xfId="7575" xr:uid="{EC6A11CC-9EE9-400F-AF08-2D5A43A60E57}"/>
    <cellStyle name="Comma 5 2 2 2 2 3" xfId="5737" xr:uid="{9F1C7903-00F2-4364-B126-6473618706E4}"/>
    <cellStyle name="Comma 5 2 2 2 3" xfId="2612" xr:uid="{00000000-0005-0000-0000-000001010000}"/>
    <cellStyle name="Comma 5 2 2 2 3 2" xfId="4453" xr:uid="{00000000-0005-0000-0000-000001010000}"/>
    <cellStyle name="Comma 5 2 2 2 3 2 2" xfId="8180" xr:uid="{95D2C990-AA1D-4668-9B19-831CA171EF01}"/>
    <cellStyle name="Comma 5 2 2 2 3 3" xfId="6342" xr:uid="{6FAD0112-6BB8-4E61-8BDA-7F2EED574A54}"/>
    <cellStyle name="Comma 5 2 2 2 4" xfId="3236" xr:uid="{00000000-0005-0000-0000-000001010000}"/>
    <cellStyle name="Comma 5 2 2 2 4 2" xfId="6963" xr:uid="{FAE8E1F5-3E5A-4A7F-8C49-A0AE3FEC0129}"/>
    <cellStyle name="Comma 5 2 2 2 5" xfId="5125" xr:uid="{988622AD-95D1-4DE0-9740-910DB6F1A4C2}"/>
    <cellStyle name="Comma 5 2 2 3" xfId="1774" xr:uid="{00000000-0005-0000-0000-000000010000}"/>
    <cellStyle name="Comma 5 2 2 3 2" xfId="3616" xr:uid="{00000000-0005-0000-0000-000000010000}"/>
    <cellStyle name="Comma 5 2 2 3 2 2" xfId="7343" xr:uid="{384C8B8A-5E79-4BBD-AC8B-9867B4172FA6}"/>
    <cellStyle name="Comma 5 2 2 3 3" xfId="5505" xr:uid="{05EFF2D9-B27D-479A-959D-C0B9359DC75C}"/>
    <cellStyle name="Comma 5 2 2 4" xfId="2380" xr:uid="{00000000-0005-0000-0000-000000010000}"/>
    <cellStyle name="Comma 5 2 2 4 2" xfId="4221" xr:uid="{00000000-0005-0000-0000-000000010000}"/>
    <cellStyle name="Comma 5 2 2 4 2 2" xfId="7948" xr:uid="{D8A33BCC-CB94-476B-ADEC-4E6ED4B933C2}"/>
    <cellStyle name="Comma 5 2 2 4 3" xfId="6110" xr:uid="{FFB52661-A474-4C40-9150-15F2A8A10906}"/>
    <cellStyle name="Comma 5 2 2 5" xfId="3004" xr:uid="{00000000-0005-0000-0000-000000010000}"/>
    <cellStyle name="Comma 5 2 2 5 2" xfId="6731" xr:uid="{8D22B7A5-47A7-4F78-927C-DF5F8504DF1A}"/>
    <cellStyle name="Comma 5 2 2 6" xfId="4893" xr:uid="{CCE2F312-F306-480D-A2D7-7CE07701E9FE}"/>
    <cellStyle name="Comma 5 2 3" xfId="1581" xr:uid="{00000000-0005-0000-0000-0000FF000000}"/>
    <cellStyle name="Comma 5 2 3 2" xfId="3423" xr:uid="{00000000-0005-0000-0000-0000FF000000}"/>
    <cellStyle name="Comma 5 2 3 2 2" xfId="7150" xr:uid="{EBDD6B26-38C3-4BBD-BC59-AD9A6804DBA9}"/>
    <cellStyle name="Comma 5 2 3 3" xfId="5312" xr:uid="{AD5EA4EC-79F0-4EF3-ABCA-0ADEA3A0ED47}"/>
    <cellStyle name="Comma 5 2 4" xfId="2187" xr:uid="{00000000-0005-0000-0000-0000FF000000}"/>
    <cellStyle name="Comma 5 2 4 2" xfId="4028" xr:uid="{00000000-0005-0000-0000-0000FF000000}"/>
    <cellStyle name="Comma 5 2 4 2 2" xfId="7755" xr:uid="{96F2B347-7040-4D6D-8733-CCF792F0A4F0}"/>
    <cellStyle name="Comma 5 2 4 3" xfId="5917" xr:uid="{E6D610F5-E69E-4B65-926E-B857286D4900}"/>
    <cellStyle name="Comma 5 2 5" xfId="2811" xr:uid="{00000000-0005-0000-0000-0000FF000000}"/>
    <cellStyle name="Comma 5 2 5 2" xfId="6538" xr:uid="{2E31D835-3D9C-4A9A-A29E-474A08D9719A}"/>
    <cellStyle name="Comma 5 2 6" xfId="4700" xr:uid="{1EADEBA8-93F1-4B52-B458-4FE302BEDAA5}"/>
    <cellStyle name="Comma 5 3" xfId="870" xr:uid="{00000000-0005-0000-0000-000002010000}"/>
    <cellStyle name="Comma 5 3 2" xfId="1282" xr:uid="{00000000-0005-0000-0000-000003010000}"/>
    <cellStyle name="Comma 5 3 2 2" xfId="1997" xr:uid="{00000000-0005-0000-0000-000003010000}"/>
    <cellStyle name="Comma 5 3 2 2 2" xfId="3839" xr:uid="{00000000-0005-0000-0000-000003010000}"/>
    <cellStyle name="Comma 5 3 2 2 2 2" xfId="7566" xr:uid="{98FD7C78-0748-49C6-AAA7-B938BFDA555B}"/>
    <cellStyle name="Comma 5 3 2 2 3" xfId="5728" xr:uid="{E8913E9A-007A-4CB2-A44A-6012E8E15B7D}"/>
    <cellStyle name="Comma 5 3 2 3" xfId="2603" xr:uid="{00000000-0005-0000-0000-000003010000}"/>
    <cellStyle name="Comma 5 3 2 3 2" xfId="4444" xr:uid="{00000000-0005-0000-0000-000003010000}"/>
    <cellStyle name="Comma 5 3 2 3 2 2" xfId="8171" xr:uid="{AD9C0E4D-BB32-44FB-A8CB-D384410B4A12}"/>
    <cellStyle name="Comma 5 3 2 3 3" xfId="6333" xr:uid="{E5B2DD3C-F384-436F-831C-2C4698FC27E5}"/>
    <cellStyle name="Comma 5 3 2 4" xfId="3227" xr:uid="{00000000-0005-0000-0000-000003010000}"/>
    <cellStyle name="Comma 5 3 2 4 2" xfId="6954" xr:uid="{E0885CB9-D535-4F8C-AC54-BA259A698F5A}"/>
    <cellStyle name="Comma 5 3 2 5" xfId="5116" xr:uid="{A48C081C-33F8-465B-B81C-366962AC1EFF}"/>
    <cellStyle name="Comma 5 3 3" xfId="1765" xr:uid="{00000000-0005-0000-0000-000002010000}"/>
    <cellStyle name="Comma 5 3 3 2" xfId="3607" xr:uid="{00000000-0005-0000-0000-000002010000}"/>
    <cellStyle name="Comma 5 3 3 2 2" xfId="7334" xr:uid="{B177C606-2795-4D1C-8E82-3165BC44CE84}"/>
    <cellStyle name="Comma 5 3 3 3" xfId="5496" xr:uid="{A24248A3-2B1F-485F-A17C-086DCF7314C9}"/>
    <cellStyle name="Comma 5 3 4" xfId="2371" xr:uid="{00000000-0005-0000-0000-000002010000}"/>
    <cellStyle name="Comma 5 3 4 2" xfId="4212" xr:uid="{00000000-0005-0000-0000-000002010000}"/>
    <cellStyle name="Comma 5 3 4 2 2" xfId="7939" xr:uid="{CE277AA8-BF9E-44BF-A687-ABE8DD5BE449}"/>
    <cellStyle name="Comma 5 3 4 3" xfId="6101" xr:uid="{60E6FD9B-E22C-4229-AC79-73EA7638B8C8}"/>
    <cellStyle name="Comma 5 3 5" xfId="2995" xr:uid="{00000000-0005-0000-0000-000002010000}"/>
    <cellStyle name="Comma 5 3 5 2" xfId="6722" xr:uid="{F0DD845F-171B-4F24-B342-3600DE3FCF9B}"/>
    <cellStyle name="Comma 5 3 6" xfId="4884" xr:uid="{E6B56603-1FA2-490F-8AED-B988774A0C1E}"/>
    <cellStyle name="Comma 5 4" xfId="1107" xr:uid="{00000000-0005-0000-0000-000004010000}"/>
    <cellStyle name="Comma 5 4 2" xfId="1501" xr:uid="{00000000-0005-0000-0000-000005010000}"/>
    <cellStyle name="Comma 5 4 2 2" xfId="2122" xr:uid="{00000000-0005-0000-0000-000005010000}"/>
    <cellStyle name="Comma 5 4 2 2 2" xfId="3964" xr:uid="{00000000-0005-0000-0000-000005010000}"/>
    <cellStyle name="Comma 5 4 2 2 2 2" xfId="7691" xr:uid="{59335FA0-E23C-4FCC-A776-459C0C7573D8}"/>
    <cellStyle name="Comma 5 4 2 2 3" xfId="5853" xr:uid="{9AEBDDFF-E5DA-401C-AB45-E374FAEAEB3B}"/>
    <cellStyle name="Comma 5 4 2 3" xfId="2728" xr:uid="{00000000-0005-0000-0000-000005010000}"/>
    <cellStyle name="Comma 5 4 2 3 2" xfId="4569" xr:uid="{00000000-0005-0000-0000-000005010000}"/>
    <cellStyle name="Comma 5 4 2 3 2 2" xfId="8296" xr:uid="{804511B8-3AF5-468E-A5D3-41C0A1C9D229}"/>
    <cellStyle name="Comma 5 4 2 3 3" xfId="6458" xr:uid="{7AA05C4D-5C00-496B-A1D9-E161D344E75E}"/>
    <cellStyle name="Comma 5 4 2 4" xfId="3352" xr:uid="{00000000-0005-0000-0000-000005010000}"/>
    <cellStyle name="Comma 5 4 2 4 2" xfId="7079" xr:uid="{1C8D00EE-2B2A-4100-8ADA-E009755D5504}"/>
    <cellStyle name="Comma 5 4 2 5" xfId="5241" xr:uid="{EEB0FBE9-67A7-4DF4-8ECF-2D5604CC7F3A}"/>
    <cellStyle name="Comma 5 4 3" xfId="1890" xr:uid="{00000000-0005-0000-0000-000004010000}"/>
    <cellStyle name="Comma 5 4 3 2" xfId="3732" xr:uid="{00000000-0005-0000-0000-000004010000}"/>
    <cellStyle name="Comma 5 4 3 2 2" xfId="7459" xr:uid="{F1A96365-AE70-4BCE-8E86-F5B8E2576762}"/>
    <cellStyle name="Comma 5 4 3 3" xfId="5621" xr:uid="{CCD3E482-6429-4AED-9908-6D1D7A1AEA19}"/>
    <cellStyle name="Comma 5 4 4" xfId="2496" xr:uid="{00000000-0005-0000-0000-000004010000}"/>
    <cellStyle name="Comma 5 4 4 2" xfId="4337" xr:uid="{00000000-0005-0000-0000-000004010000}"/>
    <cellStyle name="Comma 5 4 4 2 2" xfId="8064" xr:uid="{66E67D60-EF6C-4BAD-B1B9-F0B5ACF48E56}"/>
    <cellStyle name="Comma 5 4 4 3" xfId="6226" xr:uid="{86024838-DBD2-40AB-9019-F8479443F677}"/>
    <cellStyle name="Comma 5 4 5" xfId="3120" xr:uid="{00000000-0005-0000-0000-000004010000}"/>
    <cellStyle name="Comma 5 4 5 2" xfId="6847" xr:uid="{572BEF68-FC66-490A-BAA6-AB9463120197}"/>
    <cellStyle name="Comma 5 4 6" xfId="5009" xr:uid="{10867D27-7A64-4285-A821-9DA05FABB6B9}"/>
    <cellStyle name="Comma 5 5" xfId="1535" xr:uid="{00000000-0005-0000-0000-0000FE000000}"/>
    <cellStyle name="Comma 5 5 2" xfId="3377" xr:uid="{00000000-0005-0000-0000-0000FE000000}"/>
    <cellStyle name="Comma 5 5 2 2" xfId="7104" xr:uid="{9B6D0D5B-F0B8-4C79-B413-D585F769738D}"/>
    <cellStyle name="Comma 5 5 3" xfId="5266" xr:uid="{93D8693D-3E7D-4347-BF8D-A08BD8C1DE8B}"/>
    <cellStyle name="Comma 5 6" xfId="2765" xr:uid="{00000000-0005-0000-0000-0000FE000000}"/>
    <cellStyle name="Comma 5 6 2" xfId="6492" xr:uid="{FE275856-8335-49E7-AE8D-D523E02BBFCE}"/>
    <cellStyle name="Comma 6" xfId="206" xr:uid="{00000000-0005-0000-0000-000006010000}"/>
    <cellStyle name="Comma 6 2" xfId="871" xr:uid="{00000000-0005-0000-0000-000007010000}"/>
    <cellStyle name="Comma 6 2 2" xfId="1283" xr:uid="{00000000-0005-0000-0000-000008010000}"/>
    <cellStyle name="Comma 6 2 2 2" xfId="1998" xr:uid="{00000000-0005-0000-0000-000008010000}"/>
    <cellStyle name="Comma 6 2 2 2 2" xfId="3840" xr:uid="{00000000-0005-0000-0000-000008010000}"/>
    <cellStyle name="Comma 6 2 2 2 2 2" xfId="7567" xr:uid="{5EA194EF-7ACA-4C5F-A7A6-B5932A749593}"/>
    <cellStyle name="Comma 6 2 2 2 3" xfId="5729" xr:uid="{A54F71CE-940C-4684-9A22-61CF1763DA64}"/>
    <cellStyle name="Comma 6 2 2 3" xfId="2604" xr:uid="{00000000-0005-0000-0000-000008010000}"/>
    <cellStyle name="Comma 6 2 2 3 2" xfId="4445" xr:uid="{00000000-0005-0000-0000-000008010000}"/>
    <cellStyle name="Comma 6 2 2 3 2 2" xfId="8172" xr:uid="{5D5F2CCC-C622-43B7-BEBD-4A5B180FE44E}"/>
    <cellStyle name="Comma 6 2 2 3 3" xfId="6334" xr:uid="{B2CBED32-FE41-44CC-9094-A3C8C2456C2C}"/>
    <cellStyle name="Comma 6 2 2 4" xfId="3228" xr:uid="{00000000-0005-0000-0000-000008010000}"/>
    <cellStyle name="Comma 6 2 2 4 2" xfId="6955" xr:uid="{4292EF71-0812-4006-85FF-A000539B358B}"/>
    <cellStyle name="Comma 6 2 2 5" xfId="5117" xr:uid="{C96FCBFD-C377-461C-9002-0B2D097734E0}"/>
    <cellStyle name="Comma 6 2 3" xfId="1766" xr:uid="{00000000-0005-0000-0000-000007010000}"/>
    <cellStyle name="Comma 6 2 3 2" xfId="3608" xr:uid="{00000000-0005-0000-0000-000007010000}"/>
    <cellStyle name="Comma 6 2 3 2 2" xfId="7335" xr:uid="{DFD7B9DD-77B8-4789-969F-D56645E721D6}"/>
    <cellStyle name="Comma 6 2 3 3" xfId="5497" xr:uid="{2A1D0FCE-748D-417C-83E6-3F1966B4ECC0}"/>
    <cellStyle name="Comma 6 2 4" xfId="2372" xr:uid="{00000000-0005-0000-0000-000007010000}"/>
    <cellStyle name="Comma 6 2 4 2" xfId="4213" xr:uid="{00000000-0005-0000-0000-000007010000}"/>
    <cellStyle name="Comma 6 2 4 2 2" xfId="7940" xr:uid="{617B54DA-4839-46C7-ABCA-A1528B8F8B81}"/>
    <cellStyle name="Comma 6 2 4 3" xfId="6102" xr:uid="{1C03D4EE-FBF1-4F9A-9CB6-0AC660B05E98}"/>
    <cellStyle name="Comma 6 2 5" xfId="2996" xr:uid="{00000000-0005-0000-0000-000007010000}"/>
    <cellStyle name="Comma 6 2 5 2" xfId="6723" xr:uid="{F01BEB28-7429-4E73-9CAD-ED1A564929D9}"/>
    <cellStyle name="Comma 6 2 6" xfId="4885" xr:uid="{7C12F9DF-22B2-495C-A362-41F5222F3641}"/>
    <cellStyle name="Comma 6 3" xfId="1663" xr:uid="{00000000-0005-0000-0000-000006010000}"/>
    <cellStyle name="Comma 6 3 2" xfId="3505" xr:uid="{00000000-0005-0000-0000-000006010000}"/>
    <cellStyle name="Comma 6 3 2 2" xfId="7232" xr:uid="{9795D7FF-9366-45EA-B960-11110591B0CA}"/>
    <cellStyle name="Comma 6 3 3" xfId="5394" xr:uid="{0D4138AA-BFA5-4FD5-BA9C-12FC85CF88B7}"/>
    <cellStyle name="Comma 6 4" xfId="2269" xr:uid="{00000000-0005-0000-0000-000006010000}"/>
    <cellStyle name="Comma 6 4 2" xfId="4110" xr:uid="{00000000-0005-0000-0000-000006010000}"/>
    <cellStyle name="Comma 6 4 2 2" xfId="7837" xr:uid="{7B4E9808-24A9-484F-ACBB-C63FAAC7DA8A}"/>
    <cellStyle name="Comma 6 4 3" xfId="5999" xr:uid="{A654079A-CC97-4A0A-B1D4-E89ACFAF388D}"/>
    <cellStyle name="Comma 6 5" xfId="2893" xr:uid="{00000000-0005-0000-0000-000006010000}"/>
    <cellStyle name="Comma 6 5 2" xfId="6620" xr:uid="{8865EFE8-2055-49B3-B344-2300E1C13601}"/>
    <cellStyle name="Comma 6 6" xfId="4782" xr:uid="{BFDFD161-790B-4C0B-9F5C-4BFABC72C157}"/>
    <cellStyle name="Comma 7" xfId="23" xr:uid="{00000000-0005-0000-0000-000009010000}"/>
    <cellStyle name="Comma 7 2" xfId="96" xr:uid="{00000000-0005-0000-0000-00000A010000}"/>
    <cellStyle name="Comma 7 2 2" xfId="1284" xr:uid="{00000000-0005-0000-0000-00000B010000}"/>
    <cellStyle name="Comma 7 2 2 2" xfId="1999" xr:uid="{00000000-0005-0000-0000-00000B010000}"/>
    <cellStyle name="Comma 7 2 2 2 2" xfId="3841" xr:uid="{00000000-0005-0000-0000-00000B010000}"/>
    <cellStyle name="Comma 7 2 2 2 2 2" xfId="7568" xr:uid="{78722BC0-43A3-4DEE-8DA2-04C9F25B14C3}"/>
    <cellStyle name="Comma 7 2 2 2 3" xfId="5730" xr:uid="{D43E1549-3AE5-490A-BBAB-3D70A9F76675}"/>
    <cellStyle name="Comma 7 2 2 3" xfId="2605" xr:uid="{00000000-0005-0000-0000-00000B010000}"/>
    <cellStyle name="Comma 7 2 2 3 2" xfId="4446" xr:uid="{00000000-0005-0000-0000-00000B010000}"/>
    <cellStyle name="Comma 7 2 2 3 2 2" xfId="8173" xr:uid="{00B16B70-C286-4A27-B02B-D9AC3F32758C}"/>
    <cellStyle name="Comma 7 2 2 3 3" xfId="6335" xr:uid="{6BB92E89-868A-437B-BB6F-241DCE2D1521}"/>
    <cellStyle name="Comma 7 2 2 4" xfId="3229" xr:uid="{00000000-0005-0000-0000-00000B010000}"/>
    <cellStyle name="Comma 7 2 2 4 2" xfId="6956" xr:uid="{7E9E7AA0-28B2-4530-BC8B-943E4846473C}"/>
    <cellStyle name="Comma 7 2 2 5" xfId="5118" xr:uid="{B63C0B75-F57B-4D3C-85E1-97EF012AC24F}"/>
    <cellStyle name="Comma 7 2 3" xfId="872" xr:uid="{00000000-0005-0000-0000-00000C010000}"/>
    <cellStyle name="Comma 7 2 3 2" xfId="1767" xr:uid="{00000000-0005-0000-0000-00000C010000}"/>
    <cellStyle name="Comma 7 2 3 2 2" xfId="3609" xr:uid="{00000000-0005-0000-0000-00000C010000}"/>
    <cellStyle name="Comma 7 2 3 2 2 2" xfId="7336" xr:uid="{9BAB16CB-BFE6-481A-8909-F81CD98E1CC2}"/>
    <cellStyle name="Comma 7 2 3 2 3" xfId="5498" xr:uid="{EB5D23B9-582E-45E7-9A1C-082370C2A698}"/>
    <cellStyle name="Comma 7 2 3 3" xfId="2373" xr:uid="{00000000-0005-0000-0000-00000C010000}"/>
    <cellStyle name="Comma 7 2 3 3 2" xfId="4214" xr:uid="{00000000-0005-0000-0000-00000C010000}"/>
    <cellStyle name="Comma 7 2 3 3 2 2" xfId="7941" xr:uid="{8A949ACA-B966-4F67-83FE-D12BA5D9C90D}"/>
    <cellStyle name="Comma 7 2 3 3 3" xfId="6103" xr:uid="{789AB030-07D4-4FE8-916B-D70007783AE4}"/>
    <cellStyle name="Comma 7 2 3 4" xfId="2997" xr:uid="{00000000-0005-0000-0000-00000C010000}"/>
    <cellStyle name="Comma 7 2 3 4 2" xfId="6724" xr:uid="{653AFF57-36E7-4CC1-91B1-D8975EA6F048}"/>
    <cellStyle name="Comma 7 2 3 5" xfId="4886" xr:uid="{BDFBC5C1-D23A-4BAC-9E7A-86916ED504EA}"/>
    <cellStyle name="Comma 7 2 4" xfId="1582" xr:uid="{00000000-0005-0000-0000-00000A010000}"/>
    <cellStyle name="Comma 7 2 4 2" xfId="3424" xr:uid="{00000000-0005-0000-0000-00000A010000}"/>
    <cellStyle name="Comma 7 2 4 2 2" xfId="7151" xr:uid="{D3340D53-2DC0-4979-AEE1-D7C572B8A2FF}"/>
    <cellStyle name="Comma 7 2 4 3" xfId="5313" xr:uid="{7A4BA10B-43FD-4353-9A4B-A816609A02E5}"/>
    <cellStyle name="Comma 7 2 5" xfId="2188" xr:uid="{00000000-0005-0000-0000-00000A010000}"/>
    <cellStyle name="Comma 7 2 5 2" xfId="4029" xr:uid="{00000000-0005-0000-0000-00000A010000}"/>
    <cellStyle name="Comma 7 2 5 2 2" xfId="7756" xr:uid="{B36FFCE5-CFBC-4DD2-8410-613C0CA51F40}"/>
    <cellStyle name="Comma 7 2 5 3" xfId="5918" xr:uid="{5371401B-78AF-4BB2-98FE-E196AABC1939}"/>
    <cellStyle name="Comma 7 2 6" xfId="2812" xr:uid="{00000000-0005-0000-0000-00000A010000}"/>
    <cellStyle name="Comma 7 2 6 2" xfId="6539" xr:uid="{79A81499-1B01-4555-9EDA-924274BCBD4B}"/>
    <cellStyle name="Comma 7 2 7" xfId="4701" xr:uid="{A8433F16-ACCA-47AE-9C43-03A4918ED7A5}"/>
    <cellStyle name="Comma 7 3" xfId="1536" xr:uid="{00000000-0005-0000-0000-000009010000}"/>
    <cellStyle name="Comma 7 3 2" xfId="3378" xr:uid="{00000000-0005-0000-0000-000009010000}"/>
    <cellStyle name="Comma 7 3 2 2" xfId="7105" xr:uid="{11221F32-DD7E-44AE-BBB9-DF38624B9EA4}"/>
    <cellStyle name="Comma 7 3 3" xfId="5267" xr:uid="{13A20994-71E8-46E3-823D-E86773C39F6C}"/>
    <cellStyle name="Comma 7 4" xfId="2766" xr:uid="{00000000-0005-0000-0000-000009010000}"/>
    <cellStyle name="Comma 7 4 2" xfId="6493" xr:uid="{F0D8CF6B-330D-4ED0-BB45-C19DCED49A48}"/>
    <cellStyle name="Comma 8" xfId="207" xr:uid="{00000000-0005-0000-0000-00000D010000}"/>
    <cellStyle name="Comma 8 2" xfId="679" xr:uid="{00000000-0005-0000-0000-00000E010000}"/>
    <cellStyle name="Comma 8 2 2" xfId="912" xr:uid="{00000000-0005-0000-0000-00000F010000}"/>
    <cellStyle name="Comma 8 2 2 2" xfId="1321" xr:uid="{00000000-0005-0000-0000-000010010000}"/>
    <cellStyle name="Comma 8 2 2 2 2" xfId="2030" xr:uid="{00000000-0005-0000-0000-000010010000}"/>
    <cellStyle name="Comma 8 2 2 2 2 2" xfId="3872" xr:uid="{00000000-0005-0000-0000-000010010000}"/>
    <cellStyle name="Comma 8 2 2 2 2 2 2" xfId="7599" xr:uid="{74D1CCF5-7F91-40DC-AE51-28C27686BAF3}"/>
    <cellStyle name="Comma 8 2 2 2 2 3" xfId="5761" xr:uid="{F1B99B48-F5D8-4FB8-BA2F-C0FB0632DE04}"/>
    <cellStyle name="Comma 8 2 2 2 3" xfId="2636" xr:uid="{00000000-0005-0000-0000-000010010000}"/>
    <cellStyle name="Comma 8 2 2 2 3 2" xfId="4477" xr:uid="{00000000-0005-0000-0000-000010010000}"/>
    <cellStyle name="Comma 8 2 2 2 3 2 2" xfId="8204" xr:uid="{37D9E15F-4D89-45C8-B9EB-D98599ACAE6C}"/>
    <cellStyle name="Comma 8 2 2 2 3 3" xfId="6366" xr:uid="{BDAF24BD-7CA1-47B6-9DD1-CFFF60BAC524}"/>
    <cellStyle name="Comma 8 2 2 2 4" xfId="3260" xr:uid="{00000000-0005-0000-0000-000010010000}"/>
    <cellStyle name="Comma 8 2 2 2 4 2" xfId="6987" xr:uid="{917FCCF3-8908-4510-AB68-B09B69A8AEFC}"/>
    <cellStyle name="Comma 8 2 2 2 5" xfId="5149" xr:uid="{82948377-E451-4E24-A95E-9755E6B4B92D}"/>
    <cellStyle name="Comma 8 2 2 3" xfId="1798" xr:uid="{00000000-0005-0000-0000-00000F010000}"/>
    <cellStyle name="Comma 8 2 2 3 2" xfId="3640" xr:uid="{00000000-0005-0000-0000-00000F010000}"/>
    <cellStyle name="Comma 8 2 2 3 2 2" xfId="7367" xr:uid="{279A1100-1E68-4451-A17B-5698596128B7}"/>
    <cellStyle name="Comma 8 2 2 3 3" xfId="5529" xr:uid="{3532DEFF-547B-4584-9308-D2627C04790C}"/>
    <cellStyle name="Comma 8 2 2 4" xfId="2404" xr:uid="{00000000-0005-0000-0000-00000F010000}"/>
    <cellStyle name="Comma 8 2 2 4 2" xfId="4245" xr:uid="{00000000-0005-0000-0000-00000F010000}"/>
    <cellStyle name="Comma 8 2 2 4 2 2" xfId="7972" xr:uid="{DF5D42B9-928C-44EC-B8E0-1FEDA08E0335}"/>
    <cellStyle name="Comma 8 2 2 4 3" xfId="6134" xr:uid="{14A21459-26BF-4022-ABE1-937535E83A0C}"/>
    <cellStyle name="Comma 8 2 2 5" xfId="3028" xr:uid="{00000000-0005-0000-0000-00000F010000}"/>
    <cellStyle name="Comma 8 2 2 5 2" xfId="6755" xr:uid="{20002000-4CA8-4369-8341-BD1EB3CED241}"/>
    <cellStyle name="Comma 8 2 2 6" xfId="4917" xr:uid="{3510B84C-4F2D-49CB-82DC-37516355518C}"/>
    <cellStyle name="Comma 8 2 3" xfId="1689" xr:uid="{00000000-0005-0000-0000-00000E010000}"/>
    <cellStyle name="Comma 8 2 3 2" xfId="3531" xr:uid="{00000000-0005-0000-0000-00000E010000}"/>
    <cellStyle name="Comma 8 2 3 2 2" xfId="7258" xr:uid="{A849D277-F51A-4D0C-A1A0-14E748FE027F}"/>
    <cellStyle name="Comma 8 2 3 3" xfId="5420" xr:uid="{D3F50678-2728-46E9-AF4E-1A4A5FB42082}"/>
    <cellStyle name="Comma 8 2 4" xfId="2295" xr:uid="{00000000-0005-0000-0000-00000E010000}"/>
    <cellStyle name="Comma 8 2 4 2" xfId="4136" xr:uid="{00000000-0005-0000-0000-00000E010000}"/>
    <cellStyle name="Comma 8 2 4 2 2" xfId="7863" xr:uid="{F852BBBA-408C-4A18-B1C8-748976EADB27}"/>
    <cellStyle name="Comma 8 2 4 3" xfId="6025" xr:uid="{612CD94F-E174-486D-AD4A-08F281181003}"/>
    <cellStyle name="Comma 8 2 5" xfId="2919" xr:uid="{00000000-0005-0000-0000-00000E010000}"/>
    <cellStyle name="Comma 8 2 5 2" xfId="6646" xr:uid="{7C4D159E-2159-4FA3-A62B-5FAC14629392}"/>
    <cellStyle name="Comma 8 2 6" xfId="4808" xr:uid="{6509AF89-694A-4567-87C8-FC1CE54328DE}"/>
    <cellStyle name="Comma 8 3" xfId="873" xr:uid="{00000000-0005-0000-0000-000011010000}"/>
    <cellStyle name="Comma 8 3 2" xfId="1285" xr:uid="{00000000-0005-0000-0000-000012010000}"/>
    <cellStyle name="Comma 8 3 2 2" xfId="2000" xr:uid="{00000000-0005-0000-0000-000012010000}"/>
    <cellStyle name="Comma 8 3 2 2 2" xfId="3842" xr:uid="{00000000-0005-0000-0000-000012010000}"/>
    <cellStyle name="Comma 8 3 2 2 2 2" xfId="7569" xr:uid="{2E8B44D3-8752-4013-911B-F15D6DD2CE7D}"/>
    <cellStyle name="Comma 8 3 2 2 3" xfId="5731" xr:uid="{91E98106-4276-429E-A692-4D28D8D73A79}"/>
    <cellStyle name="Comma 8 3 2 3" xfId="2606" xr:uid="{00000000-0005-0000-0000-000012010000}"/>
    <cellStyle name="Comma 8 3 2 3 2" xfId="4447" xr:uid="{00000000-0005-0000-0000-000012010000}"/>
    <cellStyle name="Comma 8 3 2 3 2 2" xfId="8174" xr:uid="{9CD2DAEF-2CD2-4097-8F79-4B478C577298}"/>
    <cellStyle name="Comma 8 3 2 3 3" xfId="6336" xr:uid="{8AA44354-45F9-4113-B62F-36FDD6D058D7}"/>
    <cellStyle name="Comma 8 3 2 4" xfId="3230" xr:uid="{00000000-0005-0000-0000-000012010000}"/>
    <cellStyle name="Comma 8 3 2 4 2" xfId="6957" xr:uid="{EA375932-D523-433B-AF33-BDDAFA3F3EB9}"/>
    <cellStyle name="Comma 8 3 2 5" xfId="5119" xr:uid="{D2E7778C-8EB8-433F-A934-F9BD5AF688FA}"/>
    <cellStyle name="Comma 8 3 3" xfId="1768" xr:uid="{00000000-0005-0000-0000-000011010000}"/>
    <cellStyle name="Comma 8 3 3 2" xfId="3610" xr:uid="{00000000-0005-0000-0000-000011010000}"/>
    <cellStyle name="Comma 8 3 3 2 2" xfId="7337" xr:uid="{02CC3F39-D287-4B0E-81BF-4796C3D4EA79}"/>
    <cellStyle name="Comma 8 3 3 3" xfId="5499" xr:uid="{CE62DEB1-9CC1-4727-B30A-F7FC456AFF7D}"/>
    <cellStyle name="Comma 8 3 4" xfId="2374" xr:uid="{00000000-0005-0000-0000-000011010000}"/>
    <cellStyle name="Comma 8 3 4 2" xfId="4215" xr:uid="{00000000-0005-0000-0000-000011010000}"/>
    <cellStyle name="Comma 8 3 4 2 2" xfId="7942" xr:uid="{2B88C839-9254-4894-85F4-6B955ADBC2EE}"/>
    <cellStyle name="Comma 8 3 4 3" xfId="6104" xr:uid="{4026C7E6-8AC9-41DD-A175-C0E7D8B03DC5}"/>
    <cellStyle name="Comma 8 3 5" xfId="2998" xr:uid="{00000000-0005-0000-0000-000011010000}"/>
    <cellStyle name="Comma 8 3 5 2" xfId="6725" xr:uid="{FB17D6E0-17BD-4599-916B-713EA4FEFF78}"/>
    <cellStyle name="Comma 8 3 6" xfId="4887" xr:uid="{AAEDB108-E220-4128-A354-E1DDA63CFDED}"/>
    <cellStyle name="Comma 8 4" xfId="1664" xr:uid="{00000000-0005-0000-0000-00000D010000}"/>
    <cellStyle name="Comma 8 4 2" xfId="3506" xr:uid="{00000000-0005-0000-0000-00000D010000}"/>
    <cellStyle name="Comma 8 4 2 2" xfId="7233" xr:uid="{B7B58C0F-D4D1-4B5D-9BB5-B8FC848C6849}"/>
    <cellStyle name="Comma 8 4 3" xfId="5395" xr:uid="{49F79DBD-0EF4-4228-AC13-37C643F13070}"/>
    <cellStyle name="Comma 8 5" xfId="2270" xr:uid="{00000000-0005-0000-0000-00000D010000}"/>
    <cellStyle name="Comma 8 5 2" xfId="4111" xr:uid="{00000000-0005-0000-0000-00000D010000}"/>
    <cellStyle name="Comma 8 5 2 2" xfId="7838" xr:uid="{19357DC4-D8E8-41F0-8C83-E6891B306A09}"/>
    <cellStyle name="Comma 8 5 3" xfId="6000" xr:uid="{CB5DADEF-3201-4504-9EC3-7A14AE96ACBB}"/>
    <cellStyle name="Comma 8 6" xfId="2894" xr:uid="{00000000-0005-0000-0000-00000D010000}"/>
    <cellStyle name="Comma 8 6 2" xfId="6621" xr:uid="{3CBA8596-C08F-4FEB-8C8E-1376AD63F3D0}"/>
    <cellStyle name="Comma 8 7" xfId="4783" xr:uid="{777CBA69-5DB4-4FF0-82F8-7BCB12F2AA1A}"/>
    <cellStyle name="Comma 9" xfId="252" xr:uid="{00000000-0005-0000-0000-000013010000}"/>
    <cellStyle name="Comma 9 2" xfId="877" xr:uid="{00000000-0005-0000-0000-000014010000}"/>
    <cellStyle name="Comma 9 2 2" xfId="1287" xr:uid="{00000000-0005-0000-0000-000015010000}"/>
    <cellStyle name="Comma 9 2 2 2" xfId="2002" xr:uid="{00000000-0005-0000-0000-000015010000}"/>
    <cellStyle name="Comma 9 2 2 2 2" xfId="3844" xr:uid="{00000000-0005-0000-0000-000015010000}"/>
    <cellStyle name="Comma 9 2 2 2 2 2" xfId="7571" xr:uid="{5A560881-A657-437D-8E7B-4FB37C9792A3}"/>
    <cellStyle name="Comma 9 2 2 2 3" xfId="5733" xr:uid="{4087F75F-DED4-421B-8790-FD2789B29C33}"/>
    <cellStyle name="Comma 9 2 2 3" xfId="2608" xr:uid="{00000000-0005-0000-0000-000015010000}"/>
    <cellStyle name="Comma 9 2 2 3 2" xfId="4449" xr:uid="{00000000-0005-0000-0000-000015010000}"/>
    <cellStyle name="Comma 9 2 2 3 2 2" xfId="8176" xr:uid="{6AD56E40-857E-4D62-A517-D18D514D5489}"/>
    <cellStyle name="Comma 9 2 2 3 3" xfId="6338" xr:uid="{D3BE953F-34FA-43B5-863F-1E59D7E35B7F}"/>
    <cellStyle name="Comma 9 2 2 4" xfId="3232" xr:uid="{00000000-0005-0000-0000-000015010000}"/>
    <cellStyle name="Comma 9 2 2 4 2" xfId="6959" xr:uid="{114A0814-7640-410B-A888-B653820C85EB}"/>
    <cellStyle name="Comma 9 2 2 5" xfId="5121" xr:uid="{74858AD5-F417-4E5F-9221-FF3863F07278}"/>
    <cellStyle name="Comma 9 2 3" xfId="1770" xr:uid="{00000000-0005-0000-0000-000014010000}"/>
    <cellStyle name="Comma 9 2 3 2" xfId="3612" xr:uid="{00000000-0005-0000-0000-000014010000}"/>
    <cellStyle name="Comma 9 2 3 2 2" xfId="7339" xr:uid="{3D2EEA38-62FE-46E1-B6C0-0B7017F83E01}"/>
    <cellStyle name="Comma 9 2 3 3" xfId="5501" xr:uid="{AEF730DB-83B2-4A2F-9ED9-DF7437CDE4D1}"/>
    <cellStyle name="Comma 9 2 4" xfId="2376" xr:uid="{00000000-0005-0000-0000-000014010000}"/>
    <cellStyle name="Comma 9 2 4 2" xfId="4217" xr:uid="{00000000-0005-0000-0000-000014010000}"/>
    <cellStyle name="Comma 9 2 4 2 2" xfId="7944" xr:uid="{EDD239C3-348E-4B62-AD3F-3AF8132A21E2}"/>
    <cellStyle name="Comma 9 2 4 3" xfId="6106" xr:uid="{D9739024-4E2A-478A-A2C6-092F3842CF3B}"/>
    <cellStyle name="Comma 9 2 5" xfId="3000" xr:uid="{00000000-0005-0000-0000-000014010000}"/>
    <cellStyle name="Comma 9 2 5 2" xfId="6727" xr:uid="{2D243537-3F0D-4FCC-AA05-CDA1C5FEE410}"/>
    <cellStyle name="Comma 9 2 6" xfId="4889" xr:uid="{DD48590F-06BE-45AD-8DBD-BAC6607C913B}"/>
    <cellStyle name="Comma 9 3" xfId="1666" xr:uid="{00000000-0005-0000-0000-000013010000}"/>
    <cellStyle name="Comma 9 3 2" xfId="3508" xr:uid="{00000000-0005-0000-0000-000013010000}"/>
    <cellStyle name="Comma 9 3 2 2" xfId="7235" xr:uid="{DD5E4566-4DA5-4E3B-80D9-C52A86D03F77}"/>
    <cellStyle name="Comma 9 3 3" xfId="5397" xr:uid="{F6FD39AB-02EE-498A-BE23-8E738CB7DD2F}"/>
    <cellStyle name="Comma 9 4" xfId="2272" xr:uid="{00000000-0005-0000-0000-000013010000}"/>
    <cellStyle name="Comma 9 4 2" xfId="4113" xr:uid="{00000000-0005-0000-0000-000013010000}"/>
    <cellStyle name="Comma 9 4 2 2" xfId="7840" xr:uid="{74204D0D-90AE-4277-B890-854BD6D8EA2D}"/>
    <cellStyle name="Comma 9 4 3" xfId="6002" xr:uid="{1FB15251-9FA2-4A5A-929C-5956B39E5300}"/>
    <cellStyle name="Comma 9 5" xfId="2896" xr:uid="{00000000-0005-0000-0000-000013010000}"/>
    <cellStyle name="Comma 9 5 2" xfId="6623" xr:uid="{7E2F6C69-89C9-4535-A808-8FC6FDB7C738}"/>
    <cellStyle name="Comma 9 6" xfId="4785" xr:uid="{F40FFF27-1473-4670-9EC4-59930E397665}"/>
    <cellStyle name="Comma_Rep de cobr mens y estatus de cart gral Total BRH CGCB 04 F57" xfId="208" xr:uid="{00000000-0005-0000-0000-000016010000}"/>
    <cellStyle name="Currency 2" xfId="15" xr:uid="{00000000-0005-0000-0000-000019010000}"/>
    <cellStyle name="Currency 2 2" xfId="90" xr:uid="{00000000-0005-0000-0000-00001A010000}"/>
    <cellStyle name="Currency 2 2 2" xfId="897" xr:uid="{00000000-0005-0000-0000-00001B010000}"/>
    <cellStyle name="Currency 2 2 2 2" xfId="1306" xr:uid="{00000000-0005-0000-0000-00001C010000}"/>
    <cellStyle name="Currency 2 2 2 2 2" xfId="2017" xr:uid="{00000000-0005-0000-0000-00001C010000}"/>
    <cellStyle name="Currency 2 2 2 2 2 2" xfId="3859" xr:uid="{00000000-0005-0000-0000-00001C010000}"/>
    <cellStyle name="Currency 2 2 2 2 2 2 2" xfId="7586" xr:uid="{26A8E0AC-7C7A-4ED3-896C-7BCE4D4DDDC0}"/>
    <cellStyle name="Currency 2 2 2 2 2 3" xfId="5748" xr:uid="{E633FC90-7C91-4F0F-88AA-306A01600DF9}"/>
    <cellStyle name="Currency 2 2 2 2 3" xfId="2623" xr:uid="{00000000-0005-0000-0000-00001C010000}"/>
    <cellStyle name="Currency 2 2 2 2 3 2" xfId="4464" xr:uid="{00000000-0005-0000-0000-00001C010000}"/>
    <cellStyle name="Currency 2 2 2 2 3 2 2" xfId="8191" xr:uid="{E729214D-F8B9-484A-B1C0-D6006E0A8A0E}"/>
    <cellStyle name="Currency 2 2 2 2 3 3" xfId="6353" xr:uid="{DBFE327B-757C-49B2-ACCF-F97D89CCC0FF}"/>
    <cellStyle name="Currency 2 2 2 2 4" xfId="3247" xr:uid="{00000000-0005-0000-0000-00001C010000}"/>
    <cellStyle name="Currency 2 2 2 2 4 2" xfId="6974" xr:uid="{14CBBCD1-1D6F-4345-A890-0F985A0A9EFE}"/>
    <cellStyle name="Currency 2 2 2 2 5" xfId="5136" xr:uid="{BA47E2C0-40AC-4E8E-AE57-75C91B44DFE5}"/>
    <cellStyle name="Currency 2 2 2 3" xfId="1785" xr:uid="{00000000-0005-0000-0000-00001B010000}"/>
    <cellStyle name="Currency 2 2 2 3 2" xfId="3627" xr:uid="{00000000-0005-0000-0000-00001B010000}"/>
    <cellStyle name="Currency 2 2 2 3 2 2" xfId="7354" xr:uid="{8ACE11F1-0881-43CC-B5C6-61CDADF3E8E2}"/>
    <cellStyle name="Currency 2 2 2 3 3" xfId="5516" xr:uid="{7F1AA88F-CDFA-4716-9B26-76EEDF7020C7}"/>
    <cellStyle name="Currency 2 2 2 4" xfId="2391" xr:uid="{00000000-0005-0000-0000-00001B010000}"/>
    <cellStyle name="Currency 2 2 2 4 2" xfId="4232" xr:uid="{00000000-0005-0000-0000-00001B010000}"/>
    <cellStyle name="Currency 2 2 2 4 2 2" xfId="7959" xr:uid="{3CF9451A-D52B-4B97-95A8-261B6800553E}"/>
    <cellStyle name="Currency 2 2 2 4 3" xfId="6121" xr:uid="{1D3EC034-394E-46E7-BE83-970AF8321DE6}"/>
    <cellStyle name="Currency 2 2 2 5" xfId="3015" xr:uid="{00000000-0005-0000-0000-00001B010000}"/>
    <cellStyle name="Currency 2 2 2 5 2" xfId="6742" xr:uid="{F36C43C7-0B31-4668-9E79-5C9259CFE3A2}"/>
    <cellStyle name="Currency 2 2 2 6" xfId="4904" xr:uid="{0D419CF1-3533-4226-B398-3581E88AD257}"/>
    <cellStyle name="Currency 2 2 3" xfId="352" xr:uid="{00000000-0005-0000-0000-00001D010000}"/>
    <cellStyle name="Currency 2 2 3 2" xfId="1677" xr:uid="{00000000-0005-0000-0000-00001D010000}"/>
    <cellStyle name="Currency 2 2 3 2 2" xfId="3519" xr:uid="{00000000-0005-0000-0000-00001D010000}"/>
    <cellStyle name="Currency 2 2 3 2 2 2" xfId="7246" xr:uid="{C4B36A34-E74B-4236-A0ED-66AD5AE2186B}"/>
    <cellStyle name="Currency 2 2 3 2 3" xfId="5408" xr:uid="{3C161483-8FCC-4C37-B27B-7C05119D32D3}"/>
    <cellStyle name="Currency 2 2 3 3" xfId="2283" xr:uid="{00000000-0005-0000-0000-00001D010000}"/>
    <cellStyle name="Currency 2 2 3 3 2" xfId="4124" xr:uid="{00000000-0005-0000-0000-00001D010000}"/>
    <cellStyle name="Currency 2 2 3 3 2 2" xfId="7851" xr:uid="{752C80AF-487F-4859-B238-43D6ECE7047A}"/>
    <cellStyle name="Currency 2 2 3 3 3" xfId="6013" xr:uid="{9F0ABCFF-15E6-4C77-937B-18EE6B60E658}"/>
    <cellStyle name="Currency 2 2 3 4" xfId="2907" xr:uid="{00000000-0005-0000-0000-00001D010000}"/>
    <cellStyle name="Currency 2 2 3 4 2" xfId="6634" xr:uid="{45AB3C75-2071-4417-B5B1-ACC0EDF2A077}"/>
    <cellStyle name="Currency 2 2 3 5" xfId="4796" xr:uid="{A445515C-BAF5-4816-A28E-44A28517D435}"/>
    <cellStyle name="Currency 2 2 4" xfId="1577" xr:uid="{00000000-0005-0000-0000-00001A010000}"/>
    <cellStyle name="Currency 2 2 4 2" xfId="3419" xr:uid="{00000000-0005-0000-0000-00001A010000}"/>
    <cellStyle name="Currency 2 2 4 2 2" xfId="7146" xr:uid="{C1B9D9CB-D6DB-478F-93C6-69F84C2C316A}"/>
    <cellStyle name="Currency 2 2 4 3" xfId="5308" xr:uid="{65333F17-05F8-4A8D-BCA5-F7CF84640304}"/>
    <cellStyle name="Currency 2 2 5" xfId="2183" xr:uid="{00000000-0005-0000-0000-00001A010000}"/>
    <cellStyle name="Currency 2 2 5 2" xfId="4024" xr:uid="{00000000-0005-0000-0000-00001A010000}"/>
    <cellStyle name="Currency 2 2 5 2 2" xfId="7751" xr:uid="{3ACF4866-64F3-4336-A6AB-23A5A3418ACE}"/>
    <cellStyle name="Currency 2 2 5 3" xfId="5913" xr:uid="{06003723-374D-41A8-ADD4-5586C0B4939B}"/>
    <cellStyle name="Currency 2 2 6" xfId="2807" xr:uid="{00000000-0005-0000-0000-00001A010000}"/>
    <cellStyle name="Currency 2 2 6 2" xfId="6534" xr:uid="{7E7C3B34-B8D8-464F-8ABB-D6A92580DD0B}"/>
    <cellStyle name="Currency 2 2 7" xfId="4696" xr:uid="{2F5FB3F6-5B84-44E2-8AAA-F42AA3446443}"/>
    <cellStyle name="Currency 2 3" xfId="136" xr:uid="{00000000-0005-0000-0000-00001E010000}"/>
    <cellStyle name="Currency 2 3 2" xfId="1286" xr:uid="{00000000-0005-0000-0000-00001F010000}"/>
    <cellStyle name="Currency 2 3 2 2" xfId="2001" xr:uid="{00000000-0005-0000-0000-00001F010000}"/>
    <cellStyle name="Currency 2 3 2 2 2" xfId="3843" xr:uid="{00000000-0005-0000-0000-00001F010000}"/>
    <cellStyle name="Currency 2 3 2 2 2 2" xfId="7570" xr:uid="{CDC74AB3-2350-4AA4-983D-69CB989E4A4E}"/>
    <cellStyle name="Currency 2 3 2 2 3" xfId="5732" xr:uid="{1F35149B-D255-4CA3-B84B-CCBA49745CF9}"/>
    <cellStyle name="Currency 2 3 2 3" xfId="2607" xr:uid="{00000000-0005-0000-0000-00001F010000}"/>
    <cellStyle name="Currency 2 3 2 3 2" xfId="4448" xr:uid="{00000000-0005-0000-0000-00001F010000}"/>
    <cellStyle name="Currency 2 3 2 3 2 2" xfId="8175" xr:uid="{6DA6130D-33DA-4C45-9C82-638822B0E1F8}"/>
    <cellStyle name="Currency 2 3 2 3 3" xfId="6337" xr:uid="{80700043-6E38-4119-852C-58900C6CE33B}"/>
    <cellStyle name="Currency 2 3 2 4" xfId="3231" xr:uid="{00000000-0005-0000-0000-00001F010000}"/>
    <cellStyle name="Currency 2 3 2 4 2" xfId="6958" xr:uid="{FABAE89F-4B5A-47F2-B3F9-13108503E339}"/>
    <cellStyle name="Currency 2 3 2 5" xfId="5120" xr:uid="{C8C6450E-514D-4272-B337-4FBB2DC6B51E}"/>
    <cellStyle name="Currency 2 3 3" xfId="874" xr:uid="{00000000-0005-0000-0000-000020010000}"/>
    <cellStyle name="Currency 2 3 3 2" xfId="1769" xr:uid="{00000000-0005-0000-0000-000020010000}"/>
    <cellStyle name="Currency 2 3 3 2 2" xfId="3611" xr:uid="{00000000-0005-0000-0000-000020010000}"/>
    <cellStyle name="Currency 2 3 3 2 2 2" xfId="7338" xr:uid="{754EA32E-438E-4105-9925-81FF095F9CD1}"/>
    <cellStyle name="Currency 2 3 3 2 3" xfId="5500" xr:uid="{1B195BA7-D8C2-478F-A5CA-CBEA08BF1CC7}"/>
    <cellStyle name="Currency 2 3 3 3" xfId="2375" xr:uid="{00000000-0005-0000-0000-000020010000}"/>
    <cellStyle name="Currency 2 3 3 3 2" xfId="4216" xr:uid="{00000000-0005-0000-0000-000020010000}"/>
    <cellStyle name="Currency 2 3 3 3 2 2" xfId="7943" xr:uid="{46ED7489-C2B5-4606-A6EB-52FD8C46CA0B}"/>
    <cellStyle name="Currency 2 3 3 3 3" xfId="6105" xr:uid="{A042AAC8-DED4-48F6-98E1-A195984C1931}"/>
    <cellStyle name="Currency 2 3 3 4" xfId="2999" xr:uid="{00000000-0005-0000-0000-000020010000}"/>
    <cellStyle name="Currency 2 3 3 4 2" xfId="6726" xr:uid="{ACB4868D-BB4B-42B7-ADA7-C975487D7382}"/>
    <cellStyle name="Currency 2 3 3 5" xfId="4888" xr:uid="{185213E1-D68D-4FD4-86FF-C9484D5615C4}"/>
    <cellStyle name="Currency 2 3 4" xfId="1621" xr:uid="{00000000-0005-0000-0000-00001E010000}"/>
    <cellStyle name="Currency 2 3 4 2" xfId="3463" xr:uid="{00000000-0005-0000-0000-00001E010000}"/>
    <cellStyle name="Currency 2 3 4 2 2" xfId="7190" xr:uid="{ADFCD5EE-D813-48A6-967B-8B0DA358BAE3}"/>
    <cellStyle name="Currency 2 3 4 3" xfId="5352" xr:uid="{9228581A-D128-49A2-806F-8E6C459F0196}"/>
    <cellStyle name="Currency 2 3 5" xfId="2227" xr:uid="{00000000-0005-0000-0000-00001E010000}"/>
    <cellStyle name="Currency 2 3 5 2" xfId="4068" xr:uid="{00000000-0005-0000-0000-00001E010000}"/>
    <cellStyle name="Currency 2 3 5 2 2" xfId="7795" xr:uid="{8E4D7258-4AEB-480B-9056-A83C35A1C442}"/>
    <cellStyle name="Currency 2 3 5 3" xfId="5957" xr:uid="{B31E83A8-6252-4B6D-8E86-45552A435588}"/>
    <cellStyle name="Currency 2 3 6" xfId="2851" xr:uid="{00000000-0005-0000-0000-00001E010000}"/>
    <cellStyle name="Currency 2 3 6 2" xfId="6578" xr:uid="{6DDF52C6-9DC8-42B9-A48E-5C2804F2F605}"/>
    <cellStyle name="Currency 2 3 7" xfId="4740" xr:uid="{C480590E-6411-478E-8A96-CE0773B0931E}"/>
    <cellStyle name="Currency 2 4" xfId="59" xr:uid="{00000000-0005-0000-0000-000021010000}"/>
    <cellStyle name="Currency 2 4 2" xfId="114" xr:uid="{00000000-0005-0000-0000-000022010000}"/>
    <cellStyle name="Currency 2 4 2 2" xfId="1600" xr:uid="{00000000-0005-0000-0000-000022010000}"/>
    <cellStyle name="Currency 2 4 2 2 2" xfId="3442" xr:uid="{00000000-0005-0000-0000-000022010000}"/>
    <cellStyle name="Currency 2 4 2 2 2 2" xfId="7169" xr:uid="{70B2A1C7-9F34-4416-B516-5DCE404F8F7E}"/>
    <cellStyle name="Currency 2 4 2 2 3" xfId="5331" xr:uid="{BBB7867E-3E76-4E01-8855-71374FE08288}"/>
    <cellStyle name="Currency 2 4 2 3" xfId="2206" xr:uid="{00000000-0005-0000-0000-000022010000}"/>
    <cellStyle name="Currency 2 4 2 3 2" xfId="4047" xr:uid="{00000000-0005-0000-0000-000022010000}"/>
    <cellStyle name="Currency 2 4 2 3 2 2" xfId="7774" xr:uid="{7C628D3C-4183-433E-A10E-F99AAED5FFE3}"/>
    <cellStyle name="Currency 2 4 2 3 3" xfId="5936" xr:uid="{714C1A19-26E5-4EA8-B47E-11C48D0165D8}"/>
    <cellStyle name="Currency 2 4 2 4" xfId="2830" xr:uid="{00000000-0005-0000-0000-000022010000}"/>
    <cellStyle name="Currency 2 4 2 4 2" xfId="6557" xr:uid="{89B73B4E-CF9D-4775-AAEC-14138F050039}"/>
    <cellStyle name="Currency 2 4 2 5" xfId="4719" xr:uid="{65C1B5FE-51C7-49F7-9B97-8F17F7177E76}"/>
    <cellStyle name="Currency 2 4 3" xfId="155" xr:uid="{00000000-0005-0000-0000-000023010000}"/>
    <cellStyle name="Currency 2 4 3 2" xfId="1640" xr:uid="{00000000-0005-0000-0000-000023010000}"/>
    <cellStyle name="Currency 2 4 3 2 2" xfId="3482" xr:uid="{00000000-0005-0000-0000-000023010000}"/>
    <cellStyle name="Currency 2 4 3 2 2 2" xfId="7209" xr:uid="{C5E1BE2E-C875-49B9-8DB4-C8AD4CF10633}"/>
    <cellStyle name="Currency 2 4 3 2 3" xfId="5371" xr:uid="{D0707D27-6BEB-4734-9BF6-1CA2247890B0}"/>
    <cellStyle name="Currency 2 4 3 3" xfId="2246" xr:uid="{00000000-0005-0000-0000-000023010000}"/>
    <cellStyle name="Currency 2 4 3 3 2" xfId="4087" xr:uid="{00000000-0005-0000-0000-000023010000}"/>
    <cellStyle name="Currency 2 4 3 3 2 2" xfId="7814" xr:uid="{D4803349-34C0-46C9-907E-E19C5FCF83C0}"/>
    <cellStyle name="Currency 2 4 3 3 3" xfId="5976" xr:uid="{7ABBFB21-2D9B-4AA3-AAA0-9004CD443E1A}"/>
    <cellStyle name="Currency 2 4 3 4" xfId="2870" xr:uid="{00000000-0005-0000-0000-000023010000}"/>
    <cellStyle name="Currency 2 4 3 4 2" xfId="6597" xr:uid="{86451F2B-F32E-4FC5-91D7-AC65F29B9F0A}"/>
    <cellStyle name="Currency 2 4 3 5" xfId="4759" xr:uid="{E250C6F5-BFB8-4EC6-9323-37C2FFE2BD64}"/>
    <cellStyle name="Currency 2 4 4" xfId="1148" xr:uid="{00000000-0005-0000-0000-000024010000}"/>
    <cellStyle name="Currency 2 4 4 2" xfId="1906" xr:uid="{00000000-0005-0000-0000-000024010000}"/>
    <cellStyle name="Currency 2 4 4 2 2" xfId="3748" xr:uid="{00000000-0005-0000-0000-000024010000}"/>
    <cellStyle name="Currency 2 4 4 2 2 2" xfId="7475" xr:uid="{BD665F9D-7ED8-4E7F-AEAB-467D550A2A6A}"/>
    <cellStyle name="Currency 2 4 4 2 3" xfId="5637" xr:uid="{B45B9BF2-4002-454B-93CB-0DF4A1A5CB8A}"/>
    <cellStyle name="Currency 2 4 4 3" xfId="2512" xr:uid="{00000000-0005-0000-0000-000024010000}"/>
    <cellStyle name="Currency 2 4 4 3 2" xfId="4353" xr:uid="{00000000-0005-0000-0000-000024010000}"/>
    <cellStyle name="Currency 2 4 4 3 2 2" xfId="8080" xr:uid="{EAB898B3-9920-412A-AD5B-837B5866E54E}"/>
    <cellStyle name="Currency 2 4 4 3 3" xfId="6242" xr:uid="{765A932E-C2D6-42E1-A1C2-3A5FC3FAE4BD}"/>
    <cellStyle name="Currency 2 4 4 4" xfId="3136" xr:uid="{00000000-0005-0000-0000-000024010000}"/>
    <cellStyle name="Currency 2 4 4 4 2" xfId="6863" xr:uid="{6EDF9965-B736-4D6D-A507-0E1C1E7C001D}"/>
    <cellStyle name="Currency 2 4 4 5" xfId="5025" xr:uid="{A8F7B772-C857-4415-9A2D-5E971A3E31D3}"/>
    <cellStyle name="Currency 2 4 5" xfId="1555" xr:uid="{00000000-0005-0000-0000-000021010000}"/>
    <cellStyle name="Currency 2 4 5 2" xfId="3397" xr:uid="{00000000-0005-0000-0000-000021010000}"/>
    <cellStyle name="Currency 2 4 5 2 2" xfId="7124" xr:uid="{E98D5261-C3A1-4DFF-9A74-C2647A1F5293}"/>
    <cellStyle name="Currency 2 4 5 3" xfId="5286" xr:uid="{0A378DC4-2F74-4500-BCD1-DA86DF825987}"/>
    <cellStyle name="Currency 2 4 6" xfId="2161" xr:uid="{00000000-0005-0000-0000-000021010000}"/>
    <cellStyle name="Currency 2 4 6 2" xfId="4002" xr:uid="{00000000-0005-0000-0000-000021010000}"/>
    <cellStyle name="Currency 2 4 6 2 2" xfId="7729" xr:uid="{02B818A5-865F-40E6-BE9B-A66507730C07}"/>
    <cellStyle name="Currency 2 4 6 3" xfId="5891" xr:uid="{AA3FE638-C7D8-42B7-8171-B333F6329AB4}"/>
    <cellStyle name="Currency 2 4 7" xfId="2785" xr:uid="{00000000-0005-0000-0000-000021010000}"/>
    <cellStyle name="Currency 2 4 7 2" xfId="6512" xr:uid="{B2AC36FC-B528-40F4-A1AF-099F14DF85D7}"/>
    <cellStyle name="Currency 2 4 8" xfId="4674" xr:uid="{59033424-AE1C-4876-83B6-B52B2CD892F0}"/>
    <cellStyle name="Currency 2 5" xfId="209" xr:uid="{00000000-0005-0000-0000-000025010000}"/>
    <cellStyle name="Currency 2 5 2" xfId="1665" xr:uid="{00000000-0005-0000-0000-000025010000}"/>
    <cellStyle name="Currency 2 5 2 2" xfId="3507" xr:uid="{00000000-0005-0000-0000-000025010000}"/>
    <cellStyle name="Currency 2 5 2 2 2" xfId="7234" xr:uid="{E7BE0EE1-662D-4F0A-B261-43E0802F2EC1}"/>
    <cellStyle name="Currency 2 5 2 3" xfId="5396" xr:uid="{AD8222EF-E5D9-4531-99DE-390AF2AB95D6}"/>
    <cellStyle name="Currency 2 5 3" xfId="2271" xr:uid="{00000000-0005-0000-0000-000025010000}"/>
    <cellStyle name="Currency 2 5 3 2" xfId="4112" xr:uid="{00000000-0005-0000-0000-000025010000}"/>
    <cellStyle name="Currency 2 5 3 2 2" xfId="7839" xr:uid="{753AB61F-3CA4-46B2-84AD-C7AAC507D2FF}"/>
    <cellStyle name="Currency 2 5 3 3" xfId="6001" xr:uid="{58258567-33B1-466A-912E-9EF633339F07}"/>
    <cellStyle name="Currency 2 5 4" xfId="2895" xr:uid="{00000000-0005-0000-0000-000025010000}"/>
    <cellStyle name="Currency 2 5 4 2" xfId="6622" xr:uid="{3ED1888A-935E-4C20-A653-F0DD60DEA59B}"/>
    <cellStyle name="Currency 2 5 5" xfId="4784" xr:uid="{C45A6510-2B1E-4A31-AAD1-EE2FA32648A1}"/>
    <cellStyle name="Currency 2 6" xfId="1531" xr:uid="{00000000-0005-0000-0000-000019010000}"/>
    <cellStyle name="Currency 2 6 2" xfId="3373" xr:uid="{00000000-0005-0000-0000-000019010000}"/>
    <cellStyle name="Currency 2 6 2 2" xfId="7100" xr:uid="{4B7BC588-FC21-439C-8D8E-017CA60DDC70}"/>
    <cellStyle name="Currency 2 6 3" xfId="5262" xr:uid="{17AC7863-7EBE-4CBE-B849-6FE086C4DF28}"/>
    <cellStyle name="Currency 2 7" xfId="2144" xr:uid="{00000000-0005-0000-0000-000019010000}"/>
    <cellStyle name="Currency 2 7 2" xfId="3985" xr:uid="{00000000-0005-0000-0000-000019010000}"/>
    <cellStyle name="Currency 2 7 2 2" xfId="7712" xr:uid="{96900C45-06C1-42D5-B7AC-83E6B68282AA}"/>
    <cellStyle name="Currency 2 7 3" xfId="5874" xr:uid="{2D7AB467-6E54-4302-9C40-DCFA05FF3EA5}"/>
    <cellStyle name="Currency 2 8" xfId="2761" xr:uid="{00000000-0005-0000-0000-000019010000}"/>
    <cellStyle name="Currency 2 8 2" xfId="6488" xr:uid="{FA9FFDAA-9D47-4719-8D29-B413A6B5508A}"/>
    <cellStyle name="Currency 2 9" xfId="4655" xr:uid="{B0F3FBFA-4DD6-4038-AC73-F95AA88FBA73}"/>
    <cellStyle name="Currency 3" xfId="261" xr:uid="{00000000-0005-0000-0000-000026010000}"/>
    <cellStyle name="Currency 3 2" xfId="354" xr:uid="{00000000-0005-0000-0000-000027010000}"/>
    <cellStyle name="Currency 3 2 2" xfId="899" xr:uid="{00000000-0005-0000-0000-000028010000}"/>
    <cellStyle name="Currency 3 2 2 2" xfId="1308" xr:uid="{00000000-0005-0000-0000-000029010000}"/>
    <cellStyle name="Currency 3 2 2 2 2" xfId="2019" xr:uid="{00000000-0005-0000-0000-000029010000}"/>
    <cellStyle name="Currency 3 2 2 2 2 2" xfId="3861" xr:uid="{00000000-0005-0000-0000-000029010000}"/>
    <cellStyle name="Currency 3 2 2 2 2 2 2" xfId="7588" xr:uid="{10F6A59B-2877-482C-924F-6CCFD306498F}"/>
    <cellStyle name="Currency 3 2 2 2 2 3" xfId="5750" xr:uid="{6EC2D7D4-AB9B-43AA-A700-61684CB0D43A}"/>
    <cellStyle name="Currency 3 2 2 2 3" xfId="2625" xr:uid="{00000000-0005-0000-0000-000029010000}"/>
    <cellStyle name="Currency 3 2 2 2 3 2" xfId="4466" xr:uid="{00000000-0005-0000-0000-000029010000}"/>
    <cellStyle name="Currency 3 2 2 2 3 2 2" xfId="8193" xr:uid="{CA9086C6-B3CF-4012-9B35-78E3871632B6}"/>
    <cellStyle name="Currency 3 2 2 2 3 3" xfId="6355" xr:uid="{359629F6-A065-4429-AD34-1CDF192D59A4}"/>
    <cellStyle name="Currency 3 2 2 2 4" xfId="3249" xr:uid="{00000000-0005-0000-0000-000029010000}"/>
    <cellStyle name="Currency 3 2 2 2 4 2" xfId="6976" xr:uid="{175EDD98-5AA8-42A2-A102-BAB9E2E14CE0}"/>
    <cellStyle name="Currency 3 2 2 2 5" xfId="5138" xr:uid="{8C0AE1CE-14F2-49A7-B9E6-F7DDBCB9BBEC}"/>
    <cellStyle name="Currency 3 2 2 3" xfId="1787" xr:uid="{00000000-0005-0000-0000-000028010000}"/>
    <cellStyle name="Currency 3 2 2 3 2" xfId="3629" xr:uid="{00000000-0005-0000-0000-000028010000}"/>
    <cellStyle name="Currency 3 2 2 3 2 2" xfId="7356" xr:uid="{9C5597FD-3D9B-4C6C-84FD-B631D92345A9}"/>
    <cellStyle name="Currency 3 2 2 3 3" xfId="5518" xr:uid="{C72C222A-68F5-4520-9EBE-A9633251219F}"/>
    <cellStyle name="Currency 3 2 2 4" xfId="2393" xr:uid="{00000000-0005-0000-0000-000028010000}"/>
    <cellStyle name="Currency 3 2 2 4 2" xfId="4234" xr:uid="{00000000-0005-0000-0000-000028010000}"/>
    <cellStyle name="Currency 3 2 2 4 2 2" xfId="7961" xr:uid="{DF302EE5-DF24-48FB-B1EC-9111B85AF45D}"/>
    <cellStyle name="Currency 3 2 2 4 3" xfId="6123" xr:uid="{FEF630C1-33CA-48AD-A7F0-5DB490E8E1B0}"/>
    <cellStyle name="Currency 3 2 2 5" xfId="3017" xr:uid="{00000000-0005-0000-0000-000028010000}"/>
    <cellStyle name="Currency 3 2 2 5 2" xfId="6744" xr:uid="{D68571D1-7D2B-4089-8019-07AF81CC8C2C}"/>
    <cellStyle name="Currency 3 2 2 6" xfId="4906" xr:uid="{F20D8467-6BD1-4739-9683-C5C8F8091BD8}"/>
    <cellStyle name="Currency 3 2 3" xfId="1163" xr:uid="{00000000-0005-0000-0000-00002A010000}"/>
    <cellStyle name="Currency 3 2 3 2" xfId="1917" xr:uid="{00000000-0005-0000-0000-00002A010000}"/>
    <cellStyle name="Currency 3 2 3 2 2" xfId="3759" xr:uid="{00000000-0005-0000-0000-00002A010000}"/>
    <cellStyle name="Currency 3 2 3 2 2 2" xfId="7486" xr:uid="{0E52E33B-68C4-41D1-ABE4-A467E3F2A170}"/>
    <cellStyle name="Currency 3 2 3 2 3" xfId="5648" xr:uid="{80EAFE59-7B39-42C4-8677-97B4BB8658B0}"/>
    <cellStyle name="Currency 3 2 3 3" xfId="2523" xr:uid="{00000000-0005-0000-0000-00002A010000}"/>
    <cellStyle name="Currency 3 2 3 3 2" xfId="4364" xr:uid="{00000000-0005-0000-0000-00002A010000}"/>
    <cellStyle name="Currency 3 2 3 3 2 2" xfId="8091" xr:uid="{5B058F3A-526C-4FA8-BC86-E107CC141332}"/>
    <cellStyle name="Currency 3 2 3 3 3" xfId="6253" xr:uid="{E5A66DC7-DBAE-41BE-8A4E-0485E155AB8E}"/>
    <cellStyle name="Currency 3 2 3 4" xfId="3147" xr:uid="{00000000-0005-0000-0000-00002A010000}"/>
    <cellStyle name="Currency 3 2 3 4 2" xfId="6874" xr:uid="{CD4E451D-7319-4211-9C8D-A3D0E9C550DA}"/>
    <cellStyle name="Currency 3 2 3 5" xfId="5036" xr:uid="{C1FA6EA8-5189-47DC-9432-85C604B61B6E}"/>
    <cellStyle name="Currency 3 2 4" xfId="1679" xr:uid="{00000000-0005-0000-0000-000027010000}"/>
    <cellStyle name="Currency 3 2 4 2" xfId="3521" xr:uid="{00000000-0005-0000-0000-000027010000}"/>
    <cellStyle name="Currency 3 2 4 2 2" xfId="7248" xr:uid="{BF45D6B3-DFA4-46FE-8FFE-1705C681588B}"/>
    <cellStyle name="Currency 3 2 4 3" xfId="5410" xr:uid="{4BFF9857-D992-4BDC-A8A5-0C134E14508F}"/>
    <cellStyle name="Currency 3 2 5" xfId="2285" xr:uid="{00000000-0005-0000-0000-000027010000}"/>
    <cellStyle name="Currency 3 2 5 2" xfId="4126" xr:uid="{00000000-0005-0000-0000-000027010000}"/>
    <cellStyle name="Currency 3 2 5 2 2" xfId="7853" xr:uid="{08D4266E-AAEB-4CA9-8EF6-C3DF29256DF3}"/>
    <cellStyle name="Currency 3 2 5 3" xfId="6015" xr:uid="{AEB76FCC-D4DC-4D9B-9FCB-FFB471EDC880}"/>
    <cellStyle name="Currency 3 2 6" xfId="2909" xr:uid="{00000000-0005-0000-0000-000027010000}"/>
    <cellStyle name="Currency 3 2 6 2" xfId="6636" xr:uid="{76E1A0FB-07B9-4557-8FFB-632144231C9E}"/>
    <cellStyle name="Currency 3 2 7" xfId="4798" xr:uid="{2BA1699F-A50A-450C-9555-55FDB8505A97}"/>
    <cellStyle name="Currency 3 3" xfId="353" xr:uid="{00000000-0005-0000-0000-00002B010000}"/>
    <cellStyle name="Currency 3 3 2" xfId="898" xr:uid="{00000000-0005-0000-0000-00002C010000}"/>
    <cellStyle name="Currency 3 3 2 2" xfId="1307" xr:uid="{00000000-0005-0000-0000-00002D010000}"/>
    <cellStyle name="Currency 3 3 2 2 2" xfId="2018" xr:uid="{00000000-0005-0000-0000-00002D010000}"/>
    <cellStyle name="Currency 3 3 2 2 2 2" xfId="3860" xr:uid="{00000000-0005-0000-0000-00002D010000}"/>
    <cellStyle name="Currency 3 3 2 2 2 2 2" xfId="7587" xr:uid="{32832CDD-B63A-4249-AB32-3EF2F9FCECB1}"/>
    <cellStyle name="Currency 3 3 2 2 2 3" xfId="5749" xr:uid="{8697C44F-CBDB-4A37-AA8B-4ED3D2A2F024}"/>
    <cellStyle name="Currency 3 3 2 2 3" xfId="2624" xr:uid="{00000000-0005-0000-0000-00002D010000}"/>
    <cellStyle name="Currency 3 3 2 2 3 2" xfId="4465" xr:uid="{00000000-0005-0000-0000-00002D010000}"/>
    <cellStyle name="Currency 3 3 2 2 3 2 2" xfId="8192" xr:uid="{5310C112-9B90-4A20-A107-24FE382F9C60}"/>
    <cellStyle name="Currency 3 3 2 2 3 3" xfId="6354" xr:uid="{068A928E-8310-4F5F-AF0A-4749C9CC9B55}"/>
    <cellStyle name="Currency 3 3 2 2 4" xfId="3248" xr:uid="{00000000-0005-0000-0000-00002D010000}"/>
    <cellStyle name="Currency 3 3 2 2 4 2" xfId="6975" xr:uid="{63ADC543-781A-4498-A16D-5410A30C927C}"/>
    <cellStyle name="Currency 3 3 2 2 5" xfId="5137" xr:uid="{A4A7CDF5-44BB-4C2D-8642-43C6666DA3BF}"/>
    <cellStyle name="Currency 3 3 2 3" xfId="1786" xr:uid="{00000000-0005-0000-0000-00002C010000}"/>
    <cellStyle name="Currency 3 3 2 3 2" xfId="3628" xr:uid="{00000000-0005-0000-0000-00002C010000}"/>
    <cellStyle name="Currency 3 3 2 3 2 2" xfId="7355" xr:uid="{C79D6A49-C0E9-485C-9431-F1357B099701}"/>
    <cellStyle name="Currency 3 3 2 3 3" xfId="5517" xr:uid="{EA35A133-2399-4563-B79C-D12038D88F32}"/>
    <cellStyle name="Currency 3 3 2 4" xfId="2392" xr:uid="{00000000-0005-0000-0000-00002C010000}"/>
    <cellStyle name="Currency 3 3 2 4 2" xfId="4233" xr:uid="{00000000-0005-0000-0000-00002C010000}"/>
    <cellStyle name="Currency 3 3 2 4 2 2" xfId="7960" xr:uid="{20C70388-0BD0-4DAF-90C3-083EBAEEF4E9}"/>
    <cellStyle name="Currency 3 3 2 4 3" xfId="6122" xr:uid="{CFC9FB72-CA0C-4625-940C-8A980225A138}"/>
    <cellStyle name="Currency 3 3 2 5" xfId="3016" xr:uid="{00000000-0005-0000-0000-00002C010000}"/>
    <cellStyle name="Currency 3 3 2 5 2" xfId="6743" xr:uid="{3C0DF02F-A100-4295-AB33-89A08DF27758}"/>
    <cellStyle name="Currency 3 3 2 6" xfId="4905" xr:uid="{2C3DBEBA-35EE-4D1C-B513-45947167C214}"/>
    <cellStyle name="Currency 3 3 3" xfId="1678" xr:uid="{00000000-0005-0000-0000-00002B010000}"/>
    <cellStyle name="Currency 3 3 3 2" xfId="3520" xr:uid="{00000000-0005-0000-0000-00002B010000}"/>
    <cellStyle name="Currency 3 3 3 2 2" xfId="7247" xr:uid="{57D335AF-22CB-41DC-B9F1-765BA3F6EA18}"/>
    <cellStyle name="Currency 3 3 3 3" xfId="5409" xr:uid="{52AFDC54-C069-49B8-A577-BECBF4781766}"/>
    <cellStyle name="Currency 3 3 4" xfId="2284" xr:uid="{00000000-0005-0000-0000-00002B010000}"/>
    <cellStyle name="Currency 3 3 4 2" xfId="4125" xr:uid="{00000000-0005-0000-0000-00002B010000}"/>
    <cellStyle name="Currency 3 3 4 2 2" xfId="7852" xr:uid="{96544E31-9397-4CD0-A483-F9E22C6DA3FA}"/>
    <cellStyle name="Currency 3 3 4 3" xfId="6014" xr:uid="{BAD82975-A5A8-4909-8523-33572F72D04B}"/>
    <cellStyle name="Currency 3 3 5" xfId="2908" xr:uid="{00000000-0005-0000-0000-00002B010000}"/>
    <cellStyle name="Currency 3 3 5 2" xfId="6635" xr:uid="{3506DD7C-2906-4AF7-9731-6325C26AFAF9}"/>
    <cellStyle name="Currency 3 3 6" xfId="4797" xr:uid="{5CC55221-B143-454A-9C68-0F5FBA5F63FA}"/>
    <cellStyle name="Currency 3 4" xfId="883" xr:uid="{00000000-0005-0000-0000-00002E010000}"/>
    <cellStyle name="Currency 3 4 2" xfId="1293" xr:uid="{00000000-0005-0000-0000-00002F010000}"/>
    <cellStyle name="Currency 3 4 2 2" xfId="2007" xr:uid="{00000000-0005-0000-0000-00002F010000}"/>
    <cellStyle name="Currency 3 4 2 2 2" xfId="3849" xr:uid="{00000000-0005-0000-0000-00002F010000}"/>
    <cellStyle name="Currency 3 4 2 2 2 2" xfId="7576" xr:uid="{2E94D429-7C76-4452-80C1-43EFB62532F9}"/>
    <cellStyle name="Currency 3 4 2 2 3" xfId="5738" xr:uid="{EE488F5B-7812-4BDB-B2B0-E9666C968B9B}"/>
    <cellStyle name="Currency 3 4 2 3" xfId="2613" xr:uid="{00000000-0005-0000-0000-00002F010000}"/>
    <cellStyle name="Currency 3 4 2 3 2" xfId="4454" xr:uid="{00000000-0005-0000-0000-00002F010000}"/>
    <cellStyle name="Currency 3 4 2 3 2 2" xfId="8181" xr:uid="{690504AA-06C1-4AAB-97F0-09C99B7AF4D9}"/>
    <cellStyle name="Currency 3 4 2 3 3" xfId="6343" xr:uid="{6FBD7825-437F-4CFE-B257-75377AA287EF}"/>
    <cellStyle name="Currency 3 4 2 4" xfId="3237" xr:uid="{00000000-0005-0000-0000-00002F010000}"/>
    <cellStyle name="Currency 3 4 2 4 2" xfId="6964" xr:uid="{DEDDF37A-E868-423D-A63B-ECD1605D3711}"/>
    <cellStyle name="Currency 3 4 2 5" xfId="5126" xr:uid="{A8810A2F-6552-4BCD-9821-6A7379C6122D}"/>
    <cellStyle name="Currency 3 4 3" xfId="1775" xr:uid="{00000000-0005-0000-0000-00002E010000}"/>
    <cellStyle name="Currency 3 4 3 2" xfId="3617" xr:uid="{00000000-0005-0000-0000-00002E010000}"/>
    <cellStyle name="Currency 3 4 3 2 2" xfId="7344" xr:uid="{EECA7CE2-9C0A-4D0C-811E-23E0F4E67599}"/>
    <cellStyle name="Currency 3 4 3 3" xfId="5506" xr:uid="{C65D238F-3225-4E89-AA65-3CE5258CEAB4}"/>
    <cellStyle name="Currency 3 4 4" xfId="2381" xr:uid="{00000000-0005-0000-0000-00002E010000}"/>
    <cellStyle name="Currency 3 4 4 2" xfId="4222" xr:uid="{00000000-0005-0000-0000-00002E010000}"/>
    <cellStyle name="Currency 3 4 4 2 2" xfId="7949" xr:uid="{6E736FF2-9844-407F-9E9E-A912320D2E7C}"/>
    <cellStyle name="Currency 3 4 4 3" xfId="6111" xr:uid="{B63A7E9F-C890-4445-9083-46F4F7F534BF}"/>
    <cellStyle name="Currency 3 4 5" xfId="3005" xr:uid="{00000000-0005-0000-0000-00002E010000}"/>
    <cellStyle name="Currency 3 4 5 2" xfId="6732" xr:uid="{4601C9D5-95C7-4337-A86D-9B179E57FCD0}"/>
    <cellStyle name="Currency 3 4 6" xfId="4894" xr:uid="{38ACC721-EEC1-4E54-AD3E-CE39D365DDDF}"/>
    <cellStyle name="Currency 3 5" xfId="1151" xr:uid="{00000000-0005-0000-0000-000030010000}"/>
    <cellStyle name="Currency 3 5 2" xfId="1908" xr:uid="{00000000-0005-0000-0000-000030010000}"/>
    <cellStyle name="Currency 3 5 2 2" xfId="3750" xr:uid="{00000000-0005-0000-0000-000030010000}"/>
    <cellStyle name="Currency 3 5 2 2 2" xfId="7477" xr:uid="{A3D5F77E-0C77-4D46-8A90-2491EA5954BD}"/>
    <cellStyle name="Currency 3 5 2 3" xfId="5639" xr:uid="{7075195E-5426-4FB2-A653-C980CCE67B94}"/>
    <cellStyle name="Currency 3 5 3" xfId="2514" xr:uid="{00000000-0005-0000-0000-000030010000}"/>
    <cellStyle name="Currency 3 5 3 2" xfId="4355" xr:uid="{00000000-0005-0000-0000-000030010000}"/>
    <cellStyle name="Currency 3 5 3 2 2" xfId="8082" xr:uid="{06458B11-BBBB-423F-A946-E579FE0B0CF7}"/>
    <cellStyle name="Currency 3 5 3 3" xfId="6244" xr:uid="{7755D1E9-B19E-41D1-A652-29A8BF29C6D7}"/>
    <cellStyle name="Currency 3 5 4" xfId="3138" xr:uid="{00000000-0005-0000-0000-000030010000}"/>
    <cellStyle name="Currency 3 5 4 2" xfId="6865" xr:uid="{35C023B8-33D8-473C-99C1-DD070C084679}"/>
    <cellStyle name="Currency 3 5 5" xfId="5027" xr:uid="{2402F876-0C68-4F89-8263-3CB134BE9C74}"/>
    <cellStyle name="Currency 3 6" xfId="1668" xr:uid="{00000000-0005-0000-0000-000026010000}"/>
    <cellStyle name="Currency 3 6 2" xfId="3510" xr:uid="{00000000-0005-0000-0000-000026010000}"/>
    <cellStyle name="Currency 3 6 2 2" xfId="7237" xr:uid="{E822C998-3196-43EE-874A-F945ED1E40F2}"/>
    <cellStyle name="Currency 3 6 3" xfId="5399" xr:uid="{7502A739-50EC-4CCF-A8FC-07F5F36FA3CA}"/>
    <cellStyle name="Currency 3 7" xfId="2274" xr:uid="{00000000-0005-0000-0000-000026010000}"/>
    <cellStyle name="Currency 3 7 2" xfId="4115" xr:uid="{00000000-0005-0000-0000-000026010000}"/>
    <cellStyle name="Currency 3 7 2 2" xfId="7842" xr:uid="{1A7B2658-CAD7-4F57-B6EC-9A8A94BD2DAE}"/>
    <cellStyle name="Currency 3 7 3" xfId="6004" xr:uid="{33915E0B-288B-40C5-AB08-77EDF3BB8F9B}"/>
    <cellStyle name="Currency 3 8" xfId="2898" xr:uid="{00000000-0005-0000-0000-000026010000}"/>
    <cellStyle name="Currency 3 8 2" xfId="6625" xr:uid="{CCF8437C-1341-4EEB-A0C0-C046DF15D2F4}"/>
    <cellStyle name="Currency 3 9" xfId="4787" xr:uid="{8659A950-2572-4991-BAD5-656F6A1DC53A}"/>
    <cellStyle name="Currency 4" xfId="262" xr:uid="{00000000-0005-0000-0000-000031010000}"/>
    <cellStyle name="Currency 4 2" xfId="884" xr:uid="{00000000-0005-0000-0000-000032010000}"/>
    <cellStyle name="Currency 4 2 2" xfId="1294" xr:uid="{00000000-0005-0000-0000-000033010000}"/>
    <cellStyle name="Currency 4 2 2 2" xfId="2008" xr:uid="{00000000-0005-0000-0000-000033010000}"/>
    <cellStyle name="Currency 4 2 2 2 2" xfId="3850" xr:uid="{00000000-0005-0000-0000-000033010000}"/>
    <cellStyle name="Currency 4 2 2 2 2 2" xfId="7577" xr:uid="{B91E318D-5020-45BB-BB3F-838EC21E836A}"/>
    <cellStyle name="Currency 4 2 2 2 3" xfId="5739" xr:uid="{FD5DF5E0-F794-4D54-8306-98E0723AE8F4}"/>
    <cellStyle name="Currency 4 2 2 3" xfId="2614" xr:uid="{00000000-0005-0000-0000-000033010000}"/>
    <cellStyle name="Currency 4 2 2 3 2" xfId="4455" xr:uid="{00000000-0005-0000-0000-000033010000}"/>
    <cellStyle name="Currency 4 2 2 3 2 2" xfId="8182" xr:uid="{A247283D-BA30-4C15-BF8D-30AC6A9F5B1C}"/>
    <cellStyle name="Currency 4 2 2 3 3" xfId="6344" xr:uid="{F9E1CEE6-FB81-44BD-A8AA-047B9F7C1951}"/>
    <cellStyle name="Currency 4 2 2 4" xfId="3238" xr:uid="{00000000-0005-0000-0000-000033010000}"/>
    <cellStyle name="Currency 4 2 2 4 2" xfId="6965" xr:uid="{779EB307-9926-4C8E-8333-103A203CDF00}"/>
    <cellStyle name="Currency 4 2 2 5" xfId="5127" xr:uid="{86930491-19D3-47EB-8E1D-5CF1F9AFF9C6}"/>
    <cellStyle name="Currency 4 2 3" xfId="1776" xr:uid="{00000000-0005-0000-0000-000032010000}"/>
    <cellStyle name="Currency 4 2 3 2" xfId="3618" xr:uid="{00000000-0005-0000-0000-000032010000}"/>
    <cellStyle name="Currency 4 2 3 2 2" xfId="7345" xr:uid="{20A4DE3E-431A-4D61-A30C-8B8B026B0FAB}"/>
    <cellStyle name="Currency 4 2 3 3" xfId="5507" xr:uid="{7954316B-9B9C-4971-B36A-5E0F2248DCEC}"/>
    <cellStyle name="Currency 4 2 4" xfId="2382" xr:uid="{00000000-0005-0000-0000-000032010000}"/>
    <cellStyle name="Currency 4 2 4 2" xfId="4223" xr:uid="{00000000-0005-0000-0000-000032010000}"/>
    <cellStyle name="Currency 4 2 4 2 2" xfId="7950" xr:uid="{A97AD098-4DFB-4CAD-A521-333184CB9F19}"/>
    <cellStyle name="Currency 4 2 4 3" xfId="6112" xr:uid="{0E17EBFC-8070-4A78-9A8A-21F3498AE68F}"/>
    <cellStyle name="Currency 4 2 5" xfId="3006" xr:uid="{00000000-0005-0000-0000-000032010000}"/>
    <cellStyle name="Currency 4 2 5 2" xfId="6733" xr:uid="{574046B2-FF6C-4202-BD4F-59B5800735D1}"/>
    <cellStyle name="Currency 4 2 6" xfId="4895" xr:uid="{4EF6CBCB-EAFF-4842-80C4-2DAF9A057775}"/>
    <cellStyle name="Currency 4 3" xfId="1152" xr:uid="{00000000-0005-0000-0000-000034010000}"/>
    <cellStyle name="Currency 4 3 2" xfId="1909" xr:uid="{00000000-0005-0000-0000-000034010000}"/>
    <cellStyle name="Currency 4 3 2 2" xfId="3751" xr:uid="{00000000-0005-0000-0000-000034010000}"/>
    <cellStyle name="Currency 4 3 2 2 2" xfId="7478" xr:uid="{6BB498F0-2D69-426C-A245-12F943B5CB46}"/>
    <cellStyle name="Currency 4 3 2 3" xfId="5640" xr:uid="{5C1A1BF4-7DCE-4243-A723-63797536CF82}"/>
    <cellStyle name="Currency 4 3 3" xfId="2515" xr:uid="{00000000-0005-0000-0000-000034010000}"/>
    <cellStyle name="Currency 4 3 3 2" xfId="4356" xr:uid="{00000000-0005-0000-0000-000034010000}"/>
    <cellStyle name="Currency 4 3 3 2 2" xfId="8083" xr:uid="{ABF5CFED-AE51-4BBB-B588-AEC9B7925F89}"/>
    <cellStyle name="Currency 4 3 3 3" xfId="6245" xr:uid="{64B8D3C8-8917-4E76-BE39-99781747B1A2}"/>
    <cellStyle name="Currency 4 3 4" xfId="3139" xr:uid="{00000000-0005-0000-0000-000034010000}"/>
    <cellStyle name="Currency 4 3 4 2" xfId="6866" xr:uid="{7109A341-7A83-4C63-810D-3259BEDA3D70}"/>
    <cellStyle name="Currency 4 3 5" xfId="5028" xr:uid="{2450CA06-20A3-4555-A7EF-EFF4C6EA2FA4}"/>
    <cellStyle name="Currency 4 4" xfId="1669" xr:uid="{00000000-0005-0000-0000-000031010000}"/>
    <cellStyle name="Currency 4 4 2" xfId="3511" xr:uid="{00000000-0005-0000-0000-000031010000}"/>
    <cellStyle name="Currency 4 4 2 2" xfId="7238" xr:uid="{9BDE5DC2-CE50-44A7-AAE3-0CC592E21C17}"/>
    <cellStyle name="Currency 4 4 3" xfId="5400" xr:uid="{702CC851-28A8-45B5-8802-49E860DF7B37}"/>
    <cellStyle name="Currency 4 5" xfId="2275" xr:uid="{00000000-0005-0000-0000-000031010000}"/>
    <cellStyle name="Currency 4 5 2" xfId="4116" xr:uid="{00000000-0005-0000-0000-000031010000}"/>
    <cellStyle name="Currency 4 5 2 2" xfId="7843" xr:uid="{A10E7D2C-A2D2-49A5-A0EB-14B93F0C6D8A}"/>
    <cellStyle name="Currency 4 5 3" xfId="6005" xr:uid="{B5A59199-B664-449A-8323-40056AEB93F2}"/>
    <cellStyle name="Currency 4 6" xfId="2899" xr:uid="{00000000-0005-0000-0000-000031010000}"/>
    <cellStyle name="Currency 4 6 2" xfId="6626" xr:uid="{EDD7AD83-EE90-450B-BF2A-688FE95D7B9C}"/>
    <cellStyle name="Currency 4 7" xfId="4788" xr:uid="{8BCB035B-C36C-44C2-B944-003370F6F346}"/>
    <cellStyle name="Currency 5" xfId="263" xr:uid="{00000000-0005-0000-0000-000035010000}"/>
    <cellStyle name="Currency 5 2" xfId="885" xr:uid="{00000000-0005-0000-0000-000036010000}"/>
    <cellStyle name="Currency 5 2 2" xfId="1295" xr:uid="{00000000-0005-0000-0000-000037010000}"/>
    <cellStyle name="Currency 5 2 2 2" xfId="2009" xr:uid="{00000000-0005-0000-0000-000037010000}"/>
    <cellStyle name="Currency 5 2 2 2 2" xfId="3851" xr:uid="{00000000-0005-0000-0000-000037010000}"/>
    <cellStyle name="Currency 5 2 2 2 2 2" xfId="7578" xr:uid="{A265758A-881C-4406-8289-2D25CAB9EE84}"/>
    <cellStyle name="Currency 5 2 2 2 3" xfId="5740" xr:uid="{5B88D5FA-4635-4BA2-AEBC-B20315E1413C}"/>
    <cellStyle name="Currency 5 2 2 3" xfId="2615" xr:uid="{00000000-0005-0000-0000-000037010000}"/>
    <cellStyle name="Currency 5 2 2 3 2" xfId="4456" xr:uid="{00000000-0005-0000-0000-000037010000}"/>
    <cellStyle name="Currency 5 2 2 3 2 2" xfId="8183" xr:uid="{6E7E3354-FA30-4068-AC2E-AE91F467DAEA}"/>
    <cellStyle name="Currency 5 2 2 3 3" xfId="6345" xr:uid="{AF8A92F3-FAA6-468A-9FB9-D5DAF93DB8CC}"/>
    <cellStyle name="Currency 5 2 2 4" xfId="3239" xr:uid="{00000000-0005-0000-0000-000037010000}"/>
    <cellStyle name="Currency 5 2 2 4 2" xfId="6966" xr:uid="{7E705FFD-11BF-468D-B7EB-C86274EAFA37}"/>
    <cellStyle name="Currency 5 2 2 5" xfId="5128" xr:uid="{C45E2995-7313-4698-AA2A-64B38542E0BF}"/>
    <cellStyle name="Currency 5 2 3" xfId="1777" xr:uid="{00000000-0005-0000-0000-000036010000}"/>
    <cellStyle name="Currency 5 2 3 2" xfId="3619" xr:uid="{00000000-0005-0000-0000-000036010000}"/>
    <cellStyle name="Currency 5 2 3 2 2" xfId="7346" xr:uid="{39AE2DD9-CA78-4BFD-9F5D-BD9DCABD4761}"/>
    <cellStyle name="Currency 5 2 3 3" xfId="5508" xr:uid="{5F7E339C-C418-4A6A-B4B3-3A400071DF63}"/>
    <cellStyle name="Currency 5 2 4" xfId="2383" xr:uid="{00000000-0005-0000-0000-000036010000}"/>
    <cellStyle name="Currency 5 2 4 2" xfId="4224" xr:uid="{00000000-0005-0000-0000-000036010000}"/>
    <cellStyle name="Currency 5 2 4 2 2" xfId="7951" xr:uid="{CA290859-A9F9-4A94-B151-7FE868782995}"/>
    <cellStyle name="Currency 5 2 4 3" xfId="6113" xr:uid="{EABE57AC-B6CC-40BC-949B-33CC94C3FDD1}"/>
    <cellStyle name="Currency 5 2 5" xfId="3007" xr:uid="{00000000-0005-0000-0000-000036010000}"/>
    <cellStyle name="Currency 5 2 5 2" xfId="6734" xr:uid="{4E3C1A8D-A61F-4839-9D9F-79E1524292C1}"/>
    <cellStyle name="Currency 5 2 6" xfId="4896" xr:uid="{3BD60BAA-EE43-42E1-B629-AA3BCC1F8E6D}"/>
    <cellStyle name="Currency 5 3" xfId="1153" xr:uid="{00000000-0005-0000-0000-000038010000}"/>
    <cellStyle name="Currency 5 3 2" xfId="1910" xr:uid="{00000000-0005-0000-0000-000038010000}"/>
    <cellStyle name="Currency 5 3 2 2" xfId="3752" xr:uid="{00000000-0005-0000-0000-000038010000}"/>
    <cellStyle name="Currency 5 3 2 2 2" xfId="7479" xr:uid="{F8E7A7CF-DB72-4757-94E5-B54B2D0F372F}"/>
    <cellStyle name="Currency 5 3 2 3" xfId="5641" xr:uid="{B3C61E2D-A4D5-4830-96E7-240AAF5A7FAB}"/>
    <cellStyle name="Currency 5 3 3" xfId="2516" xr:uid="{00000000-0005-0000-0000-000038010000}"/>
    <cellStyle name="Currency 5 3 3 2" xfId="4357" xr:uid="{00000000-0005-0000-0000-000038010000}"/>
    <cellStyle name="Currency 5 3 3 2 2" xfId="8084" xr:uid="{A28F652E-F236-4F0C-8D16-F0D35B50FD08}"/>
    <cellStyle name="Currency 5 3 3 3" xfId="6246" xr:uid="{52203136-80DF-4EB8-8F91-CA90D570FC88}"/>
    <cellStyle name="Currency 5 3 4" xfId="3140" xr:uid="{00000000-0005-0000-0000-000038010000}"/>
    <cellStyle name="Currency 5 3 4 2" xfId="6867" xr:uid="{DDC82B70-EC29-45D5-9D53-57401EA4F735}"/>
    <cellStyle name="Currency 5 3 5" xfId="5029" xr:uid="{FF9CA7B4-F7DA-4553-B7E6-219C62A585D6}"/>
    <cellStyle name="Currency 5 4" xfId="1670" xr:uid="{00000000-0005-0000-0000-000035010000}"/>
    <cellStyle name="Currency 5 4 2" xfId="3512" xr:uid="{00000000-0005-0000-0000-000035010000}"/>
    <cellStyle name="Currency 5 4 2 2" xfId="7239" xr:uid="{13171407-A489-454B-9E6B-04A3CA9ED982}"/>
    <cellStyle name="Currency 5 4 3" xfId="5401" xr:uid="{8EC94158-DDBE-436B-B263-EC08931AC8F9}"/>
    <cellStyle name="Currency 5 5" xfId="2276" xr:uid="{00000000-0005-0000-0000-000035010000}"/>
    <cellStyle name="Currency 5 5 2" xfId="4117" xr:uid="{00000000-0005-0000-0000-000035010000}"/>
    <cellStyle name="Currency 5 5 2 2" xfId="7844" xr:uid="{90F8B01E-32D4-41AE-89C6-09F64DF38372}"/>
    <cellStyle name="Currency 5 5 3" xfId="6006" xr:uid="{0CB72DDA-18F4-43FB-A201-04299D4A0DED}"/>
    <cellStyle name="Currency 5 6" xfId="2900" xr:uid="{00000000-0005-0000-0000-000035010000}"/>
    <cellStyle name="Currency 5 6 2" xfId="6627" xr:uid="{5BDDB395-C60A-4295-99C0-FE2B03A1698C}"/>
    <cellStyle name="Currency 5 7" xfId="4789" xr:uid="{EFEFD6AE-5FFE-4B55-B50E-88D4FC4ED1CA}"/>
    <cellStyle name="Encabezado 1" xfId="4608" builtinId="16" customBuiltin="1"/>
    <cellStyle name="Encabezado 1 2" xfId="670" xr:uid="{00000000-0005-0000-0000-000039010000}"/>
    <cellStyle name="Encabezado 4" xfId="4611" builtinId="19" customBuiltin="1"/>
    <cellStyle name="Encabezado 4 2" xfId="356" xr:uid="{00000000-0005-0000-0000-00003A010000}"/>
    <cellStyle name="Encabezado 4 3" xfId="696" xr:uid="{00000000-0005-0000-0000-00003B010000}"/>
    <cellStyle name="Encabezado 4 4" xfId="355" xr:uid="{00000000-0005-0000-0000-00003C010000}"/>
    <cellStyle name="Énfasis1" xfId="4623" builtinId="29" customBuiltin="1"/>
    <cellStyle name="Énfasis1 2" xfId="358" xr:uid="{00000000-0005-0000-0000-00003D010000}"/>
    <cellStyle name="Énfasis1 3" xfId="707" xr:uid="{00000000-0005-0000-0000-00003E010000}"/>
    <cellStyle name="Énfasis1 4" xfId="357" xr:uid="{00000000-0005-0000-0000-00003F010000}"/>
    <cellStyle name="Énfasis2" xfId="4627" builtinId="33" customBuiltin="1"/>
    <cellStyle name="Énfasis2 2" xfId="360" xr:uid="{00000000-0005-0000-0000-000040010000}"/>
    <cellStyle name="Énfasis2 3" xfId="711" xr:uid="{00000000-0005-0000-0000-000041010000}"/>
    <cellStyle name="Énfasis2 4" xfId="359" xr:uid="{00000000-0005-0000-0000-000042010000}"/>
    <cellStyle name="Énfasis3" xfId="4631" builtinId="37" customBuiltin="1"/>
    <cellStyle name="Énfasis3 2" xfId="362" xr:uid="{00000000-0005-0000-0000-000043010000}"/>
    <cellStyle name="Énfasis3 3" xfId="715" xr:uid="{00000000-0005-0000-0000-000044010000}"/>
    <cellStyle name="Énfasis3 4" xfId="361" xr:uid="{00000000-0005-0000-0000-000045010000}"/>
    <cellStyle name="Énfasis4" xfId="4635" builtinId="41" customBuiltin="1"/>
    <cellStyle name="Énfasis4 2" xfId="364" xr:uid="{00000000-0005-0000-0000-000046010000}"/>
    <cellStyle name="Énfasis4 3" xfId="719" xr:uid="{00000000-0005-0000-0000-000047010000}"/>
    <cellStyle name="Énfasis4 4" xfId="363" xr:uid="{00000000-0005-0000-0000-000048010000}"/>
    <cellStyle name="Énfasis5" xfId="4639" builtinId="45" customBuiltin="1"/>
    <cellStyle name="Énfasis5 2" xfId="366" xr:uid="{00000000-0005-0000-0000-000049010000}"/>
    <cellStyle name="Énfasis5 3" xfId="723" xr:uid="{00000000-0005-0000-0000-00004A010000}"/>
    <cellStyle name="Énfasis5 4" xfId="365" xr:uid="{00000000-0005-0000-0000-00004B010000}"/>
    <cellStyle name="Énfasis6" xfId="4643" builtinId="49" customBuiltin="1"/>
    <cellStyle name="Énfasis6 2" xfId="368" xr:uid="{00000000-0005-0000-0000-00004C010000}"/>
    <cellStyle name="Énfasis6 3" xfId="727" xr:uid="{00000000-0005-0000-0000-00004D010000}"/>
    <cellStyle name="Énfasis6 4" xfId="367" xr:uid="{00000000-0005-0000-0000-00004E010000}"/>
    <cellStyle name="Entrada" xfId="4615" builtinId="20" customBuiltin="1"/>
    <cellStyle name="Entrada 2" xfId="370" xr:uid="{00000000-0005-0000-0000-00004F010000}"/>
    <cellStyle name="Entrada 3" xfId="699" xr:uid="{00000000-0005-0000-0000-000050010000}"/>
    <cellStyle name="Entrada 4" xfId="369" xr:uid="{00000000-0005-0000-0000-000051010000}"/>
    <cellStyle name="Estilo 1" xfId="371" xr:uid="{00000000-0005-0000-0000-000052010000}"/>
    <cellStyle name="Estilo 1 2" xfId="772" xr:uid="{00000000-0005-0000-0000-000053010000}"/>
    <cellStyle name="Estilo 2" xfId="53" xr:uid="{00000000-0005-0000-0000-000054010000}"/>
    <cellStyle name="Estilo 2 2" xfId="731" xr:uid="{00000000-0005-0000-0000-000055010000}"/>
    <cellStyle name="Estilo 2 3" xfId="372" xr:uid="{00000000-0005-0000-0000-000056010000}"/>
    <cellStyle name="Euro" xfId="373" xr:uid="{00000000-0005-0000-0000-000057010000}"/>
    <cellStyle name="Excel Built-in Normal" xfId="60" xr:uid="{00000000-0005-0000-0000-000058010000}"/>
    <cellStyle name="Incorrecto" xfId="4613" builtinId="27" customBuiltin="1"/>
    <cellStyle name="Incorrecto 2" xfId="375" xr:uid="{00000000-0005-0000-0000-000059010000}"/>
    <cellStyle name="Incorrecto 3" xfId="698" xr:uid="{00000000-0005-0000-0000-00005A010000}"/>
    <cellStyle name="Incorrecto 4" xfId="374" xr:uid="{00000000-0005-0000-0000-00005B010000}"/>
    <cellStyle name="Millares 10" xfId="174" xr:uid="{00000000-0005-0000-0000-00005D010000}"/>
    <cellStyle name="Millares 10 2" xfId="1437" xr:uid="{00000000-0005-0000-0000-00005E010000}"/>
    <cellStyle name="Millares 10 2 2" xfId="2105" xr:uid="{00000000-0005-0000-0000-00005E010000}"/>
    <cellStyle name="Millares 10 2 2 2" xfId="3947" xr:uid="{00000000-0005-0000-0000-00005E010000}"/>
    <cellStyle name="Millares 10 2 2 2 2" xfId="7674" xr:uid="{8731F975-3536-4396-B945-9AE2BC1C256D}"/>
    <cellStyle name="Millares 10 2 2 3" xfId="5836" xr:uid="{71D9F9D6-8508-466C-8C28-A98049003794}"/>
    <cellStyle name="Millares 10 2 3" xfId="2711" xr:uid="{00000000-0005-0000-0000-00005E010000}"/>
    <cellStyle name="Millares 10 2 3 2" xfId="4552" xr:uid="{00000000-0005-0000-0000-00005E010000}"/>
    <cellStyle name="Millares 10 2 3 2 2" xfId="8279" xr:uid="{F8482054-6C47-44A1-ACB0-9E030D39CEBF}"/>
    <cellStyle name="Millares 10 2 3 3" xfId="6441" xr:uid="{CAF50CC0-94D0-4A87-9FE6-C758B5817366}"/>
    <cellStyle name="Millares 10 2 4" xfId="3335" xr:uid="{00000000-0005-0000-0000-00005E010000}"/>
    <cellStyle name="Millares 10 2 4 2" xfId="7062" xr:uid="{BCD7CBA6-F2FB-4243-962C-C87BAF076DDD}"/>
    <cellStyle name="Millares 10 2 5" xfId="5224" xr:uid="{24418B46-0526-4512-9507-AA4692E527AA}"/>
    <cellStyle name="Millares 10 3" xfId="1035" xr:uid="{00000000-0005-0000-0000-00005F010000}"/>
    <cellStyle name="Millares 10 3 2" xfId="1873" xr:uid="{00000000-0005-0000-0000-00005F010000}"/>
    <cellStyle name="Millares 10 3 2 2" xfId="3715" xr:uid="{00000000-0005-0000-0000-00005F010000}"/>
    <cellStyle name="Millares 10 3 2 2 2" xfId="7442" xr:uid="{7882F08B-C339-4363-BE76-821F01C3B818}"/>
    <cellStyle name="Millares 10 3 2 3" xfId="5604" xr:uid="{4C526690-6C51-4800-B6C3-93C02516B5B6}"/>
    <cellStyle name="Millares 10 3 3" xfId="2479" xr:uid="{00000000-0005-0000-0000-00005F010000}"/>
    <cellStyle name="Millares 10 3 3 2" xfId="4320" xr:uid="{00000000-0005-0000-0000-00005F010000}"/>
    <cellStyle name="Millares 10 3 3 2 2" xfId="8047" xr:uid="{AE1BAA43-C608-4737-B4FF-7BC024A15360}"/>
    <cellStyle name="Millares 10 3 3 3" xfId="6209" xr:uid="{FF4D7B90-D152-4223-9B72-99DFEF7416AB}"/>
    <cellStyle name="Millares 10 3 4" xfId="3103" xr:uid="{00000000-0005-0000-0000-00005F010000}"/>
    <cellStyle name="Millares 10 3 4 2" xfId="6830" xr:uid="{B9B20338-164C-47D3-BC85-19F524C93227}"/>
    <cellStyle name="Millares 10 3 5" xfId="4992" xr:uid="{AED76F39-5863-421E-9313-F1070BB85FFB}"/>
    <cellStyle name="Millares 10 4" xfId="1659" xr:uid="{00000000-0005-0000-0000-00005D010000}"/>
    <cellStyle name="Millares 10 4 2" xfId="3501" xr:uid="{00000000-0005-0000-0000-00005D010000}"/>
    <cellStyle name="Millares 10 4 2 2" xfId="7228" xr:uid="{69A1C5A6-9FCB-40D5-9004-5296EC1E06FB}"/>
    <cellStyle name="Millares 10 4 3" xfId="5390" xr:uid="{3860C987-480B-465A-8299-0ED4FBFFC4A5}"/>
    <cellStyle name="Millares 10 5" xfId="2265" xr:uid="{00000000-0005-0000-0000-00005D010000}"/>
    <cellStyle name="Millares 10 5 2" xfId="4106" xr:uid="{00000000-0005-0000-0000-00005D010000}"/>
    <cellStyle name="Millares 10 5 2 2" xfId="7833" xr:uid="{EBE9A6A8-C8AD-42E0-A308-71EB0797A27A}"/>
    <cellStyle name="Millares 10 5 3" xfId="5995" xr:uid="{B153C952-7669-4A9C-9538-D84F0BA10185}"/>
    <cellStyle name="Millares 10 6" xfId="2889" xr:uid="{00000000-0005-0000-0000-00005D010000}"/>
    <cellStyle name="Millares 10 6 2" xfId="6616" xr:uid="{9E37CB82-4F3D-4DCB-9D4E-862DCC674EC2}"/>
    <cellStyle name="Millares 10 7" xfId="4778" xr:uid="{DE32E43D-1BAC-4620-817A-C14144D162D3}"/>
    <cellStyle name="Millares 11" xfId="175" xr:uid="{00000000-0005-0000-0000-000060010000}"/>
    <cellStyle name="Millares 11 2" xfId="747" xr:uid="{00000000-0005-0000-0000-000061010000}"/>
    <cellStyle name="Millares 11 3" xfId="1660" xr:uid="{00000000-0005-0000-0000-000060010000}"/>
    <cellStyle name="Millares 11 3 2" xfId="3502" xr:uid="{00000000-0005-0000-0000-000060010000}"/>
    <cellStyle name="Millares 11 3 2 2" xfId="7229" xr:uid="{FA0AA453-9062-4CC9-99F3-168C50686839}"/>
    <cellStyle name="Millares 11 3 3" xfId="5391" xr:uid="{11C30082-1572-43DA-BA0C-B461F41C9A33}"/>
    <cellStyle name="Millares 11 4" xfId="2266" xr:uid="{00000000-0005-0000-0000-000060010000}"/>
    <cellStyle name="Millares 11 4 2" xfId="4107" xr:uid="{00000000-0005-0000-0000-000060010000}"/>
    <cellStyle name="Millares 11 4 2 2" xfId="7834" xr:uid="{C33CB686-2D0E-474A-B1F7-8063F442A069}"/>
    <cellStyle name="Millares 11 4 3" xfId="5996" xr:uid="{125F2B74-60A0-4908-80FA-5A221BD8758B}"/>
    <cellStyle name="Millares 11 5" xfId="2890" xr:uid="{00000000-0005-0000-0000-000060010000}"/>
    <cellStyle name="Millares 11 5 2" xfId="6617" xr:uid="{68C42B9E-524A-4DED-85DE-2D4166F3191C}"/>
    <cellStyle name="Millares 11 6" xfId="4779" xr:uid="{754EFBB2-CD43-4DC2-9F46-B9E6285F855F}"/>
    <cellStyle name="Millares 12" xfId="1040" xr:uid="{00000000-0005-0000-0000-000062010000}"/>
    <cellStyle name="Millares 12 2" xfId="763" xr:uid="{00000000-0005-0000-0000-000063010000}"/>
    <cellStyle name="Millares 12 2 2" xfId="958" xr:uid="{00000000-0005-0000-0000-000064010000}"/>
    <cellStyle name="Millares 12 2 2 2" xfId="1363" xr:uid="{00000000-0005-0000-0000-000065010000}"/>
    <cellStyle name="Millares 12 2 2 2 2" xfId="2049" xr:uid="{00000000-0005-0000-0000-000065010000}"/>
    <cellStyle name="Millares 12 2 2 2 2 2" xfId="3891" xr:uid="{00000000-0005-0000-0000-000065010000}"/>
    <cellStyle name="Millares 12 2 2 2 2 2 2" xfId="7618" xr:uid="{2AA20327-AE18-4310-9E7D-7DA9F9C8AFB0}"/>
    <cellStyle name="Millares 12 2 2 2 2 3" xfId="5780" xr:uid="{4818E179-B5BC-4831-A573-49F6DDDFC136}"/>
    <cellStyle name="Millares 12 2 2 2 3" xfId="2655" xr:uid="{00000000-0005-0000-0000-000065010000}"/>
    <cellStyle name="Millares 12 2 2 2 3 2" xfId="4496" xr:uid="{00000000-0005-0000-0000-000065010000}"/>
    <cellStyle name="Millares 12 2 2 2 3 2 2" xfId="8223" xr:uid="{191038D4-0941-457D-A8BF-BF6CF3DD281E}"/>
    <cellStyle name="Millares 12 2 2 2 3 3" xfId="6385" xr:uid="{79B11385-DF1C-4D25-BE8B-802EDCEF07FD}"/>
    <cellStyle name="Millares 12 2 2 2 4" xfId="3279" xr:uid="{00000000-0005-0000-0000-000065010000}"/>
    <cellStyle name="Millares 12 2 2 2 4 2" xfId="7006" xr:uid="{4F8E2CD1-D508-4CBD-9072-C6DFCF5CC5B2}"/>
    <cellStyle name="Millares 12 2 2 2 5" xfId="5168" xr:uid="{EB52C271-C8BA-4268-86D5-F1DAB437929A}"/>
    <cellStyle name="Millares 12 2 2 3" xfId="1817" xr:uid="{00000000-0005-0000-0000-000064010000}"/>
    <cellStyle name="Millares 12 2 2 3 2" xfId="3659" xr:uid="{00000000-0005-0000-0000-000064010000}"/>
    <cellStyle name="Millares 12 2 2 3 2 2" xfId="7386" xr:uid="{FA21D0C7-D689-440B-838B-3D334961D9F8}"/>
    <cellStyle name="Millares 12 2 2 3 3" xfId="5548" xr:uid="{CB4CFF7E-A5CD-4C42-95ED-11A447D63469}"/>
    <cellStyle name="Millares 12 2 2 4" xfId="2423" xr:uid="{00000000-0005-0000-0000-000064010000}"/>
    <cellStyle name="Millares 12 2 2 4 2" xfId="4264" xr:uid="{00000000-0005-0000-0000-000064010000}"/>
    <cellStyle name="Millares 12 2 2 4 2 2" xfId="7991" xr:uid="{20B3C2EC-3DE8-47B3-AA2A-749DA6B6AF77}"/>
    <cellStyle name="Millares 12 2 2 4 3" xfId="6153" xr:uid="{CA1FC6CC-2533-4C44-AFB6-AA9ECBC48F92}"/>
    <cellStyle name="Millares 12 2 2 5" xfId="3047" xr:uid="{00000000-0005-0000-0000-000064010000}"/>
    <cellStyle name="Millares 12 2 2 5 2" xfId="6774" xr:uid="{D9B93B99-F402-4326-883D-CD94EBEACE2F}"/>
    <cellStyle name="Millares 12 2 2 6" xfId="4936" xr:uid="{73C6B0AC-78E4-4A7A-A84A-C5D279DB6211}"/>
    <cellStyle name="Millares 12 2 3" xfId="1211" xr:uid="{00000000-0005-0000-0000-000066010000}"/>
    <cellStyle name="Millares 12 2 3 2" xfId="1940" xr:uid="{00000000-0005-0000-0000-000066010000}"/>
    <cellStyle name="Millares 12 2 3 2 2" xfId="3782" xr:uid="{00000000-0005-0000-0000-000066010000}"/>
    <cellStyle name="Millares 12 2 3 2 2 2" xfId="7509" xr:uid="{5847BC2D-2D1F-43F8-ACF9-AC367BF27C9F}"/>
    <cellStyle name="Millares 12 2 3 2 3" xfId="5671" xr:uid="{7A1E1F3A-BF2E-4557-98A8-47C08E57367A}"/>
    <cellStyle name="Millares 12 2 3 3" xfId="2546" xr:uid="{00000000-0005-0000-0000-000066010000}"/>
    <cellStyle name="Millares 12 2 3 3 2" xfId="4387" xr:uid="{00000000-0005-0000-0000-000066010000}"/>
    <cellStyle name="Millares 12 2 3 3 2 2" xfId="8114" xr:uid="{405A3E55-0191-4430-9A18-334270201123}"/>
    <cellStyle name="Millares 12 2 3 3 3" xfId="6276" xr:uid="{23BD979D-9C4C-442C-999C-DF97B300C4C7}"/>
    <cellStyle name="Millares 12 2 3 4" xfId="3170" xr:uid="{00000000-0005-0000-0000-000066010000}"/>
    <cellStyle name="Millares 12 2 3 4 2" xfId="6897" xr:uid="{EAD9D893-B57A-4080-9D1F-CB9AB15B0C62}"/>
    <cellStyle name="Millares 12 2 3 5" xfId="5059" xr:uid="{65DA885C-6404-406E-93A8-C396B192F9E2}"/>
    <cellStyle name="Millares 12 2 4" xfId="1708" xr:uid="{00000000-0005-0000-0000-000063010000}"/>
    <cellStyle name="Millares 12 2 4 2" xfId="3550" xr:uid="{00000000-0005-0000-0000-000063010000}"/>
    <cellStyle name="Millares 12 2 4 2 2" xfId="7277" xr:uid="{F505768C-ECCF-4A71-81F1-BCBCF7F9F7D8}"/>
    <cellStyle name="Millares 12 2 4 3" xfId="5439" xr:uid="{BAEE212E-3402-43C6-B11C-5E4AEF2C9B33}"/>
    <cellStyle name="Millares 12 2 5" xfId="2314" xr:uid="{00000000-0005-0000-0000-000063010000}"/>
    <cellStyle name="Millares 12 2 5 2" xfId="4155" xr:uid="{00000000-0005-0000-0000-000063010000}"/>
    <cellStyle name="Millares 12 2 5 2 2" xfId="7882" xr:uid="{E389B8F8-E07C-4F58-ACBB-A2C1C711370C}"/>
    <cellStyle name="Millares 12 2 5 3" xfId="6044" xr:uid="{65792881-A762-4CF8-88C7-890E384BF62E}"/>
    <cellStyle name="Millares 12 2 6" xfId="2938" xr:uid="{00000000-0005-0000-0000-000063010000}"/>
    <cellStyle name="Millares 12 2 6 2" xfId="6665" xr:uid="{BC802DAB-708E-49DA-A708-21EF030A38C6}"/>
    <cellStyle name="Millares 12 2 7" xfId="4827" xr:uid="{3BB631A7-96F6-4FCF-89C7-1691FA1C1BE1}"/>
    <cellStyle name="Millares 12 3" xfId="1047" xr:uid="{00000000-0005-0000-0000-000067010000}"/>
    <cellStyle name="Millares 12 3 2" xfId="1447" xr:uid="{00000000-0005-0000-0000-000068010000}"/>
    <cellStyle name="Millares 12 3 2 2" xfId="2111" xr:uid="{00000000-0005-0000-0000-000068010000}"/>
    <cellStyle name="Millares 12 3 2 2 2" xfId="3953" xr:uid="{00000000-0005-0000-0000-000068010000}"/>
    <cellStyle name="Millares 12 3 2 2 2 2" xfId="7680" xr:uid="{1AA9E7CD-9E3D-4F78-9A72-A4D92B55D96F}"/>
    <cellStyle name="Millares 12 3 2 2 3" xfId="5842" xr:uid="{3CE2177A-9985-4921-84EB-41B1BB3543E8}"/>
    <cellStyle name="Millares 12 3 2 3" xfId="2717" xr:uid="{00000000-0005-0000-0000-000068010000}"/>
    <cellStyle name="Millares 12 3 2 3 2" xfId="4558" xr:uid="{00000000-0005-0000-0000-000068010000}"/>
    <cellStyle name="Millares 12 3 2 3 2 2" xfId="8285" xr:uid="{04C74353-EB92-48F3-97A3-1392F3EA535D}"/>
    <cellStyle name="Millares 12 3 2 3 3" xfId="6447" xr:uid="{63392B72-11CC-4D55-92F7-2390B4C48B82}"/>
    <cellStyle name="Millares 12 3 2 4" xfId="3341" xr:uid="{00000000-0005-0000-0000-000068010000}"/>
    <cellStyle name="Millares 12 3 2 4 2" xfId="7068" xr:uid="{28D6425E-255A-4001-BA7D-A66387C0C29D}"/>
    <cellStyle name="Millares 12 3 2 5" xfId="5230" xr:uid="{BDC998ED-CF6A-4B17-8297-0DE574A359AA}"/>
    <cellStyle name="Millares 12 3 3" xfId="1879" xr:uid="{00000000-0005-0000-0000-000067010000}"/>
    <cellStyle name="Millares 12 3 3 2" xfId="3721" xr:uid="{00000000-0005-0000-0000-000067010000}"/>
    <cellStyle name="Millares 12 3 3 2 2" xfId="7448" xr:uid="{8391803E-5B5E-4131-85E2-7997107C9A13}"/>
    <cellStyle name="Millares 12 3 3 3" xfId="5610" xr:uid="{4B487D88-3FBE-4C9D-B4D7-1C536630252D}"/>
    <cellStyle name="Millares 12 3 4" xfId="2485" xr:uid="{00000000-0005-0000-0000-000067010000}"/>
    <cellStyle name="Millares 12 3 4 2" xfId="4326" xr:uid="{00000000-0005-0000-0000-000067010000}"/>
    <cellStyle name="Millares 12 3 4 2 2" xfId="8053" xr:uid="{40E682D3-065B-42FE-9F11-B9A75DC6DC4D}"/>
    <cellStyle name="Millares 12 3 4 3" xfId="6215" xr:uid="{70F58B3B-4F46-44B9-88CC-402EABC037DE}"/>
    <cellStyle name="Millares 12 3 5" xfId="3109" xr:uid="{00000000-0005-0000-0000-000067010000}"/>
    <cellStyle name="Millares 12 3 5 2" xfId="6836" xr:uid="{62CF57B1-4EBD-423E-80D4-AC6B1367486E}"/>
    <cellStyle name="Millares 12 3 6" xfId="4998" xr:uid="{86A76F83-8C65-46AB-AB39-D7C913EF605F}"/>
    <cellStyle name="Millares 12 4" xfId="1441" xr:uid="{00000000-0005-0000-0000-000069010000}"/>
    <cellStyle name="Millares 12 4 2" xfId="2107" xr:uid="{00000000-0005-0000-0000-000069010000}"/>
    <cellStyle name="Millares 12 4 2 2" xfId="3949" xr:uid="{00000000-0005-0000-0000-000069010000}"/>
    <cellStyle name="Millares 12 4 2 2 2" xfId="7676" xr:uid="{D90BDABE-CFB6-416B-9A7C-B3B53CBE1E9F}"/>
    <cellStyle name="Millares 12 4 2 3" xfId="5838" xr:uid="{630FAFF4-96D3-4E99-A02E-FAB0AD18BABB}"/>
    <cellStyle name="Millares 12 4 3" xfId="2713" xr:uid="{00000000-0005-0000-0000-000069010000}"/>
    <cellStyle name="Millares 12 4 3 2" xfId="4554" xr:uid="{00000000-0005-0000-0000-000069010000}"/>
    <cellStyle name="Millares 12 4 3 2 2" xfId="8281" xr:uid="{111379A2-C1F9-4FAC-840D-C95E7A4F370F}"/>
    <cellStyle name="Millares 12 4 3 3" xfId="6443" xr:uid="{4D934A8B-7AB4-4F76-ACDB-0056682B18E9}"/>
    <cellStyle name="Millares 12 4 4" xfId="3337" xr:uid="{00000000-0005-0000-0000-000069010000}"/>
    <cellStyle name="Millares 12 4 4 2" xfId="7064" xr:uid="{0773C7CE-311B-4D60-ACD8-D86335D37320}"/>
    <cellStyle name="Millares 12 4 5" xfId="5226" xr:uid="{210AC65E-B4A9-4196-9C61-02AE5DE3955E}"/>
    <cellStyle name="Millares 12 5" xfId="1875" xr:uid="{00000000-0005-0000-0000-000062010000}"/>
    <cellStyle name="Millares 12 5 2" xfId="3717" xr:uid="{00000000-0005-0000-0000-000062010000}"/>
    <cellStyle name="Millares 12 5 2 2" xfId="7444" xr:uid="{2BFBD232-63A5-418C-858F-4412940467E1}"/>
    <cellStyle name="Millares 12 5 3" xfId="5606" xr:uid="{BBEA3C0A-8B23-455C-AA71-7B072C541DC4}"/>
    <cellStyle name="Millares 12 6" xfId="2481" xr:uid="{00000000-0005-0000-0000-000062010000}"/>
    <cellStyle name="Millares 12 6 2" xfId="4322" xr:uid="{00000000-0005-0000-0000-000062010000}"/>
    <cellStyle name="Millares 12 6 2 2" xfId="8049" xr:uid="{52991DC7-4550-486D-8419-180EAFB2D713}"/>
    <cellStyle name="Millares 12 6 3" xfId="6211" xr:uid="{F9CFF711-2D69-4F21-94AA-B5B20FC762CA}"/>
    <cellStyle name="Millares 12 7" xfId="3105" xr:uid="{00000000-0005-0000-0000-000062010000}"/>
    <cellStyle name="Millares 12 7 2" xfId="6832" xr:uid="{1865C7F6-C966-481A-813A-B2127F0DA5C1}"/>
    <cellStyle name="Millares 12 8" xfId="4994" xr:uid="{153AAA2A-E743-4B69-8339-52F8A3685B8B}"/>
    <cellStyle name="Millares 13" xfId="4" xr:uid="{00000000-0005-0000-0000-00006A010000}"/>
    <cellStyle name="Millares 13 2" xfId="86" xr:uid="{00000000-0005-0000-0000-00006B010000}"/>
    <cellStyle name="Millares 13 2 2" xfId="1444" xr:uid="{00000000-0005-0000-0000-00006C010000}"/>
    <cellStyle name="Millares 13 2 2 2" xfId="2109" xr:uid="{00000000-0005-0000-0000-00006C010000}"/>
    <cellStyle name="Millares 13 2 2 2 2" xfId="3951" xr:uid="{00000000-0005-0000-0000-00006C010000}"/>
    <cellStyle name="Millares 13 2 2 2 2 2" xfId="7678" xr:uid="{A2AF7731-855C-4F2C-84E4-718E6054B499}"/>
    <cellStyle name="Millares 13 2 2 2 3" xfId="5840" xr:uid="{AE927FC1-16F5-4D01-9147-CC3419CA146F}"/>
    <cellStyle name="Millares 13 2 2 3" xfId="2715" xr:uid="{00000000-0005-0000-0000-00006C010000}"/>
    <cellStyle name="Millares 13 2 2 3 2" xfId="4556" xr:uid="{00000000-0005-0000-0000-00006C010000}"/>
    <cellStyle name="Millares 13 2 2 3 2 2" xfId="8283" xr:uid="{C3C55915-C1D6-49C0-BDAF-279AFEE6849F}"/>
    <cellStyle name="Millares 13 2 2 3 3" xfId="6445" xr:uid="{A5601BBE-B781-4BD9-A674-805C37466DB5}"/>
    <cellStyle name="Millares 13 2 2 4" xfId="3339" xr:uid="{00000000-0005-0000-0000-00006C010000}"/>
    <cellStyle name="Millares 13 2 2 4 2" xfId="7066" xr:uid="{010D731A-6C6E-4407-9D2A-8A8DA4BB9875}"/>
    <cellStyle name="Millares 13 2 2 5" xfId="5228" xr:uid="{44E33508-88E9-4C13-B147-1187EC7249A3}"/>
    <cellStyle name="Millares 13 2 3" xfId="1573" xr:uid="{00000000-0005-0000-0000-00006B010000}"/>
    <cellStyle name="Millares 13 2 3 2" xfId="3415" xr:uid="{00000000-0005-0000-0000-00006B010000}"/>
    <cellStyle name="Millares 13 2 3 2 2" xfId="7142" xr:uid="{1E34D364-B85D-4910-B0A7-01166C1DE321}"/>
    <cellStyle name="Millares 13 2 3 3" xfId="5304" xr:uid="{E7AC0373-09A5-4E58-A036-9939A6F2A7A8}"/>
    <cellStyle name="Millares 13 2 4" xfId="2179" xr:uid="{00000000-0005-0000-0000-00006B010000}"/>
    <cellStyle name="Millares 13 2 4 2" xfId="4020" xr:uid="{00000000-0005-0000-0000-00006B010000}"/>
    <cellStyle name="Millares 13 2 4 2 2" xfId="7747" xr:uid="{89EC81CA-0403-4959-8040-82197DDC7AA7}"/>
    <cellStyle name="Millares 13 2 4 3" xfId="5909" xr:uid="{5E635D0A-F946-4139-9904-30A63E1422D2}"/>
    <cellStyle name="Millares 13 2 5" xfId="2803" xr:uid="{00000000-0005-0000-0000-00006B010000}"/>
    <cellStyle name="Millares 13 2 5 2" xfId="6530" xr:uid="{AA2DCB2D-458A-490C-A587-44473350B3D1}"/>
    <cellStyle name="Millares 13 2 6" xfId="4692" xr:uid="{E15B8391-D23D-432F-B8F1-90D9B3AF6F77}"/>
    <cellStyle name="Millares 13 3" xfId="133" xr:uid="{00000000-0005-0000-0000-00006D010000}"/>
    <cellStyle name="Millares 13 3 2" xfId="1618" xr:uid="{00000000-0005-0000-0000-00006D010000}"/>
    <cellStyle name="Millares 13 3 2 2" xfId="3460" xr:uid="{00000000-0005-0000-0000-00006D010000}"/>
    <cellStyle name="Millares 13 3 2 2 2" xfId="7187" xr:uid="{FD2770A5-B402-48E9-ADBD-368491D11A9E}"/>
    <cellStyle name="Millares 13 3 2 3" xfId="5349" xr:uid="{45A13514-F1A7-4DD2-99EE-DE7C8F56FC20}"/>
    <cellStyle name="Millares 13 3 3" xfId="2224" xr:uid="{00000000-0005-0000-0000-00006D010000}"/>
    <cellStyle name="Millares 13 3 3 2" xfId="4065" xr:uid="{00000000-0005-0000-0000-00006D010000}"/>
    <cellStyle name="Millares 13 3 3 2 2" xfId="7792" xr:uid="{42EE92EF-209D-4793-B83C-D3C5F251BAF6}"/>
    <cellStyle name="Millares 13 3 3 3" xfId="5954" xr:uid="{94FAAB7B-F844-49BC-85B4-68D001020798}"/>
    <cellStyle name="Millares 13 3 4" xfId="2848" xr:uid="{00000000-0005-0000-0000-00006D010000}"/>
    <cellStyle name="Millares 13 3 4 2" xfId="6575" xr:uid="{A4F19B17-E521-4B2A-B41F-8FBDE23F2F3D}"/>
    <cellStyle name="Millares 13 3 5" xfId="4737" xr:uid="{4C25B9CA-23A3-46EA-A85A-9EAA1620DE62}"/>
    <cellStyle name="Millares 13 4" xfId="1044" xr:uid="{00000000-0005-0000-0000-00006E010000}"/>
    <cellStyle name="Millares 13 4 2" xfId="1877" xr:uid="{00000000-0005-0000-0000-00006E010000}"/>
    <cellStyle name="Millares 13 4 2 2" xfId="3719" xr:uid="{00000000-0005-0000-0000-00006E010000}"/>
    <cellStyle name="Millares 13 4 2 2 2" xfId="7446" xr:uid="{30F52D43-FDC1-468B-8CE4-1B1DDE923FDC}"/>
    <cellStyle name="Millares 13 4 2 3" xfId="5608" xr:uid="{1C13631C-1ED9-47AE-B061-BF427230B307}"/>
    <cellStyle name="Millares 13 4 3" xfId="2483" xr:uid="{00000000-0005-0000-0000-00006E010000}"/>
    <cellStyle name="Millares 13 4 3 2" xfId="4324" xr:uid="{00000000-0005-0000-0000-00006E010000}"/>
    <cellStyle name="Millares 13 4 3 2 2" xfId="8051" xr:uid="{88450167-1939-46DB-8F0D-B4DC5E893FA3}"/>
    <cellStyle name="Millares 13 4 3 3" xfId="6213" xr:uid="{57B8418B-4E7E-4BFC-853F-7C0A421B2C81}"/>
    <cellStyle name="Millares 13 4 4" xfId="3107" xr:uid="{00000000-0005-0000-0000-00006E010000}"/>
    <cellStyle name="Millares 13 4 4 2" xfId="6834" xr:uid="{5F449F77-A3C8-4522-ACCA-375477EE4683}"/>
    <cellStyle name="Millares 13 4 5" xfId="4996" xr:uid="{B541304E-2BC9-420D-B9E8-0206E4B5F5D9}"/>
    <cellStyle name="Millares 13 5" xfId="1527" xr:uid="{00000000-0005-0000-0000-00006A010000}"/>
    <cellStyle name="Millares 13 5 2" xfId="3369" xr:uid="{00000000-0005-0000-0000-00006A010000}"/>
    <cellStyle name="Millares 13 5 2 2" xfId="7096" xr:uid="{92CF0300-B457-4C0B-9CD0-8115EB722AD5}"/>
    <cellStyle name="Millares 13 5 3" xfId="5258" xr:uid="{EF03DBA6-5F79-49C1-9B24-528500C27DF2}"/>
    <cellStyle name="Millares 13 6" xfId="2141" xr:uid="{00000000-0005-0000-0000-00006A010000}"/>
    <cellStyle name="Millares 13 6 2" xfId="3982" xr:uid="{00000000-0005-0000-0000-00006A010000}"/>
    <cellStyle name="Millares 13 6 2 2" xfId="7709" xr:uid="{A275129C-8632-47E5-8DA1-30438B2A61F9}"/>
    <cellStyle name="Millares 13 6 3" xfId="5871" xr:uid="{C7BB4A28-4858-4094-B826-0B8C8DE09CD5}"/>
    <cellStyle name="Millares 13 7" xfId="2757" xr:uid="{00000000-0005-0000-0000-00006A010000}"/>
    <cellStyle name="Millares 13 7 2" xfId="6484" xr:uid="{46940545-35A8-47BA-9125-68EDACDC7CC2}"/>
    <cellStyle name="Millares 13 8" xfId="4652" xr:uid="{11773C70-558E-48C7-BD6D-E278B5A0C62E}"/>
    <cellStyle name="Millares 14" xfId="1055" xr:uid="{00000000-0005-0000-0000-00006F010000}"/>
    <cellStyle name="Millares 14 2" xfId="1454" xr:uid="{00000000-0005-0000-0000-000070010000}"/>
    <cellStyle name="Millares 14 2 2" xfId="2115" xr:uid="{00000000-0005-0000-0000-000070010000}"/>
    <cellStyle name="Millares 14 2 2 2" xfId="3957" xr:uid="{00000000-0005-0000-0000-000070010000}"/>
    <cellStyle name="Millares 14 2 2 2 2" xfId="7684" xr:uid="{023629C5-4A59-4469-9582-51107108C9A3}"/>
    <cellStyle name="Millares 14 2 2 3" xfId="5846" xr:uid="{9362A18D-7592-4B85-A063-F28E98556E44}"/>
    <cellStyle name="Millares 14 2 3" xfId="2721" xr:uid="{00000000-0005-0000-0000-000070010000}"/>
    <cellStyle name="Millares 14 2 3 2" xfId="4562" xr:uid="{00000000-0005-0000-0000-000070010000}"/>
    <cellStyle name="Millares 14 2 3 2 2" xfId="8289" xr:uid="{D613ACCE-501D-446E-AA28-713A46F6B8B5}"/>
    <cellStyle name="Millares 14 2 3 3" xfId="6451" xr:uid="{66E268EF-BC3F-49D9-87F5-DEA802D416C6}"/>
    <cellStyle name="Millares 14 2 4" xfId="3345" xr:uid="{00000000-0005-0000-0000-000070010000}"/>
    <cellStyle name="Millares 14 2 4 2" xfId="7072" xr:uid="{1AD5BE55-6858-441B-B1BC-A2FB8D412577}"/>
    <cellStyle name="Millares 14 2 5" xfId="5234" xr:uid="{CA48F629-943F-4D8C-B124-3E65988C9CF7}"/>
    <cellStyle name="Millares 14 3" xfId="1883" xr:uid="{00000000-0005-0000-0000-00006F010000}"/>
    <cellStyle name="Millares 14 3 2" xfId="3725" xr:uid="{00000000-0005-0000-0000-00006F010000}"/>
    <cellStyle name="Millares 14 3 2 2" xfId="7452" xr:uid="{969F8226-A046-4D72-A09D-9CB444E95B03}"/>
    <cellStyle name="Millares 14 3 3" xfId="5614" xr:uid="{1E7E5C72-D10B-41B8-8A51-48CA2F5683F6}"/>
    <cellStyle name="Millares 14 4" xfId="2489" xr:uid="{00000000-0005-0000-0000-00006F010000}"/>
    <cellStyle name="Millares 14 4 2" xfId="4330" xr:uid="{00000000-0005-0000-0000-00006F010000}"/>
    <cellStyle name="Millares 14 4 2 2" xfId="8057" xr:uid="{DCE60770-6601-47FF-9EB4-494168B24156}"/>
    <cellStyle name="Millares 14 4 3" xfId="6219" xr:uid="{08662D8A-FCE5-4B5F-AC2E-EB7B3268993A}"/>
    <cellStyle name="Millares 14 5" xfId="3113" xr:uid="{00000000-0005-0000-0000-00006F010000}"/>
    <cellStyle name="Millares 14 5 2" xfId="6840" xr:uid="{A045974C-B6C8-4A9D-AD15-33D4E61C0B4C}"/>
    <cellStyle name="Millares 14 6" xfId="5002" xr:uid="{F767F1C5-AAA9-47DA-83F8-6134FB230499}"/>
    <cellStyle name="Millares 15" xfId="1094" xr:uid="{00000000-0005-0000-0000-000071010000}"/>
    <cellStyle name="Millares 15 2" xfId="1494" xr:uid="{00000000-0005-0000-0000-000072010000}"/>
    <cellStyle name="Millares 15 2 2" xfId="2117" xr:uid="{00000000-0005-0000-0000-000072010000}"/>
    <cellStyle name="Millares 15 2 2 2" xfId="3959" xr:uid="{00000000-0005-0000-0000-000072010000}"/>
    <cellStyle name="Millares 15 2 2 2 2" xfId="7686" xr:uid="{49AB705E-DD99-4964-8132-EC5E1CC4C5AF}"/>
    <cellStyle name="Millares 15 2 2 3" xfId="5848" xr:uid="{A7378CEB-F698-4C2D-9967-5DD121B1610F}"/>
    <cellStyle name="Millares 15 2 3" xfId="2723" xr:uid="{00000000-0005-0000-0000-000072010000}"/>
    <cellStyle name="Millares 15 2 3 2" xfId="4564" xr:uid="{00000000-0005-0000-0000-000072010000}"/>
    <cellStyle name="Millares 15 2 3 2 2" xfId="8291" xr:uid="{92E8EDC9-B912-478A-AAB2-2CF0F15363B6}"/>
    <cellStyle name="Millares 15 2 3 3" xfId="6453" xr:uid="{75E49123-C66E-47F9-981D-EA9929503F5F}"/>
    <cellStyle name="Millares 15 2 4" xfId="3347" xr:uid="{00000000-0005-0000-0000-000072010000}"/>
    <cellStyle name="Millares 15 2 4 2" xfId="7074" xr:uid="{0840FD40-8795-4E1E-B062-8BC3568D6240}"/>
    <cellStyle name="Millares 15 2 5" xfId="5236" xr:uid="{EF582696-726A-42C8-A924-23F0817B1D71}"/>
    <cellStyle name="Millares 15 3" xfId="1885" xr:uid="{00000000-0005-0000-0000-000071010000}"/>
    <cellStyle name="Millares 15 3 2" xfId="3727" xr:uid="{00000000-0005-0000-0000-000071010000}"/>
    <cellStyle name="Millares 15 3 2 2" xfId="7454" xr:uid="{61E2EEC3-3879-4B1B-B04F-E3BBBB10A784}"/>
    <cellStyle name="Millares 15 3 3" xfId="5616" xr:uid="{3E58701A-7B63-469B-992E-0BF92F8F8980}"/>
    <cellStyle name="Millares 15 4" xfId="2491" xr:uid="{00000000-0005-0000-0000-000071010000}"/>
    <cellStyle name="Millares 15 4 2" xfId="4332" xr:uid="{00000000-0005-0000-0000-000071010000}"/>
    <cellStyle name="Millares 15 4 2 2" xfId="8059" xr:uid="{6872B883-4505-4877-89E7-744DC0339BB3}"/>
    <cellStyle name="Millares 15 4 3" xfId="6221" xr:uid="{937262C8-153F-4D33-A821-F9E5704783C4}"/>
    <cellStyle name="Millares 15 5" xfId="3115" xr:uid="{00000000-0005-0000-0000-000071010000}"/>
    <cellStyle name="Millares 15 5 2" xfId="6842" xr:uid="{23239440-24C8-4CA4-8D6D-1C93DF30EE59}"/>
    <cellStyle name="Millares 15 6" xfId="5004" xr:uid="{59B38999-424A-494F-84A0-DDE67E316BCD}"/>
    <cellStyle name="Millares 16" xfId="1097" xr:uid="{00000000-0005-0000-0000-000073010000}"/>
    <cellStyle name="Millares 16 2" xfId="1496" xr:uid="{00000000-0005-0000-0000-000074010000}"/>
    <cellStyle name="Millares 16 2 2" xfId="2118" xr:uid="{00000000-0005-0000-0000-000074010000}"/>
    <cellStyle name="Millares 16 2 2 2" xfId="3960" xr:uid="{00000000-0005-0000-0000-000074010000}"/>
    <cellStyle name="Millares 16 2 2 2 2" xfId="7687" xr:uid="{CB7252CB-99B5-4060-8AB3-38F60A5EC216}"/>
    <cellStyle name="Millares 16 2 2 3" xfId="5849" xr:uid="{75EB73C7-2112-49CE-860D-E03916CA50AB}"/>
    <cellStyle name="Millares 16 2 3" xfId="2724" xr:uid="{00000000-0005-0000-0000-000074010000}"/>
    <cellStyle name="Millares 16 2 3 2" xfId="4565" xr:uid="{00000000-0005-0000-0000-000074010000}"/>
    <cellStyle name="Millares 16 2 3 2 2" xfId="8292" xr:uid="{A9FD410E-F0A6-447F-8C17-056B261284AE}"/>
    <cellStyle name="Millares 16 2 3 3" xfId="6454" xr:uid="{86208372-D1C6-4E5F-9A94-4809D70FC190}"/>
    <cellStyle name="Millares 16 2 4" xfId="3348" xr:uid="{00000000-0005-0000-0000-000074010000}"/>
    <cellStyle name="Millares 16 2 4 2" xfId="7075" xr:uid="{6ECA720E-1D52-4999-9A66-187427B5B424}"/>
    <cellStyle name="Millares 16 2 5" xfId="5237" xr:uid="{D444433C-D8C2-4664-90F2-11CB85784F8A}"/>
    <cellStyle name="Millares 16 3" xfId="1886" xr:uid="{00000000-0005-0000-0000-000073010000}"/>
    <cellStyle name="Millares 16 3 2" xfId="3728" xr:uid="{00000000-0005-0000-0000-000073010000}"/>
    <cellStyle name="Millares 16 3 2 2" xfId="7455" xr:uid="{FE2F5491-8B4B-48A1-907A-D6520641F7DF}"/>
    <cellStyle name="Millares 16 3 3" xfId="5617" xr:uid="{88696802-0EBA-4792-9AD7-1DCE2A6D82F3}"/>
    <cellStyle name="Millares 16 4" xfId="2492" xr:uid="{00000000-0005-0000-0000-000073010000}"/>
    <cellStyle name="Millares 16 4 2" xfId="4333" xr:uid="{00000000-0005-0000-0000-000073010000}"/>
    <cellStyle name="Millares 16 4 2 2" xfId="8060" xr:uid="{196D5BBA-9FEE-4092-B7D1-95624B378C3D}"/>
    <cellStyle name="Millares 16 4 3" xfId="6222" xr:uid="{5583FB82-5920-41A3-8DF5-597C564305CD}"/>
    <cellStyle name="Millares 16 5" xfId="3116" xr:uid="{00000000-0005-0000-0000-000073010000}"/>
    <cellStyle name="Millares 16 5 2" xfId="6843" xr:uid="{23D6D3C3-BB1B-43B7-A048-F1A95AF36EB2}"/>
    <cellStyle name="Millares 16 6" xfId="5005" xr:uid="{069DD732-F95F-4877-8B47-57CC8B094032}"/>
    <cellStyle name="Millares 17" xfId="1114" xr:uid="{00000000-0005-0000-0000-000075010000}"/>
    <cellStyle name="Millares 17 2" xfId="1505" xr:uid="{00000000-0005-0000-0000-000076010000}"/>
    <cellStyle name="Millares 17 2 2" xfId="2125" xr:uid="{00000000-0005-0000-0000-000076010000}"/>
    <cellStyle name="Millares 17 2 2 2" xfId="3967" xr:uid="{00000000-0005-0000-0000-000076010000}"/>
    <cellStyle name="Millares 17 2 2 2 2" xfId="7694" xr:uid="{2D7E7E86-9506-400B-8781-BD5F2D644071}"/>
    <cellStyle name="Millares 17 2 2 3" xfId="5856" xr:uid="{255C8F42-73E1-4F88-80BA-A557D7EA431C}"/>
    <cellStyle name="Millares 17 2 3" xfId="2731" xr:uid="{00000000-0005-0000-0000-000076010000}"/>
    <cellStyle name="Millares 17 2 3 2" xfId="4572" xr:uid="{00000000-0005-0000-0000-000076010000}"/>
    <cellStyle name="Millares 17 2 3 2 2" xfId="8299" xr:uid="{942D0ACC-DD8C-4CDD-B8F9-8C42F3262091}"/>
    <cellStyle name="Millares 17 2 3 3" xfId="6461" xr:uid="{027AA50B-81AE-4109-8318-5A18458E1A4E}"/>
    <cellStyle name="Millares 17 2 4" xfId="3355" xr:uid="{00000000-0005-0000-0000-000076010000}"/>
    <cellStyle name="Millares 17 2 4 2" xfId="7082" xr:uid="{61F86862-6C15-4C01-B45D-F95AA4A0629B}"/>
    <cellStyle name="Millares 17 2 5" xfId="5244" xr:uid="{D2CEBA15-E24D-4541-8B87-F84637A72804}"/>
    <cellStyle name="Millares 17 3" xfId="1893" xr:uid="{00000000-0005-0000-0000-000075010000}"/>
    <cellStyle name="Millares 17 3 2" xfId="3735" xr:uid="{00000000-0005-0000-0000-000075010000}"/>
    <cellStyle name="Millares 17 3 2 2" xfId="7462" xr:uid="{8B3F3F22-70E1-4BE1-9785-33C856AFDDBA}"/>
    <cellStyle name="Millares 17 3 3" xfId="5624" xr:uid="{32C563E1-03CC-40B3-A8B6-10BFD5284BBC}"/>
    <cellStyle name="Millares 17 4" xfId="2499" xr:uid="{00000000-0005-0000-0000-000075010000}"/>
    <cellStyle name="Millares 17 4 2" xfId="4340" xr:uid="{00000000-0005-0000-0000-000075010000}"/>
    <cellStyle name="Millares 17 4 2 2" xfId="8067" xr:uid="{286B0254-99DB-4210-B691-7B13353FCE80}"/>
    <cellStyle name="Millares 17 4 3" xfId="6229" xr:uid="{7C93D645-A9AF-4F57-BC69-98231F000BBB}"/>
    <cellStyle name="Millares 17 5" xfId="3123" xr:uid="{00000000-0005-0000-0000-000075010000}"/>
    <cellStyle name="Millares 17 5 2" xfId="6850" xr:uid="{BE3EF448-AC7E-42A7-AEB0-3B2141BC69F5}"/>
    <cellStyle name="Millares 17 6" xfId="5012" xr:uid="{3CAF8869-95B3-49AD-AD0B-3EF0FF0741F0}"/>
    <cellStyle name="Millares 18" xfId="1137" xr:uid="{00000000-0005-0000-0000-000077010000}"/>
    <cellStyle name="Millares 18 2" xfId="1901" xr:uid="{00000000-0005-0000-0000-000077010000}"/>
    <cellStyle name="Millares 18 2 2" xfId="3743" xr:uid="{00000000-0005-0000-0000-000077010000}"/>
    <cellStyle name="Millares 18 2 2 2" xfId="7470" xr:uid="{09572C40-A2D0-4DB4-A64D-75F1718C5913}"/>
    <cellStyle name="Millares 18 2 3" xfId="5632" xr:uid="{8CB63A7F-E373-477B-BCA9-53632DA599DF}"/>
    <cellStyle name="Millares 18 3" xfId="2507" xr:uid="{00000000-0005-0000-0000-000077010000}"/>
    <cellStyle name="Millares 18 3 2" xfId="4348" xr:uid="{00000000-0005-0000-0000-000077010000}"/>
    <cellStyle name="Millares 18 3 2 2" xfId="8075" xr:uid="{0A44908F-1333-4D91-A8F4-69A5809AA0A2}"/>
    <cellStyle name="Millares 18 3 3" xfId="6237" xr:uid="{9E0F3526-BF17-456D-AE8E-1EF8BA773C14}"/>
    <cellStyle name="Millares 18 4" xfId="3131" xr:uid="{00000000-0005-0000-0000-000077010000}"/>
    <cellStyle name="Millares 18 4 2" xfId="6858" xr:uid="{FF322876-2388-4EE4-A594-23F2CB63A002}"/>
    <cellStyle name="Millares 18 5" xfId="5020" xr:uid="{7E57B044-A4DB-4A88-A129-FD8C1F0843CE}"/>
    <cellStyle name="Millares 19" xfId="1145" xr:uid="{00000000-0005-0000-0000-000078010000}"/>
    <cellStyle name="Millares 19 2" xfId="1903" xr:uid="{00000000-0005-0000-0000-000078010000}"/>
    <cellStyle name="Millares 19 2 2" xfId="3745" xr:uid="{00000000-0005-0000-0000-000078010000}"/>
    <cellStyle name="Millares 19 2 2 2" xfId="7472" xr:uid="{9705D3BB-96FB-4AD3-BA67-F6DE728D39C3}"/>
    <cellStyle name="Millares 19 2 3" xfId="5634" xr:uid="{53863625-20B9-4010-8FDB-A9919234317B}"/>
    <cellStyle name="Millares 19 3" xfId="2509" xr:uid="{00000000-0005-0000-0000-000078010000}"/>
    <cellStyle name="Millares 19 3 2" xfId="4350" xr:uid="{00000000-0005-0000-0000-000078010000}"/>
    <cellStyle name="Millares 19 3 2 2" xfId="8077" xr:uid="{314DEAD6-3B5B-4B45-B030-B031B8640D25}"/>
    <cellStyle name="Millares 19 3 3" xfId="6239" xr:uid="{580F169A-EE4F-4AC7-B634-B3FD5E96B81D}"/>
    <cellStyle name="Millares 19 4" xfId="3133" xr:uid="{00000000-0005-0000-0000-000078010000}"/>
    <cellStyle name="Millares 19 4 2" xfId="6860" xr:uid="{5D9434AF-5AEA-4643-8071-F074D9A0F690}"/>
    <cellStyle name="Millares 19 5" xfId="5022" xr:uid="{B434FE70-1022-46DA-A742-7C78E302EB9E}"/>
    <cellStyle name="Millares 2" xfId="33" xr:uid="{00000000-0005-0000-0000-000079010000}"/>
    <cellStyle name="Millares 2 10" xfId="377" xr:uid="{00000000-0005-0000-0000-00007A010000}"/>
    <cellStyle name="Millares 2 11" xfId="378" xr:uid="{00000000-0005-0000-0000-00007B010000}"/>
    <cellStyle name="Millares 2 12" xfId="379" xr:uid="{00000000-0005-0000-0000-00007C010000}"/>
    <cellStyle name="Millares 2 12 2" xfId="901" xr:uid="{00000000-0005-0000-0000-00007D010000}"/>
    <cellStyle name="Millares 2 12 2 2" xfId="1310" xr:uid="{00000000-0005-0000-0000-00007E010000}"/>
    <cellStyle name="Millares 2 12 2 2 2" xfId="2021" xr:uid="{00000000-0005-0000-0000-00007E010000}"/>
    <cellStyle name="Millares 2 12 2 2 2 2" xfId="3863" xr:uid="{00000000-0005-0000-0000-00007E010000}"/>
    <cellStyle name="Millares 2 12 2 2 2 2 2" xfId="7590" xr:uid="{E7157023-CC89-44CC-B6F8-335F32323DF3}"/>
    <cellStyle name="Millares 2 12 2 2 2 3" xfId="5752" xr:uid="{C58AC0DE-8528-423B-AEEE-4D864318061D}"/>
    <cellStyle name="Millares 2 12 2 2 3" xfId="2627" xr:uid="{00000000-0005-0000-0000-00007E010000}"/>
    <cellStyle name="Millares 2 12 2 2 3 2" xfId="4468" xr:uid="{00000000-0005-0000-0000-00007E010000}"/>
    <cellStyle name="Millares 2 12 2 2 3 2 2" xfId="8195" xr:uid="{DFF551EF-02AF-4C2C-9EE5-59593B313983}"/>
    <cellStyle name="Millares 2 12 2 2 3 3" xfId="6357" xr:uid="{8A5EE984-F83F-4353-9069-0363AE1E7048}"/>
    <cellStyle name="Millares 2 12 2 2 4" xfId="3251" xr:uid="{00000000-0005-0000-0000-00007E010000}"/>
    <cellStyle name="Millares 2 12 2 2 4 2" xfId="6978" xr:uid="{718DFD86-001C-4CCD-AFA3-4DAE807D0C71}"/>
    <cellStyle name="Millares 2 12 2 2 5" xfId="5140" xr:uid="{8510BAA4-D8B0-44FD-9371-056D23A634E8}"/>
    <cellStyle name="Millares 2 12 2 3" xfId="1789" xr:uid="{00000000-0005-0000-0000-00007D010000}"/>
    <cellStyle name="Millares 2 12 2 3 2" xfId="3631" xr:uid="{00000000-0005-0000-0000-00007D010000}"/>
    <cellStyle name="Millares 2 12 2 3 2 2" xfId="7358" xr:uid="{4D951739-53DB-45C0-AE77-D806A51E480D}"/>
    <cellStyle name="Millares 2 12 2 3 3" xfId="5520" xr:uid="{A7B135D9-1D1C-4CE2-9D68-0F84AD115F64}"/>
    <cellStyle name="Millares 2 12 2 4" xfId="2395" xr:uid="{00000000-0005-0000-0000-00007D010000}"/>
    <cellStyle name="Millares 2 12 2 4 2" xfId="4236" xr:uid="{00000000-0005-0000-0000-00007D010000}"/>
    <cellStyle name="Millares 2 12 2 4 2 2" xfId="7963" xr:uid="{AC780977-0ADD-45BB-8304-BA30E69AD62E}"/>
    <cellStyle name="Millares 2 12 2 4 3" xfId="6125" xr:uid="{9252E454-CA38-4477-BE44-1A50E03FD3EF}"/>
    <cellStyle name="Millares 2 12 2 5" xfId="3019" xr:uid="{00000000-0005-0000-0000-00007D010000}"/>
    <cellStyle name="Millares 2 12 2 5 2" xfId="6746" xr:uid="{A168066D-2FA8-4009-9D30-3F66603D0C30}"/>
    <cellStyle name="Millares 2 12 2 6" xfId="4908" xr:uid="{E45CA934-72AD-4C38-8302-57E4743283D8}"/>
    <cellStyle name="Millares 2 12 3" xfId="1165" xr:uid="{00000000-0005-0000-0000-00007F010000}"/>
    <cellStyle name="Millares 2 12 3 2" xfId="1919" xr:uid="{00000000-0005-0000-0000-00007F010000}"/>
    <cellStyle name="Millares 2 12 3 2 2" xfId="3761" xr:uid="{00000000-0005-0000-0000-00007F010000}"/>
    <cellStyle name="Millares 2 12 3 2 2 2" xfId="7488" xr:uid="{7C8867D9-7903-4952-A1EE-3D5944FD77F5}"/>
    <cellStyle name="Millares 2 12 3 2 3" xfId="5650" xr:uid="{3FA93086-4EAE-47CE-9732-21E8C0315A80}"/>
    <cellStyle name="Millares 2 12 3 3" xfId="2525" xr:uid="{00000000-0005-0000-0000-00007F010000}"/>
    <cellStyle name="Millares 2 12 3 3 2" xfId="4366" xr:uid="{00000000-0005-0000-0000-00007F010000}"/>
    <cellStyle name="Millares 2 12 3 3 2 2" xfId="8093" xr:uid="{8C637D28-FB89-49D8-88D2-4C505D91A156}"/>
    <cellStyle name="Millares 2 12 3 3 3" xfId="6255" xr:uid="{32D20442-5694-4CD9-9CED-93B988477828}"/>
    <cellStyle name="Millares 2 12 3 4" xfId="3149" xr:uid="{00000000-0005-0000-0000-00007F010000}"/>
    <cellStyle name="Millares 2 12 3 4 2" xfId="6876" xr:uid="{DBB10194-A26C-4AF1-B344-6B8738275B3A}"/>
    <cellStyle name="Millares 2 12 3 5" xfId="5038" xr:uid="{4FA375D4-5AB5-4A41-8013-AB1995692714}"/>
    <cellStyle name="Millares 2 12 4" xfId="1681" xr:uid="{00000000-0005-0000-0000-00007C010000}"/>
    <cellStyle name="Millares 2 12 4 2" xfId="3523" xr:uid="{00000000-0005-0000-0000-00007C010000}"/>
    <cellStyle name="Millares 2 12 4 2 2" xfId="7250" xr:uid="{3922B430-66B0-4220-85D6-D1184D8358ED}"/>
    <cellStyle name="Millares 2 12 4 3" xfId="5412" xr:uid="{794F2E2D-AD14-4835-9B5B-144FAA995C2A}"/>
    <cellStyle name="Millares 2 12 5" xfId="2287" xr:uid="{00000000-0005-0000-0000-00007C010000}"/>
    <cellStyle name="Millares 2 12 5 2" xfId="4128" xr:uid="{00000000-0005-0000-0000-00007C010000}"/>
    <cellStyle name="Millares 2 12 5 2 2" xfId="7855" xr:uid="{5C5F1775-B300-43D2-A647-74D46187FCBD}"/>
    <cellStyle name="Millares 2 12 5 3" xfId="6017" xr:uid="{6E6EA681-6F91-4662-BC02-5219E1B21D57}"/>
    <cellStyle name="Millares 2 12 6" xfId="2911" xr:uid="{00000000-0005-0000-0000-00007C010000}"/>
    <cellStyle name="Millares 2 12 6 2" xfId="6638" xr:uid="{01D8125C-9B16-408D-AC38-16D88E0EAD49}"/>
    <cellStyle name="Millares 2 12 7" xfId="4800" xr:uid="{F7DEB4DA-5ADB-4B19-9884-9E2874F45B38}"/>
    <cellStyle name="Millares 2 13" xfId="376" xr:uid="{00000000-0005-0000-0000-000080010000}"/>
    <cellStyle name="Millares 2 13 2" xfId="900" xr:uid="{00000000-0005-0000-0000-000081010000}"/>
    <cellStyle name="Millares 2 13 2 2" xfId="1309" xr:uid="{00000000-0005-0000-0000-000082010000}"/>
    <cellStyle name="Millares 2 13 2 2 2" xfId="2020" xr:uid="{00000000-0005-0000-0000-000082010000}"/>
    <cellStyle name="Millares 2 13 2 2 2 2" xfId="3862" xr:uid="{00000000-0005-0000-0000-000082010000}"/>
    <cellStyle name="Millares 2 13 2 2 2 2 2" xfId="7589" xr:uid="{592E7882-FC8B-4C12-A303-A019F288EDBE}"/>
    <cellStyle name="Millares 2 13 2 2 2 3" xfId="5751" xr:uid="{6902DADF-D5A6-44F5-8087-DB82292F00CE}"/>
    <cellStyle name="Millares 2 13 2 2 3" xfId="2626" xr:uid="{00000000-0005-0000-0000-000082010000}"/>
    <cellStyle name="Millares 2 13 2 2 3 2" xfId="4467" xr:uid="{00000000-0005-0000-0000-000082010000}"/>
    <cellStyle name="Millares 2 13 2 2 3 2 2" xfId="8194" xr:uid="{9E13331C-C03D-4A2E-BD19-076926D34B2E}"/>
    <cellStyle name="Millares 2 13 2 2 3 3" xfId="6356" xr:uid="{BE6E250F-CE3D-40B3-B035-DAACA1CD6A92}"/>
    <cellStyle name="Millares 2 13 2 2 4" xfId="3250" xr:uid="{00000000-0005-0000-0000-000082010000}"/>
    <cellStyle name="Millares 2 13 2 2 4 2" xfId="6977" xr:uid="{2084DA46-B3CC-4498-A3BF-D80DC0DB33CC}"/>
    <cellStyle name="Millares 2 13 2 2 5" xfId="5139" xr:uid="{5038A15A-3D54-490A-8B1E-F5CD212233DD}"/>
    <cellStyle name="Millares 2 13 2 3" xfId="1788" xr:uid="{00000000-0005-0000-0000-000081010000}"/>
    <cellStyle name="Millares 2 13 2 3 2" xfId="3630" xr:uid="{00000000-0005-0000-0000-000081010000}"/>
    <cellStyle name="Millares 2 13 2 3 2 2" xfId="7357" xr:uid="{676127AD-00BD-4431-9899-86B88BEB0D53}"/>
    <cellStyle name="Millares 2 13 2 3 3" xfId="5519" xr:uid="{D02CB84A-12FD-4A94-BA66-A077CB04822D}"/>
    <cellStyle name="Millares 2 13 2 4" xfId="2394" xr:uid="{00000000-0005-0000-0000-000081010000}"/>
    <cellStyle name="Millares 2 13 2 4 2" xfId="4235" xr:uid="{00000000-0005-0000-0000-000081010000}"/>
    <cellStyle name="Millares 2 13 2 4 2 2" xfId="7962" xr:uid="{236BB9BD-0FEE-450F-A210-F6CAC95CDB0A}"/>
    <cellStyle name="Millares 2 13 2 4 3" xfId="6124" xr:uid="{D76EC9BC-6873-4B0C-A19F-A49A41FFB652}"/>
    <cellStyle name="Millares 2 13 2 5" xfId="3018" xr:uid="{00000000-0005-0000-0000-000081010000}"/>
    <cellStyle name="Millares 2 13 2 5 2" xfId="6745" xr:uid="{741CA351-F89D-494F-B923-F27F229C4531}"/>
    <cellStyle name="Millares 2 13 2 6" xfId="4907" xr:uid="{70B3B6D0-C065-41E8-8955-4DE0BA26A462}"/>
    <cellStyle name="Millares 2 13 3" xfId="1164" xr:uid="{00000000-0005-0000-0000-000083010000}"/>
    <cellStyle name="Millares 2 13 3 2" xfId="1918" xr:uid="{00000000-0005-0000-0000-000083010000}"/>
    <cellStyle name="Millares 2 13 3 2 2" xfId="3760" xr:uid="{00000000-0005-0000-0000-000083010000}"/>
    <cellStyle name="Millares 2 13 3 2 2 2" xfId="7487" xr:uid="{2BB3FF01-8E2A-4B75-A132-4150707CF3C5}"/>
    <cellStyle name="Millares 2 13 3 2 3" xfId="5649" xr:uid="{E6FD61E2-8604-4768-8705-226BDF95389E}"/>
    <cellStyle name="Millares 2 13 3 3" xfId="2524" xr:uid="{00000000-0005-0000-0000-000083010000}"/>
    <cellStyle name="Millares 2 13 3 3 2" xfId="4365" xr:uid="{00000000-0005-0000-0000-000083010000}"/>
    <cellStyle name="Millares 2 13 3 3 2 2" xfId="8092" xr:uid="{C6E3CDA0-0772-4B75-B767-2740FD1E5E14}"/>
    <cellStyle name="Millares 2 13 3 3 3" xfId="6254" xr:uid="{55DFDF3A-DB9F-4767-BFA7-0962A3102B3A}"/>
    <cellStyle name="Millares 2 13 3 4" xfId="3148" xr:uid="{00000000-0005-0000-0000-000083010000}"/>
    <cellStyle name="Millares 2 13 3 4 2" xfId="6875" xr:uid="{13CA52AC-C9EE-4984-8364-A6ED09C14F0C}"/>
    <cellStyle name="Millares 2 13 3 5" xfId="5037" xr:uid="{9E4164BA-041A-42C5-AA37-1AC4A763DDA9}"/>
    <cellStyle name="Millares 2 13 4" xfId="1680" xr:uid="{00000000-0005-0000-0000-000080010000}"/>
    <cellStyle name="Millares 2 13 4 2" xfId="3522" xr:uid="{00000000-0005-0000-0000-000080010000}"/>
    <cellStyle name="Millares 2 13 4 2 2" xfId="7249" xr:uid="{277D9ABA-E3E6-4350-A6D4-115442F7688D}"/>
    <cellStyle name="Millares 2 13 4 3" xfId="5411" xr:uid="{36BC7382-7BE7-45E5-A879-0122A777F621}"/>
    <cellStyle name="Millares 2 13 5" xfId="2286" xr:uid="{00000000-0005-0000-0000-000080010000}"/>
    <cellStyle name="Millares 2 13 5 2" xfId="4127" xr:uid="{00000000-0005-0000-0000-000080010000}"/>
    <cellStyle name="Millares 2 13 5 2 2" xfId="7854" xr:uid="{D12182ED-EC1D-4BF3-8D48-244A0210F0C4}"/>
    <cellStyle name="Millares 2 13 5 3" xfId="6016" xr:uid="{F36C465C-B42F-48A4-B815-977CE08E14A5}"/>
    <cellStyle name="Millares 2 13 6" xfId="2910" xr:uid="{00000000-0005-0000-0000-000080010000}"/>
    <cellStyle name="Millares 2 13 6 2" xfId="6637" xr:uid="{B467B7EC-DDAA-435E-A4C4-11029CCF021C}"/>
    <cellStyle name="Millares 2 13 7" xfId="4799" xr:uid="{88A89A2A-C0FB-4F0A-80E2-616AA75FAA14}"/>
    <cellStyle name="Millares 2 14" xfId="849" xr:uid="{00000000-0005-0000-0000-000084010000}"/>
    <cellStyle name="Millares 2 14 2" xfId="1016" xr:uid="{00000000-0005-0000-0000-000085010000}"/>
    <cellStyle name="Millares 2 14 2 2" xfId="1421" xr:uid="{00000000-0005-0000-0000-000086010000}"/>
    <cellStyle name="Millares 2 14 2 2 2" xfId="2098" xr:uid="{00000000-0005-0000-0000-000086010000}"/>
    <cellStyle name="Millares 2 14 2 2 2 2" xfId="3940" xr:uid="{00000000-0005-0000-0000-000086010000}"/>
    <cellStyle name="Millares 2 14 2 2 2 2 2" xfId="7667" xr:uid="{B8198F97-E33D-4DED-9181-4EB9F471FB2A}"/>
    <cellStyle name="Millares 2 14 2 2 2 3" xfId="5829" xr:uid="{1FF43BD7-9CB6-4138-99CA-1D82DC5B6B99}"/>
    <cellStyle name="Millares 2 14 2 2 3" xfId="2704" xr:uid="{00000000-0005-0000-0000-000086010000}"/>
    <cellStyle name="Millares 2 14 2 2 3 2" xfId="4545" xr:uid="{00000000-0005-0000-0000-000086010000}"/>
    <cellStyle name="Millares 2 14 2 2 3 2 2" xfId="8272" xr:uid="{CA40E000-BF0F-40FB-A7AA-D6A982062BCA}"/>
    <cellStyle name="Millares 2 14 2 2 3 3" xfId="6434" xr:uid="{BDAFF230-F695-4597-831F-855E03F9E736}"/>
    <cellStyle name="Millares 2 14 2 2 4" xfId="3328" xr:uid="{00000000-0005-0000-0000-000086010000}"/>
    <cellStyle name="Millares 2 14 2 2 4 2" xfId="7055" xr:uid="{AEB9CA73-F0EF-45AC-801A-063D3D482D60}"/>
    <cellStyle name="Millares 2 14 2 2 5" xfId="5217" xr:uid="{C98B6E24-E3DA-495B-B185-706E79F9D470}"/>
    <cellStyle name="Millares 2 14 2 3" xfId="1866" xr:uid="{00000000-0005-0000-0000-000085010000}"/>
    <cellStyle name="Millares 2 14 2 3 2" xfId="3708" xr:uid="{00000000-0005-0000-0000-000085010000}"/>
    <cellStyle name="Millares 2 14 2 3 2 2" xfId="7435" xr:uid="{18F76EE1-118A-420D-8D7B-E4B35B2861B5}"/>
    <cellStyle name="Millares 2 14 2 3 3" xfId="5597" xr:uid="{FB145575-F300-4EBD-8F91-1DE457F68294}"/>
    <cellStyle name="Millares 2 14 2 4" xfId="2472" xr:uid="{00000000-0005-0000-0000-000085010000}"/>
    <cellStyle name="Millares 2 14 2 4 2" xfId="4313" xr:uid="{00000000-0005-0000-0000-000085010000}"/>
    <cellStyle name="Millares 2 14 2 4 2 2" xfId="8040" xr:uid="{40AF692D-747D-4BBB-BCD9-0CF2C2690277}"/>
    <cellStyle name="Millares 2 14 2 4 3" xfId="6202" xr:uid="{20D63F16-5E6E-47CF-8F68-B3645E82E163}"/>
    <cellStyle name="Millares 2 14 2 5" xfId="3096" xr:uid="{00000000-0005-0000-0000-000085010000}"/>
    <cellStyle name="Millares 2 14 2 5 2" xfId="6823" xr:uid="{D1E1A6C6-79F6-4890-86B9-FA0E53BCB877}"/>
    <cellStyle name="Millares 2 14 2 6" xfId="4985" xr:uid="{BC2CD51E-AFBE-4705-BDDE-5E45F86FC5B7}"/>
    <cellStyle name="Millares 2 14 3" xfId="1269" xr:uid="{00000000-0005-0000-0000-000087010000}"/>
    <cellStyle name="Millares 2 14 3 2" xfId="1989" xr:uid="{00000000-0005-0000-0000-000087010000}"/>
    <cellStyle name="Millares 2 14 3 2 2" xfId="3831" xr:uid="{00000000-0005-0000-0000-000087010000}"/>
    <cellStyle name="Millares 2 14 3 2 2 2" xfId="7558" xr:uid="{E07E41C5-6A6E-4934-8A11-844C972494DF}"/>
    <cellStyle name="Millares 2 14 3 2 3" xfId="5720" xr:uid="{03F36C2E-E8A5-48EE-9807-B9BBE4FFEAAA}"/>
    <cellStyle name="Millares 2 14 3 3" xfId="2595" xr:uid="{00000000-0005-0000-0000-000087010000}"/>
    <cellStyle name="Millares 2 14 3 3 2" xfId="4436" xr:uid="{00000000-0005-0000-0000-000087010000}"/>
    <cellStyle name="Millares 2 14 3 3 2 2" xfId="8163" xr:uid="{FFF9039E-5478-4A9F-9354-78C1ABB4505C}"/>
    <cellStyle name="Millares 2 14 3 3 3" xfId="6325" xr:uid="{588477E2-C095-4321-B605-338312BACF22}"/>
    <cellStyle name="Millares 2 14 3 4" xfId="3219" xr:uid="{00000000-0005-0000-0000-000087010000}"/>
    <cellStyle name="Millares 2 14 3 4 2" xfId="6946" xr:uid="{8BA8A5B0-513F-44B7-BF39-0F57F71B119C}"/>
    <cellStyle name="Millares 2 14 3 5" xfId="5108" xr:uid="{4EFBC747-2475-431C-A8CF-6EF7DC758743}"/>
    <cellStyle name="Millares 2 14 4" xfId="1757" xr:uid="{00000000-0005-0000-0000-000084010000}"/>
    <cellStyle name="Millares 2 14 4 2" xfId="3599" xr:uid="{00000000-0005-0000-0000-000084010000}"/>
    <cellStyle name="Millares 2 14 4 2 2" xfId="7326" xr:uid="{C99CC8F3-0CFC-4F82-98D8-84B3BEBEFF7B}"/>
    <cellStyle name="Millares 2 14 4 3" xfId="5488" xr:uid="{DCC50603-214D-4D30-B37D-3A5462FF0D59}"/>
    <cellStyle name="Millares 2 14 5" xfId="2363" xr:uid="{00000000-0005-0000-0000-000084010000}"/>
    <cellStyle name="Millares 2 14 5 2" xfId="4204" xr:uid="{00000000-0005-0000-0000-000084010000}"/>
    <cellStyle name="Millares 2 14 5 2 2" xfId="7931" xr:uid="{561ACFFC-0075-48D4-A215-09C95F9178E6}"/>
    <cellStyle name="Millares 2 14 5 3" xfId="6093" xr:uid="{5C9A7428-3761-4D5C-9E71-4C80273A22C8}"/>
    <cellStyle name="Millares 2 14 6" xfId="2987" xr:uid="{00000000-0005-0000-0000-000084010000}"/>
    <cellStyle name="Millares 2 14 6 2" xfId="6714" xr:uid="{BCB59406-EE08-4DBA-9277-18A0D7817334}"/>
    <cellStyle name="Millares 2 14 7" xfId="4876" xr:uid="{CB7EFCE3-4B3A-4EDE-8FD2-94785DF57BBF}"/>
    <cellStyle name="Millares 2 15" xfId="879" xr:uid="{00000000-0005-0000-0000-000088010000}"/>
    <cellStyle name="Millares 2 15 2" xfId="1289" xr:uid="{00000000-0005-0000-0000-000089010000}"/>
    <cellStyle name="Millares 2 15 2 2" xfId="2003" xr:uid="{00000000-0005-0000-0000-000089010000}"/>
    <cellStyle name="Millares 2 15 2 2 2" xfId="3845" xr:uid="{00000000-0005-0000-0000-000089010000}"/>
    <cellStyle name="Millares 2 15 2 2 2 2" xfId="7572" xr:uid="{249F5CD8-D47D-463A-94D5-2BCF1A910831}"/>
    <cellStyle name="Millares 2 15 2 2 3" xfId="5734" xr:uid="{7214A0A4-97E5-4F87-B976-E60557A0EEF9}"/>
    <cellStyle name="Millares 2 15 2 3" xfId="2609" xr:uid="{00000000-0005-0000-0000-000089010000}"/>
    <cellStyle name="Millares 2 15 2 3 2" xfId="4450" xr:uid="{00000000-0005-0000-0000-000089010000}"/>
    <cellStyle name="Millares 2 15 2 3 2 2" xfId="8177" xr:uid="{5D824C59-BCAA-442D-BF66-D6C232A12299}"/>
    <cellStyle name="Millares 2 15 2 3 3" xfId="6339" xr:uid="{4CB99AA9-824F-44F9-845C-F20D262C5F2F}"/>
    <cellStyle name="Millares 2 15 2 4" xfId="3233" xr:uid="{00000000-0005-0000-0000-000089010000}"/>
    <cellStyle name="Millares 2 15 2 4 2" xfId="6960" xr:uid="{6EB8F876-5354-4110-B047-165A54726520}"/>
    <cellStyle name="Millares 2 15 2 5" xfId="5122" xr:uid="{830633CC-709B-4D60-96E6-B740431D66B4}"/>
    <cellStyle name="Millares 2 15 3" xfId="1771" xr:uid="{00000000-0005-0000-0000-000088010000}"/>
    <cellStyle name="Millares 2 15 3 2" xfId="3613" xr:uid="{00000000-0005-0000-0000-000088010000}"/>
    <cellStyle name="Millares 2 15 3 2 2" xfId="7340" xr:uid="{33BD5E6A-F51B-4D13-B65D-14AF46641579}"/>
    <cellStyle name="Millares 2 15 3 3" xfId="5502" xr:uid="{95F82A01-4512-4398-8F6F-9FDAA12DB064}"/>
    <cellStyle name="Millares 2 15 4" xfId="2377" xr:uid="{00000000-0005-0000-0000-000088010000}"/>
    <cellStyle name="Millares 2 15 4 2" xfId="4218" xr:uid="{00000000-0005-0000-0000-000088010000}"/>
    <cellStyle name="Millares 2 15 4 2 2" xfId="7945" xr:uid="{89D47997-65CE-4CF0-8C7F-4A90D1AEE57B}"/>
    <cellStyle name="Millares 2 15 4 3" xfId="6107" xr:uid="{1644A5D4-4A6A-4F4A-A029-37A80CDD406C}"/>
    <cellStyle name="Millares 2 15 5" xfId="3001" xr:uid="{00000000-0005-0000-0000-000088010000}"/>
    <cellStyle name="Millares 2 15 5 2" xfId="6728" xr:uid="{EF62A54E-4425-4067-9BDA-03029D9B1103}"/>
    <cellStyle name="Millares 2 15 6" xfId="4890" xr:uid="{B0653B37-483D-4381-93F6-6071521BD877}"/>
    <cellStyle name="Millares 2 16" xfId="1103" xr:uid="{00000000-0005-0000-0000-00008A010000}"/>
    <cellStyle name="Millares 2 16 2" xfId="1498" xr:uid="{00000000-0005-0000-0000-00008B010000}"/>
    <cellStyle name="Millares 2 16 2 2" xfId="2119" xr:uid="{00000000-0005-0000-0000-00008B010000}"/>
    <cellStyle name="Millares 2 16 2 2 2" xfId="3961" xr:uid="{00000000-0005-0000-0000-00008B010000}"/>
    <cellStyle name="Millares 2 16 2 2 2 2" xfId="7688" xr:uid="{B5947DAC-96DD-44A2-92F0-143B6F63DC8E}"/>
    <cellStyle name="Millares 2 16 2 2 3" xfId="5850" xr:uid="{49827248-0436-4C9D-83C4-3C9FF66E5C30}"/>
    <cellStyle name="Millares 2 16 2 3" xfId="2725" xr:uid="{00000000-0005-0000-0000-00008B010000}"/>
    <cellStyle name="Millares 2 16 2 3 2" xfId="4566" xr:uid="{00000000-0005-0000-0000-00008B010000}"/>
    <cellStyle name="Millares 2 16 2 3 2 2" xfId="8293" xr:uid="{8F4D40D3-7916-4879-963A-5937435A78C1}"/>
    <cellStyle name="Millares 2 16 2 3 3" xfId="6455" xr:uid="{9CC00ACB-F625-45D3-9A90-01F06D13C8DB}"/>
    <cellStyle name="Millares 2 16 2 4" xfId="3349" xr:uid="{00000000-0005-0000-0000-00008B010000}"/>
    <cellStyle name="Millares 2 16 2 4 2" xfId="7076" xr:uid="{DBE3175C-B9C3-42A1-8A7C-FA48ED9407B1}"/>
    <cellStyle name="Millares 2 16 2 5" xfId="5238" xr:uid="{25A03E7B-57E2-46A4-9A5A-93E9B6FAF0F9}"/>
    <cellStyle name="Millares 2 16 3" xfId="1887" xr:uid="{00000000-0005-0000-0000-00008A010000}"/>
    <cellStyle name="Millares 2 16 3 2" xfId="3729" xr:uid="{00000000-0005-0000-0000-00008A010000}"/>
    <cellStyle name="Millares 2 16 3 2 2" xfId="7456" xr:uid="{2FD111ED-DBD0-484D-BF7E-DDCEAEC704B0}"/>
    <cellStyle name="Millares 2 16 3 3" xfId="5618" xr:uid="{6E12ACA0-206A-41DB-86DE-7ED9DB359E3C}"/>
    <cellStyle name="Millares 2 16 4" xfId="2493" xr:uid="{00000000-0005-0000-0000-00008A010000}"/>
    <cellStyle name="Millares 2 16 4 2" xfId="4334" xr:uid="{00000000-0005-0000-0000-00008A010000}"/>
    <cellStyle name="Millares 2 16 4 2 2" xfId="8061" xr:uid="{97B7D872-0577-4E4F-B28A-04FD8E07D403}"/>
    <cellStyle name="Millares 2 16 4 3" xfId="6223" xr:uid="{67429C9B-3E86-46C6-AD40-BC28EB42F880}"/>
    <cellStyle name="Millares 2 16 5" xfId="3117" xr:uid="{00000000-0005-0000-0000-00008A010000}"/>
    <cellStyle name="Millares 2 16 5 2" xfId="6844" xr:uid="{989B02F4-0ED9-4A4D-8152-605DFBA1A345}"/>
    <cellStyle name="Millares 2 16 6" xfId="5006" xr:uid="{687072B0-E746-4033-82F8-C5B089EB6F5B}"/>
    <cellStyle name="Millares 2 17" xfId="1150" xr:uid="{00000000-0005-0000-0000-00008C010000}"/>
    <cellStyle name="Millares 2 17 2" xfId="1907" xr:uid="{00000000-0005-0000-0000-00008C010000}"/>
    <cellStyle name="Millares 2 17 2 2" xfId="3749" xr:uid="{00000000-0005-0000-0000-00008C010000}"/>
    <cellStyle name="Millares 2 17 2 2 2" xfId="7476" xr:uid="{6C2B992B-AE89-4312-A03B-8C5A4DD99F11}"/>
    <cellStyle name="Millares 2 17 2 3" xfId="5638" xr:uid="{BBCB52B5-8F1C-4EF5-AF7F-4948F3D0AEE1}"/>
    <cellStyle name="Millares 2 17 3" xfId="2513" xr:uid="{00000000-0005-0000-0000-00008C010000}"/>
    <cellStyle name="Millares 2 17 3 2" xfId="4354" xr:uid="{00000000-0005-0000-0000-00008C010000}"/>
    <cellStyle name="Millares 2 17 3 2 2" xfId="8081" xr:uid="{209CAD4A-0032-4FC5-B3F8-3E0E4608070E}"/>
    <cellStyle name="Millares 2 17 3 3" xfId="6243" xr:uid="{767ED1E6-AC85-4824-BAED-CF45EFDEC48D}"/>
    <cellStyle name="Millares 2 17 4" xfId="3137" xr:uid="{00000000-0005-0000-0000-00008C010000}"/>
    <cellStyle name="Millares 2 17 4 2" xfId="6864" xr:uid="{48CC8563-BD4E-4273-B6AB-2CDA5FCE5DEE}"/>
    <cellStyle name="Millares 2 17 5" xfId="5026" xr:uid="{44C1CBD7-CF63-49B2-920B-E942A8DE129B}"/>
    <cellStyle name="Millares 2 18" xfId="255" xr:uid="{00000000-0005-0000-0000-00008D010000}"/>
    <cellStyle name="Millares 2 18 2" xfId="1667" xr:uid="{00000000-0005-0000-0000-00008D010000}"/>
    <cellStyle name="Millares 2 18 2 2" xfId="3509" xr:uid="{00000000-0005-0000-0000-00008D010000}"/>
    <cellStyle name="Millares 2 18 2 2 2" xfId="7236" xr:uid="{0F2E0AC5-4DF3-438D-85B0-9357ABC6BC69}"/>
    <cellStyle name="Millares 2 18 2 3" xfId="5398" xr:uid="{BBB2BDB7-66B1-4785-8C0F-015478377500}"/>
    <cellStyle name="Millares 2 18 3" xfId="2273" xr:uid="{00000000-0005-0000-0000-00008D010000}"/>
    <cellStyle name="Millares 2 18 3 2" xfId="4114" xr:uid="{00000000-0005-0000-0000-00008D010000}"/>
    <cellStyle name="Millares 2 18 3 2 2" xfId="7841" xr:uid="{5149BFE6-3DB9-4B27-A81A-8BE6333977D5}"/>
    <cellStyle name="Millares 2 18 3 3" xfId="6003" xr:uid="{B1231C6D-BF58-4159-885F-FE305C465A1E}"/>
    <cellStyle name="Millares 2 18 4" xfId="2897" xr:uid="{00000000-0005-0000-0000-00008D010000}"/>
    <cellStyle name="Millares 2 18 4 2" xfId="6624" xr:uid="{3D948E27-3514-418B-8F8C-15C1EDC93138}"/>
    <cellStyle name="Millares 2 18 5" xfId="4786" xr:uid="{3F8FB647-7AF6-4312-BDCF-ED678F80C38B}"/>
    <cellStyle name="Millares 2 19" xfId="1540" xr:uid="{00000000-0005-0000-0000-000079010000}"/>
    <cellStyle name="Millares 2 19 2" xfId="3382" xr:uid="{00000000-0005-0000-0000-000079010000}"/>
    <cellStyle name="Millares 2 19 2 2" xfId="7109" xr:uid="{5EE4BD8F-421B-4E04-A05D-FC7F3ECB9562}"/>
    <cellStyle name="Millares 2 19 3" xfId="5271" xr:uid="{904A0E78-932F-4AA7-A4CF-254371C31417}"/>
    <cellStyle name="Millares 2 2" xfId="9" xr:uid="{00000000-0005-0000-0000-00008E010000}"/>
    <cellStyle name="Millares 2 2 10" xfId="381" xr:uid="{00000000-0005-0000-0000-00008F010000}"/>
    <cellStyle name="Millares 2 2 11" xfId="743" xr:uid="{00000000-0005-0000-0000-000090010000}"/>
    <cellStyle name="Millares 2 2 11 2" xfId="943" xr:uid="{00000000-0005-0000-0000-000091010000}"/>
    <cellStyle name="Millares 2 2 11 2 2" xfId="1348" xr:uid="{00000000-0005-0000-0000-000092010000}"/>
    <cellStyle name="Millares 2 2 11 2 2 2" xfId="2040" xr:uid="{00000000-0005-0000-0000-000092010000}"/>
    <cellStyle name="Millares 2 2 11 2 2 2 2" xfId="3882" xr:uid="{00000000-0005-0000-0000-000092010000}"/>
    <cellStyle name="Millares 2 2 11 2 2 2 2 2" xfId="7609" xr:uid="{3869F943-CED4-43C8-96D5-ECB742AA5B0A}"/>
    <cellStyle name="Millares 2 2 11 2 2 2 3" xfId="5771" xr:uid="{A46A90E0-1145-40B3-973D-8014DF6F60FA}"/>
    <cellStyle name="Millares 2 2 11 2 2 3" xfId="2646" xr:uid="{00000000-0005-0000-0000-000092010000}"/>
    <cellStyle name="Millares 2 2 11 2 2 3 2" xfId="4487" xr:uid="{00000000-0005-0000-0000-000092010000}"/>
    <cellStyle name="Millares 2 2 11 2 2 3 2 2" xfId="8214" xr:uid="{4168AEF2-BFBB-4898-A469-092F82BF286F}"/>
    <cellStyle name="Millares 2 2 11 2 2 3 3" xfId="6376" xr:uid="{B99F2C0F-879E-42E5-A7FB-27F89F5F9E89}"/>
    <cellStyle name="Millares 2 2 11 2 2 4" xfId="3270" xr:uid="{00000000-0005-0000-0000-000092010000}"/>
    <cellStyle name="Millares 2 2 11 2 2 4 2" xfId="6997" xr:uid="{046FA2EB-DEF5-49EF-AC92-FD35BA578A20}"/>
    <cellStyle name="Millares 2 2 11 2 2 5" xfId="5159" xr:uid="{40EE2241-3F6F-4984-B7FC-E1C857A12D35}"/>
    <cellStyle name="Millares 2 2 11 2 3" xfId="1808" xr:uid="{00000000-0005-0000-0000-000091010000}"/>
    <cellStyle name="Millares 2 2 11 2 3 2" xfId="3650" xr:uid="{00000000-0005-0000-0000-000091010000}"/>
    <cellStyle name="Millares 2 2 11 2 3 2 2" xfId="7377" xr:uid="{8BB85AC9-EF03-4C57-80BE-F2FA45F9B505}"/>
    <cellStyle name="Millares 2 2 11 2 3 3" xfId="5539" xr:uid="{4A1D4CDB-697C-4FDF-9F28-64CA7D66CE19}"/>
    <cellStyle name="Millares 2 2 11 2 4" xfId="2414" xr:uid="{00000000-0005-0000-0000-000091010000}"/>
    <cellStyle name="Millares 2 2 11 2 4 2" xfId="4255" xr:uid="{00000000-0005-0000-0000-000091010000}"/>
    <cellStyle name="Millares 2 2 11 2 4 2 2" xfId="7982" xr:uid="{39B257BF-D5E3-4476-9BC0-4F5A5F73E396}"/>
    <cellStyle name="Millares 2 2 11 2 4 3" xfId="6144" xr:uid="{148F8778-A35E-4D8B-95F5-EC85F6155934}"/>
    <cellStyle name="Millares 2 2 11 2 5" xfId="3038" xr:uid="{00000000-0005-0000-0000-000091010000}"/>
    <cellStyle name="Millares 2 2 11 2 5 2" xfId="6765" xr:uid="{06D5D2BD-25EC-4000-96C2-1A8F0137ED20}"/>
    <cellStyle name="Millares 2 2 11 2 6" xfId="4927" xr:uid="{4EA3E675-DD92-4DF8-A210-DB1240968672}"/>
    <cellStyle name="Millares 2 2 11 3" xfId="1196" xr:uid="{00000000-0005-0000-0000-000093010000}"/>
    <cellStyle name="Millares 2 2 11 3 2" xfId="1931" xr:uid="{00000000-0005-0000-0000-000093010000}"/>
    <cellStyle name="Millares 2 2 11 3 2 2" xfId="3773" xr:uid="{00000000-0005-0000-0000-000093010000}"/>
    <cellStyle name="Millares 2 2 11 3 2 2 2" xfId="7500" xr:uid="{38016FEA-E035-4B57-8F5C-5248320DBF48}"/>
    <cellStyle name="Millares 2 2 11 3 2 3" xfId="5662" xr:uid="{7D09E8E0-E230-444B-B0A7-D96E08C67DEE}"/>
    <cellStyle name="Millares 2 2 11 3 3" xfId="2537" xr:uid="{00000000-0005-0000-0000-000093010000}"/>
    <cellStyle name="Millares 2 2 11 3 3 2" xfId="4378" xr:uid="{00000000-0005-0000-0000-000093010000}"/>
    <cellStyle name="Millares 2 2 11 3 3 2 2" xfId="8105" xr:uid="{836E8964-1090-40A3-B28C-FDC88CAD4985}"/>
    <cellStyle name="Millares 2 2 11 3 3 3" xfId="6267" xr:uid="{04AA06E6-8B6F-48CA-B3E9-9EFED2948A7C}"/>
    <cellStyle name="Millares 2 2 11 3 4" xfId="3161" xr:uid="{00000000-0005-0000-0000-000093010000}"/>
    <cellStyle name="Millares 2 2 11 3 4 2" xfId="6888" xr:uid="{CE5629C6-351B-4A3E-9883-E484B5193EEA}"/>
    <cellStyle name="Millares 2 2 11 3 5" xfId="5050" xr:uid="{A1D9BF77-69DC-450C-B071-3C1D128D84A6}"/>
    <cellStyle name="Millares 2 2 11 4" xfId="1699" xr:uid="{00000000-0005-0000-0000-000090010000}"/>
    <cellStyle name="Millares 2 2 11 4 2" xfId="3541" xr:uid="{00000000-0005-0000-0000-000090010000}"/>
    <cellStyle name="Millares 2 2 11 4 2 2" xfId="7268" xr:uid="{3BA55642-494E-482F-BB9E-C5279EBE1196}"/>
    <cellStyle name="Millares 2 2 11 4 3" xfId="5430" xr:uid="{CD06E972-5889-4325-8CBD-4E2FE8241C78}"/>
    <cellStyle name="Millares 2 2 11 5" xfId="2305" xr:uid="{00000000-0005-0000-0000-000090010000}"/>
    <cellStyle name="Millares 2 2 11 5 2" xfId="4146" xr:uid="{00000000-0005-0000-0000-000090010000}"/>
    <cellStyle name="Millares 2 2 11 5 2 2" xfId="7873" xr:uid="{1DCE6C98-50E0-4982-898D-3BB92DFB5883}"/>
    <cellStyle name="Millares 2 2 11 5 3" xfId="6035" xr:uid="{BA022218-7523-43AE-B837-03061CCC4127}"/>
    <cellStyle name="Millares 2 2 11 6" xfId="2929" xr:uid="{00000000-0005-0000-0000-000090010000}"/>
    <cellStyle name="Millares 2 2 11 6 2" xfId="6656" xr:uid="{665386F2-083F-410E-86A1-CBF0562AC37A}"/>
    <cellStyle name="Millares 2 2 11 7" xfId="4818" xr:uid="{6FFD41A2-B1BE-4FE7-B23E-6F6BA56CE885}"/>
    <cellStyle name="Millares 2 2 12" xfId="902" xr:uid="{00000000-0005-0000-0000-000094010000}"/>
    <cellStyle name="Millares 2 2 12 2" xfId="1311" xr:uid="{00000000-0005-0000-0000-000095010000}"/>
    <cellStyle name="Millares 2 2 12 2 2" xfId="2022" xr:uid="{00000000-0005-0000-0000-000095010000}"/>
    <cellStyle name="Millares 2 2 12 2 2 2" xfId="3864" xr:uid="{00000000-0005-0000-0000-000095010000}"/>
    <cellStyle name="Millares 2 2 12 2 2 2 2" xfId="7591" xr:uid="{8372FD45-DFAA-41CD-A6E1-FFE6AEA190F6}"/>
    <cellStyle name="Millares 2 2 12 2 2 3" xfId="5753" xr:uid="{E7E502DF-B85E-4D94-93BD-67A827A39590}"/>
    <cellStyle name="Millares 2 2 12 2 3" xfId="2628" xr:uid="{00000000-0005-0000-0000-000095010000}"/>
    <cellStyle name="Millares 2 2 12 2 3 2" xfId="4469" xr:uid="{00000000-0005-0000-0000-000095010000}"/>
    <cellStyle name="Millares 2 2 12 2 3 2 2" xfId="8196" xr:uid="{6BD9B239-EE06-4404-9A9A-BC705A301A55}"/>
    <cellStyle name="Millares 2 2 12 2 3 3" xfId="6358" xr:uid="{2EF3FB92-B45A-4C3E-A3CC-16F15070ED9B}"/>
    <cellStyle name="Millares 2 2 12 2 4" xfId="3252" xr:uid="{00000000-0005-0000-0000-000095010000}"/>
    <cellStyle name="Millares 2 2 12 2 4 2" xfId="6979" xr:uid="{F2BC6950-9870-481F-A92D-E6812A7D1967}"/>
    <cellStyle name="Millares 2 2 12 2 5" xfId="5141" xr:uid="{EED3EBC6-9931-4CF5-8B58-B03BCA030FC0}"/>
    <cellStyle name="Millares 2 2 12 3" xfId="1790" xr:uid="{00000000-0005-0000-0000-000094010000}"/>
    <cellStyle name="Millares 2 2 12 3 2" xfId="3632" xr:uid="{00000000-0005-0000-0000-000094010000}"/>
    <cellStyle name="Millares 2 2 12 3 2 2" xfId="7359" xr:uid="{B0A85684-A972-4240-9DD3-8120DACE04F8}"/>
    <cellStyle name="Millares 2 2 12 3 3" xfId="5521" xr:uid="{CE2DF958-E8C4-4D68-8850-0BFDF850B335}"/>
    <cellStyle name="Millares 2 2 12 4" xfId="2396" xr:uid="{00000000-0005-0000-0000-000094010000}"/>
    <cellStyle name="Millares 2 2 12 4 2" xfId="4237" xr:uid="{00000000-0005-0000-0000-000094010000}"/>
    <cellStyle name="Millares 2 2 12 4 2 2" xfId="7964" xr:uid="{C7C966EA-C03E-467D-9D13-26E94136BF2D}"/>
    <cellStyle name="Millares 2 2 12 4 3" xfId="6126" xr:uid="{5CE94683-3CF1-419C-809E-3FBDAE451A6B}"/>
    <cellStyle name="Millares 2 2 12 5" xfId="3020" xr:uid="{00000000-0005-0000-0000-000094010000}"/>
    <cellStyle name="Millares 2 2 12 5 2" xfId="6747" xr:uid="{B8B725ED-0EBC-4835-AF0D-FEC977FC604E}"/>
    <cellStyle name="Millares 2 2 12 6" xfId="4909" xr:uid="{06A1ADA4-0F8F-441A-90DE-1AE76415C6E1}"/>
    <cellStyle name="Millares 2 2 13" xfId="1128" xr:uid="{00000000-0005-0000-0000-000096010000}"/>
    <cellStyle name="Millares 2 2 13 2" xfId="1512" xr:uid="{00000000-0005-0000-0000-000097010000}"/>
    <cellStyle name="Millares 2 2 13 2 2" xfId="2132" xr:uid="{00000000-0005-0000-0000-000097010000}"/>
    <cellStyle name="Millares 2 2 13 2 2 2" xfId="3974" xr:uid="{00000000-0005-0000-0000-000097010000}"/>
    <cellStyle name="Millares 2 2 13 2 2 2 2" xfId="7701" xr:uid="{259481BF-F974-475A-BBF4-7C66A202C13F}"/>
    <cellStyle name="Millares 2 2 13 2 2 3" xfId="5863" xr:uid="{EBC16175-4EAC-4CF9-B22F-9188247A4C14}"/>
    <cellStyle name="Millares 2 2 13 2 3" xfId="2738" xr:uid="{00000000-0005-0000-0000-000097010000}"/>
    <cellStyle name="Millares 2 2 13 2 3 2" xfId="4579" xr:uid="{00000000-0005-0000-0000-000097010000}"/>
    <cellStyle name="Millares 2 2 13 2 3 2 2" xfId="8306" xr:uid="{D003BA73-9383-488F-B7D4-4F6C7D4B18E8}"/>
    <cellStyle name="Millares 2 2 13 2 3 3" xfId="6468" xr:uid="{83259C28-D70E-4B53-BAB7-B2B356C65ACE}"/>
    <cellStyle name="Millares 2 2 13 2 4" xfId="3362" xr:uid="{00000000-0005-0000-0000-000097010000}"/>
    <cellStyle name="Millares 2 2 13 2 4 2" xfId="7089" xr:uid="{0D70BF89-BF85-43F4-AB3F-41D8338B8569}"/>
    <cellStyle name="Millares 2 2 13 2 5" xfId="5251" xr:uid="{205D2BC5-C34C-4C96-8194-F3905935BD33}"/>
    <cellStyle name="Millares 2 2 13 3" xfId="1900" xr:uid="{00000000-0005-0000-0000-000096010000}"/>
    <cellStyle name="Millares 2 2 13 3 2" xfId="3742" xr:uid="{00000000-0005-0000-0000-000096010000}"/>
    <cellStyle name="Millares 2 2 13 3 2 2" xfId="7469" xr:uid="{160C9C5D-E9CA-4092-AD9A-D6511D124CEF}"/>
    <cellStyle name="Millares 2 2 13 3 3" xfId="5631" xr:uid="{76C5E789-01E5-4891-86C4-7069A47FAE14}"/>
    <cellStyle name="Millares 2 2 13 4" xfId="2506" xr:uid="{00000000-0005-0000-0000-000096010000}"/>
    <cellStyle name="Millares 2 2 13 4 2" xfId="4347" xr:uid="{00000000-0005-0000-0000-000096010000}"/>
    <cellStyle name="Millares 2 2 13 4 2 2" xfId="8074" xr:uid="{114DE7D0-57D0-4777-B5C2-CFBDD5666609}"/>
    <cellStyle name="Millares 2 2 13 4 3" xfId="6236" xr:uid="{3260ACCA-03C5-40C1-8681-843B6AF33EA8}"/>
    <cellStyle name="Millares 2 2 13 5" xfId="3130" xr:uid="{00000000-0005-0000-0000-000096010000}"/>
    <cellStyle name="Millares 2 2 13 5 2" xfId="6857" xr:uid="{285C8DCE-7BC6-4659-BF71-9CC562872B2C}"/>
    <cellStyle name="Millares 2 2 13 6" xfId="5019" xr:uid="{1AA70106-0906-4BF1-802A-4466B07F1DEA}"/>
    <cellStyle name="Millares 2 2 14" xfId="1166" xr:uid="{00000000-0005-0000-0000-000098010000}"/>
    <cellStyle name="Millares 2 2 14 2" xfId="1920" xr:uid="{00000000-0005-0000-0000-000098010000}"/>
    <cellStyle name="Millares 2 2 14 2 2" xfId="3762" xr:uid="{00000000-0005-0000-0000-000098010000}"/>
    <cellStyle name="Millares 2 2 14 2 2 2" xfId="7489" xr:uid="{A0FE68D0-A66B-42E6-86E0-640CC58C4AF4}"/>
    <cellStyle name="Millares 2 2 14 2 3" xfId="5651" xr:uid="{48F8923F-2467-401E-956E-21A14E80D679}"/>
    <cellStyle name="Millares 2 2 14 3" xfId="2526" xr:uid="{00000000-0005-0000-0000-000098010000}"/>
    <cellStyle name="Millares 2 2 14 3 2" xfId="4367" xr:uid="{00000000-0005-0000-0000-000098010000}"/>
    <cellStyle name="Millares 2 2 14 3 2 2" xfId="8094" xr:uid="{0CE4789E-2DDC-4AB0-9632-0CB26B333FDC}"/>
    <cellStyle name="Millares 2 2 14 3 3" xfId="6256" xr:uid="{9A124B2B-3EA0-493B-9031-9DB332DDD31D}"/>
    <cellStyle name="Millares 2 2 14 4" xfId="3150" xr:uid="{00000000-0005-0000-0000-000098010000}"/>
    <cellStyle name="Millares 2 2 14 4 2" xfId="6877" xr:uid="{E40D33A3-C180-414C-A347-470CB3BB3E9B}"/>
    <cellStyle name="Millares 2 2 14 5" xfId="5039" xr:uid="{63E4FCC5-5EBA-4FF6-BA50-C35CF2241951}"/>
    <cellStyle name="Millares 2 2 15" xfId="380" xr:uid="{00000000-0005-0000-0000-000099010000}"/>
    <cellStyle name="Millares 2 2 15 2" xfId="1682" xr:uid="{00000000-0005-0000-0000-000099010000}"/>
    <cellStyle name="Millares 2 2 15 2 2" xfId="3524" xr:uid="{00000000-0005-0000-0000-000099010000}"/>
    <cellStyle name="Millares 2 2 15 2 2 2" xfId="7251" xr:uid="{791604CD-E748-49E9-BD8E-39DABC909C6F}"/>
    <cellStyle name="Millares 2 2 15 2 3" xfId="5413" xr:uid="{0DD072C6-9466-4723-85BF-158E0568F0BB}"/>
    <cellStyle name="Millares 2 2 15 3" xfId="2288" xr:uid="{00000000-0005-0000-0000-000099010000}"/>
    <cellStyle name="Millares 2 2 15 3 2" xfId="4129" xr:uid="{00000000-0005-0000-0000-000099010000}"/>
    <cellStyle name="Millares 2 2 15 3 2 2" xfId="7856" xr:uid="{B3D8465E-93E6-4161-9DDF-40F37BCE87BC}"/>
    <cellStyle name="Millares 2 2 15 3 3" xfId="6018" xr:uid="{4A8A2A90-2DD3-4E39-BB8E-3978C5A8B307}"/>
    <cellStyle name="Millares 2 2 15 4" xfId="2912" xr:uid="{00000000-0005-0000-0000-000099010000}"/>
    <cellStyle name="Millares 2 2 15 4 2" xfId="6639" xr:uid="{9B464B39-2454-464A-BC44-6D306DE6A6A2}"/>
    <cellStyle name="Millares 2 2 15 5" xfId="4801" xr:uid="{2EB37A36-8874-4DB4-AE48-4E0CACAD8A3D}"/>
    <cellStyle name="Millares 2 2 16" xfId="1529" xr:uid="{00000000-0005-0000-0000-00008E010000}"/>
    <cellStyle name="Millares 2 2 16 2" xfId="3371" xr:uid="{00000000-0005-0000-0000-00008E010000}"/>
    <cellStyle name="Millares 2 2 16 2 2" xfId="7098" xr:uid="{0C10B294-2FE4-4248-90F7-BF25F51D9C04}"/>
    <cellStyle name="Millares 2 2 16 3" xfId="5260" xr:uid="{05719B50-1794-4A1A-B957-F3EA6C276CC5}"/>
    <cellStyle name="Millares 2 2 17" xfId="2759" xr:uid="{00000000-0005-0000-0000-00008E010000}"/>
    <cellStyle name="Millares 2 2 17 2" xfId="6486" xr:uid="{4ACB2990-3BD2-4B83-AC31-4FCCA647E1B7}"/>
    <cellStyle name="Millares 2 2 2" xfId="67" xr:uid="{00000000-0005-0000-0000-00009A010000}"/>
    <cellStyle name="Millares 2 2 2 2" xfId="117" xr:uid="{00000000-0005-0000-0000-00009B010000}"/>
    <cellStyle name="Millares 2 2 2 2 2" xfId="967" xr:uid="{00000000-0005-0000-0000-00009C010000}"/>
    <cellStyle name="Millares 2 2 2 2 2 2" xfId="1372" xr:uid="{00000000-0005-0000-0000-00009D010000}"/>
    <cellStyle name="Millares 2 2 2 2 2 2 2" xfId="2055" xr:uid="{00000000-0005-0000-0000-00009D010000}"/>
    <cellStyle name="Millares 2 2 2 2 2 2 2 2" xfId="3897" xr:uid="{00000000-0005-0000-0000-00009D010000}"/>
    <cellStyle name="Millares 2 2 2 2 2 2 2 2 2" xfId="7624" xr:uid="{8D1DA62D-2D46-46C7-A488-4FEF9C3B6D20}"/>
    <cellStyle name="Millares 2 2 2 2 2 2 2 3" xfId="5786" xr:uid="{F295A4A8-8024-4568-BFE8-AC4868847FF9}"/>
    <cellStyle name="Millares 2 2 2 2 2 2 3" xfId="2661" xr:uid="{00000000-0005-0000-0000-00009D010000}"/>
    <cellStyle name="Millares 2 2 2 2 2 2 3 2" xfId="4502" xr:uid="{00000000-0005-0000-0000-00009D010000}"/>
    <cellStyle name="Millares 2 2 2 2 2 2 3 2 2" xfId="8229" xr:uid="{6B1081BF-A1E7-4B21-B3FD-0593A21542B5}"/>
    <cellStyle name="Millares 2 2 2 2 2 2 3 3" xfId="6391" xr:uid="{BBD4FD02-D2C6-4553-ADC7-AEA86D39294C}"/>
    <cellStyle name="Millares 2 2 2 2 2 2 4" xfId="3285" xr:uid="{00000000-0005-0000-0000-00009D010000}"/>
    <cellStyle name="Millares 2 2 2 2 2 2 4 2" xfId="7012" xr:uid="{FB20011B-10F3-43C2-977F-B8FC0839FE36}"/>
    <cellStyle name="Millares 2 2 2 2 2 2 5" xfId="5174" xr:uid="{A53415BD-86AE-4C97-8E72-458A3F0ABDD4}"/>
    <cellStyle name="Millares 2 2 2 2 2 3" xfId="1823" xr:uid="{00000000-0005-0000-0000-00009C010000}"/>
    <cellStyle name="Millares 2 2 2 2 2 3 2" xfId="3665" xr:uid="{00000000-0005-0000-0000-00009C010000}"/>
    <cellStyle name="Millares 2 2 2 2 2 3 2 2" xfId="7392" xr:uid="{A38E9789-FFCC-467F-9D1D-EE4F614D4C2E}"/>
    <cellStyle name="Millares 2 2 2 2 2 3 3" xfId="5554" xr:uid="{544AD8A6-0B78-49E5-8BAF-A395F29B6316}"/>
    <cellStyle name="Millares 2 2 2 2 2 4" xfId="2429" xr:uid="{00000000-0005-0000-0000-00009C010000}"/>
    <cellStyle name="Millares 2 2 2 2 2 4 2" xfId="4270" xr:uid="{00000000-0005-0000-0000-00009C010000}"/>
    <cellStyle name="Millares 2 2 2 2 2 4 2 2" xfId="7997" xr:uid="{5B17FDF3-2398-45A8-9F23-DEAE181F1757}"/>
    <cellStyle name="Millares 2 2 2 2 2 4 3" xfId="6159" xr:uid="{753623B0-23B4-4C52-98AA-21B996287728}"/>
    <cellStyle name="Millares 2 2 2 2 2 5" xfId="3053" xr:uid="{00000000-0005-0000-0000-00009C010000}"/>
    <cellStyle name="Millares 2 2 2 2 2 5 2" xfId="6780" xr:uid="{7305B86C-9DAA-4157-9AB6-B8BEF22C1A95}"/>
    <cellStyle name="Millares 2 2 2 2 2 6" xfId="4942" xr:uid="{A700BC13-1C64-4DD2-A8BC-4DDB65B4EDF8}"/>
    <cellStyle name="Millares 2 2 2 2 3" xfId="1220" xr:uid="{00000000-0005-0000-0000-00009E010000}"/>
    <cellStyle name="Millares 2 2 2 2 3 2" xfId="1946" xr:uid="{00000000-0005-0000-0000-00009E010000}"/>
    <cellStyle name="Millares 2 2 2 2 3 2 2" xfId="3788" xr:uid="{00000000-0005-0000-0000-00009E010000}"/>
    <cellStyle name="Millares 2 2 2 2 3 2 2 2" xfId="7515" xr:uid="{3B5C0B17-FEB3-454E-AD50-44BC5D2F83C0}"/>
    <cellStyle name="Millares 2 2 2 2 3 2 3" xfId="5677" xr:uid="{6D8B7399-7825-4647-8C3D-5B4AC01F8BA8}"/>
    <cellStyle name="Millares 2 2 2 2 3 3" xfId="2552" xr:uid="{00000000-0005-0000-0000-00009E010000}"/>
    <cellStyle name="Millares 2 2 2 2 3 3 2" xfId="4393" xr:uid="{00000000-0005-0000-0000-00009E010000}"/>
    <cellStyle name="Millares 2 2 2 2 3 3 2 2" xfId="8120" xr:uid="{14C70579-5C4F-44BA-B3BA-AD56B82EEB98}"/>
    <cellStyle name="Millares 2 2 2 2 3 3 3" xfId="6282" xr:uid="{6969BEA5-2442-4701-B0FD-3ED353EA8DB4}"/>
    <cellStyle name="Millares 2 2 2 2 3 4" xfId="3176" xr:uid="{00000000-0005-0000-0000-00009E010000}"/>
    <cellStyle name="Millares 2 2 2 2 3 4 2" xfId="6903" xr:uid="{C12112B5-1152-483D-B5A3-584C111EEA74}"/>
    <cellStyle name="Millares 2 2 2 2 3 5" xfId="5065" xr:uid="{4E711470-5F84-4019-B140-5154B79246BB}"/>
    <cellStyle name="Millares 2 2 2 2 4" xfId="773" xr:uid="{00000000-0005-0000-0000-00009F010000}"/>
    <cellStyle name="Millares 2 2 2 2 4 2" xfId="1714" xr:uid="{00000000-0005-0000-0000-00009F010000}"/>
    <cellStyle name="Millares 2 2 2 2 4 2 2" xfId="3556" xr:uid="{00000000-0005-0000-0000-00009F010000}"/>
    <cellStyle name="Millares 2 2 2 2 4 2 2 2" xfId="7283" xr:uid="{3AB966EA-5743-459D-8D87-C971E2214297}"/>
    <cellStyle name="Millares 2 2 2 2 4 2 3" xfId="5445" xr:uid="{8471AA2D-4EF6-4C11-AF11-A1B09A380F1E}"/>
    <cellStyle name="Millares 2 2 2 2 4 3" xfId="2320" xr:uid="{00000000-0005-0000-0000-00009F010000}"/>
    <cellStyle name="Millares 2 2 2 2 4 3 2" xfId="4161" xr:uid="{00000000-0005-0000-0000-00009F010000}"/>
    <cellStyle name="Millares 2 2 2 2 4 3 2 2" xfId="7888" xr:uid="{F47609C7-79E2-4921-ACD6-E3E2562424B4}"/>
    <cellStyle name="Millares 2 2 2 2 4 3 3" xfId="6050" xr:uid="{0299F57B-D71B-46EE-976C-B32C88185551}"/>
    <cellStyle name="Millares 2 2 2 2 4 4" xfId="2944" xr:uid="{00000000-0005-0000-0000-00009F010000}"/>
    <cellStyle name="Millares 2 2 2 2 4 4 2" xfId="6671" xr:uid="{2416C1A3-9074-42F7-84F5-194974D55603}"/>
    <cellStyle name="Millares 2 2 2 2 4 5" xfId="4833" xr:uid="{C0F34DB6-D15D-4871-AE4B-5D2A723AB07F}"/>
    <cellStyle name="Millares 2 2 2 2 5" xfId="1603" xr:uid="{00000000-0005-0000-0000-00009B010000}"/>
    <cellStyle name="Millares 2 2 2 2 5 2" xfId="3445" xr:uid="{00000000-0005-0000-0000-00009B010000}"/>
    <cellStyle name="Millares 2 2 2 2 5 2 2" xfId="7172" xr:uid="{48D07CE9-F9C1-4D39-8661-DCF8FC3A2919}"/>
    <cellStyle name="Millares 2 2 2 2 5 3" xfId="5334" xr:uid="{0D28BBB0-3B8D-4D6B-BE21-60D884B9CFDE}"/>
    <cellStyle name="Millares 2 2 2 2 6" xfId="2209" xr:uid="{00000000-0005-0000-0000-00009B010000}"/>
    <cellStyle name="Millares 2 2 2 2 6 2" xfId="4050" xr:uid="{00000000-0005-0000-0000-00009B010000}"/>
    <cellStyle name="Millares 2 2 2 2 6 2 2" xfId="7777" xr:uid="{CFDDF2DF-1583-4D6B-B6CD-BF74F066E8D6}"/>
    <cellStyle name="Millares 2 2 2 2 6 3" xfId="5939" xr:uid="{562A1025-5FA1-4362-A85D-FA1FBBE2E06D}"/>
    <cellStyle name="Millares 2 2 2 2 7" xfId="2833" xr:uid="{00000000-0005-0000-0000-00009B010000}"/>
    <cellStyle name="Millares 2 2 2 2 7 2" xfId="6560" xr:uid="{9C741B3E-89DD-48DB-A42E-6F85EF0F84F2}"/>
    <cellStyle name="Millares 2 2 2 2 8" xfId="4722" xr:uid="{E63F82A1-85AD-4A67-AA7B-3DBE816A3748}"/>
    <cellStyle name="Millares 2 2 2 3" xfId="158" xr:uid="{00000000-0005-0000-0000-0000A0010000}"/>
    <cellStyle name="Millares 2 2 2 3 2" xfId="1643" xr:uid="{00000000-0005-0000-0000-0000A0010000}"/>
    <cellStyle name="Millares 2 2 2 3 2 2" xfId="3485" xr:uid="{00000000-0005-0000-0000-0000A0010000}"/>
    <cellStyle name="Millares 2 2 2 3 2 2 2" xfId="7212" xr:uid="{45606D10-DFA4-4FFE-880D-86CC2E0CD55F}"/>
    <cellStyle name="Millares 2 2 2 3 2 3" xfId="5374" xr:uid="{DF6CE427-6887-4A44-A90E-0B81C7FD627A}"/>
    <cellStyle name="Millares 2 2 2 3 3" xfId="2249" xr:uid="{00000000-0005-0000-0000-0000A0010000}"/>
    <cellStyle name="Millares 2 2 2 3 3 2" xfId="4090" xr:uid="{00000000-0005-0000-0000-0000A0010000}"/>
    <cellStyle name="Millares 2 2 2 3 3 2 2" xfId="7817" xr:uid="{63001AD1-511C-4E18-8B9C-75523FB24CF4}"/>
    <cellStyle name="Millares 2 2 2 3 3 3" xfId="5979" xr:uid="{40F40560-C2F0-4F86-9FB6-D74DE6FD829B}"/>
    <cellStyle name="Millares 2 2 2 3 4" xfId="2873" xr:uid="{00000000-0005-0000-0000-0000A0010000}"/>
    <cellStyle name="Millares 2 2 2 3 4 2" xfId="6600" xr:uid="{A829CA02-4275-443D-9FB4-25B5E9E99634}"/>
    <cellStyle name="Millares 2 2 2 3 5" xfId="4762" xr:uid="{C57659D8-B402-4865-B863-45E5AEBD6871}"/>
    <cellStyle name="Millares 2 2 2 4" xfId="382" xr:uid="{00000000-0005-0000-0000-0000A1010000}"/>
    <cellStyle name="Millares 2 2 2 5" xfId="1558" xr:uid="{00000000-0005-0000-0000-00009A010000}"/>
    <cellStyle name="Millares 2 2 2 5 2" xfId="3400" xr:uid="{00000000-0005-0000-0000-00009A010000}"/>
    <cellStyle name="Millares 2 2 2 5 2 2" xfId="7127" xr:uid="{62B1CBB4-2F6D-4D26-A4D7-0D3A7B411E99}"/>
    <cellStyle name="Millares 2 2 2 5 3" xfId="5289" xr:uid="{8FFB1453-A696-46B3-918E-4B638ECD9C6A}"/>
    <cellStyle name="Millares 2 2 2 6" xfId="2164" xr:uid="{00000000-0005-0000-0000-00009A010000}"/>
    <cellStyle name="Millares 2 2 2 6 2" xfId="4005" xr:uid="{00000000-0005-0000-0000-00009A010000}"/>
    <cellStyle name="Millares 2 2 2 6 2 2" xfId="7732" xr:uid="{85C877BE-3A13-4186-8C16-51FD90D981A8}"/>
    <cellStyle name="Millares 2 2 2 6 3" xfId="5894" xr:uid="{14171F81-DF8B-46E5-9021-E0699967BFF1}"/>
    <cellStyle name="Millares 2 2 2 7" xfId="2788" xr:uid="{00000000-0005-0000-0000-00009A010000}"/>
    <cellStyle name="Millares 2 2 2 7 2" xfId="6515" xr:uid="{B66206D4-F814-4216-8E33-31ED1D42E8D3}"/>
    <cellStyle name="Millares 2 2 2 8" xfId="4677" xr:uid="{36261FAD-90C4-4948-A0C5-D54D0F5E4473}"/>
    <cellStyle name="Millares 2 2 3" xfId="88" xr:uid="{00000000-0005-0000-0000-0000A2010000}"/>
    <cellStyle name="Millares 2 2 3 2" xfId="815" xr:uid="{00000000-0005-0000-0000-0000A3010000}"/>
    <cellStyle name="Millares 2 2 3 2 2" xfId="991" xr:uid="{00000000-0005-0000-0000-0000A4010000}"/>
    <cellStyle name="Millares 2 2 3 2 2 2" xfId="1396" xr:uid="{00000000-0005-0000-0000-0000A5010000}"/>
    <cellStyle name="Millares 2 2 3 2 2 2 2" xfId="2075" xr:uid="{00000000-0005-0000-0000-0000A5010000}"/>
    <cellStyle name="Millares 2 2 3 2 2 2 2 2" xfId="3917" xr:uid="{00000000-0005-0000-0000-0000A5010000}"/>
    <cellStyle name="Millares 2 2 3 2 2 2 2 2 2" xfId="7644" xr:uid="{ABA6A797-E5D8-4A91-8641-A246D791A345}"/>
    <cellStyle name="Millares 2 2 3 2 2 2 2 3" xfId="5806" xr:uid="{5B3B81A3-D1D8-4879-94A5-5C8394612BBE}"/>
    <cellStyle name="Millares 2 2 3 2 2 2 3" xfId="2681" xr:uid="{00000000-0005-0000-0000-0000A5010000}"/>
    <cellStyle name="Millares 2 2 3 2 2 2 3 2" xfId="4522" xr:uid="{00000000-0005-0000-0000-0000A5010000}"/>
    <cellStyle name="Millares 2 2 3 2 2 2 3 2 2" xfId="8249" xr:uid="{607A0E1F-3F2B-409D-B255-25EC8B2FDDBF}"/>
    <cellStyle name="Millares 2 2 3 2 2 2 3 3" xfId="6411" xr:uid="{6F7F5FA9-111C-4BB5-B1F2-7C2BEB18A31D}"/>
    <cellStyle name="Millares 2 2 3 2 2 2 4" xfId="3305" xr:uid="{00000000-0005-0000-0000-0000A5010000}"/>
    <cellStyle name="Millares 2 2 3 2 2 2 4 2" xfId="7032" xr:uid="{1574E118-83F2-4E4C-9837-5B1E37F4F79A}"/>
    <cellStyle name="Millares 2 2 3 2 2 2 5" xfId="5194" xr:uid="{19B22AAE-A4AF-4B82-9F7A-C2F4FB3C7030}"/>
    <cellStyle name="Millares 2 2 3 2 2 3" xfId="1843" xr:uid="{00000000-0005-0000-0000-0000A4010000}"/>
    <cellStyle name="Millares 2 2 3 2 2 3 2" xfId="3685" xr:uid="{00000000-0005-0000-0000-0000A4010000}"/>
    <cellStyle name="Millares 2 2 3 2 2 3 2 2" xfId="7412" xr:uid="{EE7B9D48-B93A-467C-821A-BA831586B2BD}"/>
    <cellStyle name="Millares 2 2 3 2 2 3 3" xfId="5574" xr:uid="{79025C1F-FDFF-45A3-A4BC-43D954E2A528}"/>
    <cellStyle name="Millares 2 2 3 2 2 4" xfId="2449" xr:uid="{00000000-0005-0000-0000-0000A4010000}"/>
    <cellStyle name="Millares 2 2 3 2 2 4 2" xfId="4290" xr:uid="{00000000-0005-0000-0000-0000A4010000}"/>
    <cellStyle name="Millares 2 2 3 2 2 4 2 2" xfId="8017" xr:uid="{23BD9228-2DC0-4855-8FD8-504288BBF1A2}"/>
    <cellStyle name="Millares 2 2 3 2 2 4 3" xfId="6179" xr:uid="{1A031118-B8B0-47ED-A078-135FFF7AC17A}"/>
    <cellStyle name="Millares 2 2 3 2 2 5" xfId="3073" xr:uid="{00000000-0005-0000-0000-0000A4010000}"/>
    <cellStyle name="Millares 2 2 3 2 2 5 2" xfId="6800" xr:uid="{D7421424-9340-4B3E-B778-A69A2A7EA2A0}"/>
    <cellStyle name="Millares 2 2 3 2 2 6" xfId="4962" xr:uid="{1E880F82-2770-492F-AE16-961D29E626C1}"/>
    <cellStyle name="Millares 2 2 3 2 3" xfId="1244" xr:uid="{00000000-0005-0000-0000-0000A6010000}"/>
    <cellStyle name="Millares 2 2 3 2 3 2" xfId="1966" xr:uid="{00000000-0005-0000-0000-0000A6010000}"/>
    <cellStyle name="Millares 2 2 3 2 3 2 2" xfId="3808" xr:uid="{00000000-0005-0000-0000-0000A6010000}"/>
    <cellStyle name="Millares 2 2 3 2 3 2 2 2" xfId="7535" xr:uid="{8D19AD79-061A-45FE-81CB-2EF96BDFC46C}"/>
    <cellStyle name="Millares 2 2 3 2 3 2 3" xfId="5697" xr:uid="{8906810A-CBCC-4E6F-A9E1-F8837040B0DE}"/>
    <cellStyle name="Millares 2 2 3 2 3 3" xfId="2572" xr:uid="{00000000-0005-0000-0000-0000A6010000}"/>
    <cellStyle name="Millares 2 2 3 2 3 3 2" xfId="4413" xr:uid="{00000000-0005-0000-0000-0000A6010000}"/>
    <cellStyle name="Millares 2 2 3 2 3 3 2 2" xfId="8140" xr:uid="{42EEA215-687A-44C5-B63B-D98D30ACB7EF}"/>
    <cellStyle name="Millares 2 2 3 2 3 3 3" xfId="6302" xr:uid="{D844D493-408A-4B17-BB65-6F6878B9201F}"/>
    <cellStyle name="Millares 2 2 3 2 3 4" xfId="3196" xr:uid="{00000000-0005-0000-0000-0000A6010000}"/>
    <cellStyle name="Millares 2 2 3 2 3 4 2" xfId="6923" xr:uid="{94683CA4-7F33-48A8-959A-B7193F17673D}"/>
    <cellStyle name="Millares 2 2 3 2 3 5" xfId="5085" xr:uid="{AF526781-5DCF-421F-AA22-7676022EB363}"/>
    <cellStyle name="Millares 2 2 3 2 4" xfId="1734" xr:uid="{00000000-0005-0000-0000-0000A3010000}"/>
    <cellStyle name="Millares 2 2 3 2 4 2" xfId="3576" xr:uid="{00000000-0005-0000-0000-0000A3010000}"/>
    <cellStyle name="Millares 2 2 3 2 4 2 2" xfId="7303" xr:uid="{DEBC83A5-30AD-4AAD-B5EE-465FA0E77A05}"/>
    <cellStyle name="Millares 2 2 3 2 4 3" xfId="5465" xr:uid="{24FA3D9C-B491-49E0-A711-A2EC8B514C12}"/>
    <cellStyle name="Millares 2 2 3 2 5" xfId="2340" xr:uid="{00000000-0005-0000-0000-0000A3010000}"/>
    <cellStyle name="Millares 2 2 3 2 5 2" xfId="4181" xr:uid="{00000000-0005-0000-0000-0000A3010000}"/>
    <cellStyle name="Millares 2 2 3 2 5 2 2" xfId="7908" xr:uid="{967CAA6F-3ACB-4390-9D45-65117F0D9EE9}"/>
    <cellStyle name="Millares 2 2 3 2 5 3" xfId="6070" xr:uid="{98D4A422-3748-444B-814F-A01D3BF6C4EF}"/>
    <cellStyle name="Millares 2 2 3 2 6" xfId="2964" xr:uid="{00000000-0005-0000-0000-0000A3010000}"/>
    <cellStyle name="Millares 2 2 3 2 6 2" xfId="6691" xr:uid="{E4530715-98D6-46E1-B0D6-6A0801B8E9F1}"/>
    <cellStyle name="Millares 2 2 3 2 7" xfId="4853" xr:uid="{330647B6-6952-4C0A-9D1E-113020E1FD78}"/>
    <cellStyle name="Millares 2 2 3 3" xfId="383" xr:uid="{00000000-0005-0000-0000-0000A7010000}"/>
    <cellStyle name="Millares 2 2 3 4" xfId="1575" xr:uid="{00000000-0005-0000-0000-0000A2010000}"/>
    <cellStyle name="Millares 2 2 3 4 2" xfId="3417" xr:uid="{00000000-0005-0000-0000-0000A2010000}"/>
    <cellStyle name="Millares 2 2 3 4 2 2" xfId="7144" xr:uid="{18600025-EAF6-4D85-9F51-4AEABC3FDC99}"/>
    <cellStyle name="Millares 2 2 3 4 3" xfId="5306" xr:uid="{A5F295E6-3A05-4175-BCFC-139CAFFC748A}"/>
    <cellStyle name="Millares 2 2 3 5" xfId="2181" xr:uid="{00000000-0005-0000-0000-0000A2010000}"/>
    <cellStyle name="Millares 2 2 3 5 2" xfId="4022" xr:uid="{00000000-0005-0000-0000-0000A2010000}"/>
    <cellStyle name="Millares 2 2 3 5 2 2" xfId="7749" xr:uid="{2CD85073-96F6-42B6-B019-94CD9E2F523D}"/>
    <cellStyle name="Millares 2 2 3 5 3" xfId="5911" xr:uid="{9E48289E-B6B2-4FAA-8E76-6F6721148BCE}"/>
    <cellStyle name="Millares 2 2 3 6" xfId="2805" xr:uid="{00000000-0005-0000-0000-0000A2010000}"/>
    <cellStyle name="Millares 2 2 3 6 2" xfId="6532" xr:uid="{C228B62F-ED3C-4F52-AE54-33426BF35219}"/>
    <cellStyle name="Millares 2 2 3 7" xfId="4694" xr:uid="{BC9B7592-5DD7-4D21-8CED-8C9D20A1AFBD}"/>
    <cellStyle name="Millares 2 2 4" xfId="384" xr:uid="{00000000-0005-0000-0000-0000A8010000}"/>
    <cellStyle name="Millares 2 2 4 2" xfId="826" xr:uid="{00000000-0005-0000-0000-0000A9010000}"/>
    <cellStyle name="Millares 2 2 4 2 2" xfId="999" xr:uid="{00000000-0005-0000-0000-0000AA010000}"/>
    <cellStyle name="Millares 2 2 4 2 2 2" xfId="1404" xr:uid="{00000000-0005-0000-0000-0000AB010000}"/>
    <cellStyle name="Millares 2 2 4 2 2 2 2" xfId="2082" xr:uid="{00000000-0005-0000-0000-0000AB010000}"/>
    <cellStyle name="Millares 2 2 4 2 2 2 2 2" xfId="3924" xr:uid="{00000000-0005-0000-0000-0000AB010000}"/>
    <cellStyle name="Millares 2 2 4 2 2 2 2 2 2" xfId="7651" xr:uid="{DEC9F478-22BD-4A05-A0F2-56B4DC3F7933}"/>
    <cellStyle name="Millares 2 2 4 2 2 2 2 3" xfId="5813" xr:uid="{D02E91FC-E171-4E55-B437-195B1265B40E}"/>
    <cellStyle name="Millares 2 2 4 2 2 2 3" xfId="2688" xr:uid="{00000000-0005-0000-0000-0000AB010000}"/>
    <cellStyle name="Millares 2 2 4 2 2 2 3 2" xfId="4529" xr:uid="{00000000-0005-0000-0000-0000AB010000}"/>
    <cellStyle name="Millares 2 2 4 2 2 2 3 2 2" xfId="8256" xr:uid="{2D95715F-935F-4772-BA38-010F5F4B7850}"/>
    <cellStyle name="Millares 2 2 4 2 2 2 3 3" xfId="6418" xr:uid="{BC66C2DD-E97F-4281-A3D3-7F71C2BD51A1}"/>
    <cellStyle name="Millares 2 2 4 2 2 2 4" xfId="3312" xr:uid="{00000000-0005-0000-0000-0000AB010000}"/>
    <cellStyle name="Millares 2 2 4 2 2 2 4 2" xfId="7039" xr:uid="{77B6A7F1-7085-435A-BEF9-BD0D1A0C5462}"/>
    <cellStyle name="Millares 2 2 4 2 2 2 5" xfId="5201" xr:uid="{FB1839C7-874E-4B8B-941A-D2697EF6D336}"/>
    <cellStyle name="Millares 2 2 4 2 2 3" xfId="1850" xr:uid="{00000000-0005-0000-0000-0000AA010000}"/>
    <cellStyle name="Millares 2 2 4 2 2 3 2" xfId="3692" xr:uid="{00000000-0005-0000-0000-0000AA010000}"/>
    <cellStyle name="Millares 2 2 4 2 2 3 2 2" xfId="7419" xr:uid="{FD91F8DF-55D1-4021-846A-CEC1C04C684F}"/>
    <cellStyle name="Millares 2 2 4 2 2 3 3" xfId="5581" xr:uid="{46738951-EA46-419A-8DE7-A0989CF70AA3}"/>
    <cellStyle name="Millares 2 2 4 2 2 4" xfId="2456" xr:uid="{00000000-0005-0000-0000-0000AA010000}"/>
    <cellStyle name="Millares 2 2 4 2 2 4 2" xfId="4297" xr:uid="{00000000-0005-0000-0000-0000AA010000}"/>
    <cellStyle name="Millares 2 2 4 2 2 4 2 2" xfId="8024" xr:uid="{F8BF8B1F-7944-45E9-899A-0CA58E01C105}"/>
    <cellStyle name="Millares 2 2 4 2 2 4 3" xfId="6186" xr:uid="{F072F556-9211-4273-8B9C-1983E580C226}"/>
    <cellStyle name="Millares 2 2 4 2 2 5" xfId="3080" xr:uid="{00000000-0005-0000-0000-0000AA010000}"/>
    <cellStyle name="Millares 2 2 4 2 2 5 2" xfId="6807" xr:uid="{0ADDF7DB-68CA-436C-A40F-4C14D7F603AB}"/>
    <cellStyle name="Millares 2 2 4 2 2 6" xfId="4969" xr:uid="{F0ED638E-D723-4137-8ADA-BFD6B0CBE68B}"/>
    <cellStyle name="Millares 2 2 4 2 3" xfId="1252" xr:uid="{00000000-0005-0000-0000-0000AC010000}"/>
    <cellStyle name="Millares 2 2 4 2 3 2" xfId="1973" xr:uid="{00000000-0005-0000-0000-0000AC010000}"/>
    <cellStyle name="Millares 2 2 4 2 3 2 2" xfId="3815" xr:uid="{00000000-0005-0000-0000-0000AC010000}"/>
    <cellStyle name="Millares 2 2 4 2 3 2 2 2" xfId="7542" xr:uid="{E071A4D7-4DF2-4E39-97D2-F9B44921D3A4}"/>
    <cellStyle name="Millares 2 2 4 2 3 2 3" xfId="5704" xr:uid="{D7A517B6-6257-4CAF-889F-FDEE88E55B6B}"/>
    <cellStyle name="Millares 2 2 4 2 3 3" xfId="2579" xr:uid="{00000000-0005-0000-0000-0000AC010000}"/>
    <cellStyle name="Millares 2 2 4 2 3 3 2" xfId="4420" xr:uid="{00000000-0005-0000-0000-0000AC010000}"/>
    <cellStyle name="Millares 2 2 4 2 3 3 2 2" xfId="8147" xr:uid="{D0531A90-D703-4A78-9B90-9182972C4586}"/>
    <cellStyle name="Millares 2 2 4 2 3 3 3" xfId="6309" xr:uid="{A462EC4F-5960-4AD9-8507-12590F5AA9C6}"/>
    <cellStyle name="Millares 2 2 4 2 3 4" xfId="3203" xr:uid="{00000000-0005-0000-0000-0000AC010000}"/>
    <cellStyle name="Millares 2 2 4 2 3 4 2" xfId="6930" xr:uid="{F74F0210-6EC1-4E79-A1EF-D781C4A307EB}"/>
    <cellStyle name="Millares 2 2 4 2 3 5" xfId="5092" xr:uid="{6EA756D4-2A53-410A-BC8F-EDA6AF25B39F}"/>
    <cellStyle name="Millares 2 2 4 2 4" xfId="1741" xr:uid="{00000000-0005-0000-0000-0000A9010000}"/>
    <cellStyle name="Millares 2 2 4 2 4 2" xfId="3583" xr:uid="{00000000-0005-0000-0000-0000A9010000}"/>
    <cellStyle name="Millares 2 2 4 2 4 2 2" xfId="7310" xr:uid="{3F7ECDE0-EE9E-4E4A-9B0B-B0B153800EAE}"/>
    <cellStyle name="Millares 2 2 4 2 4 3" xfId="5472" xr:uid="{F9445F84-B288-42DB-B421-EC0F81620B35}"/>
    <cellStyle name="Millares 2 2 4 2 5" xfId="2347" xr:uid="{00000000-0005-0000-0000-0000A9010000}"/>
    <cellStyle name="Millares 2 2 4 2 5 2" xfId="4188" xr:uid="{00000000-0005-0000-0000-0000A9010000}"/>
    <cellStyle name="Millares 2 2 4 2 5 2 2" xfId="7915" xr:uid="{7FE53E87-FFB1-4C8A-9DEF-62E6EE746A4C}"/>
    <cellStyle name="Millares 2 2 4 2 5 3" xfId="6077" xr:uid="{2F74EFA7-10A5-48FF-8F76-8A5BA33E3D1F}"/>
    <cellStyle name="Millares 2 2 4 2 6" xfId="2971" xr:uid="{00000000-0005-0000-0000-0000A9010000}"/>
    <cellStyle name="Millares 2 2 4 2 6 2" xfId="6698" xr:uid="{D7FB6485-80F4-419D-823D-84CBF6FF1343}"/>
    <cellStyle name="Millares 2 2 4 2 7" xfId="4860" xr:uid="{6762D808-09BA-420B-8F63-8CDF0FF347AF}"/>
    <cellStyle name="Millares 2 2 5" xfId="385" xr:uid="{00000000-0005-0000-0000-0000AD010000}"/>
    <cellStyle name="Millares 2 2 5 2" xfId="836" xr:uid="{00000000-0005-0000-0000-0000AE010000}"/>
    <cellStyle name="Millares 2 2 5 2 2" xfId="1007" xr:uid="{00000000-0005-0000-0000-0000AF010000}"/>
    <cellStyle name="Millares 2 2 5 2 2 2" xfId="1412" xr:uid="{00000000-0005-0000-0000-0000B0010000}"/>
    <cellStyle name="Millares 2 2 5 2 2 2 2" xfId="2089" xr:uid="{00000000-0005-0000-0000-0000B0010000}"/>
    <cellStyle name="Millares 2 2 5 2 2 2 2 2" xfId="3931" xr:uid="{00000000-0005-0000-0000-0000B0010000}"/>
    <cellStyle name="Millares 2 2 5 2 2 2 2 2 2" xfId="7658" xr:uid="{04FD802B-B570-47F9-AFBC-A23CF2F9516F}"/>
    <cellStyle name="Millares 2 2 5 2 2 2 2 3" xfId="5820" xr:uid="{01686AB1-AB80-477F-9548-65E48870D1CE}"/>
    <cellStyle name="Millares 2 2 5 2 2 2 3" xfId="2695" xr:uid="{00000000-0005-0000-0000-0000B0010000}"/>
    <cellStyle name="Millares 2 2 5 2 2 2 3 2" xfId="4536" xr:uid="{00000000-0005-0000-0000-0000B0010000}"/>
    <cellStyle name="Millares 2 2 5 2 2 2 3 2 2" xfId="8263" xr:uid="{3E2FD271-A9F5-40F1-8421-8EE7782392A8}"/>
    <cellStyle name="Millares 2 2 5 2 2 2 3 3" xfId="6425" xr:uid="{B9ACBC4B-5ED3-4294-A97B-B0EAAF616CE2}"/>
    <cellStyle name="Millares 2 2 5 2 2 2 4" xfId="3319" xr:uid="{00000000-0005-0000-0000-0000B0010000}"/>
    <cellStyle name="Millares 2 2 5 2 2 2 4 2" xfId="7046" xr:uid="{D8FEA063-F9FF-43C7-AE8A-0B785BEEC91C}"/>
    <cellStyle name="Millares 2 2 5 2 2 2 5" xfId="5208" xr:uid="{92700516-95DE-4654-80E4-FE54BDA8B5A0}"/>
    <cellStyle name="Millares 2 2 5 2 2 3" xfId="1857" xr:uid="{00000000-0005-0000-0000-0000AF010000}"/>
    <cellStyle name="Millares 2 2 5 2 2 3 2" xfId="3699" xr:uid="{00000000-0005-0000-0000-0000AF010000}"/>
    <cellStyle name="Millares 2 2 5 2 2 3 2 2" xfId="7426" xr:uid="{D01B4CC9-09BC-45B9-A86F-BD208B3D9145}"/>
    <cellStyle name="Millares 2 2 5 2 2 3 3" xfId="5588" xr:uid="{DC428F41-08C3-4D7A-9E73-08F6C7D22621}"/>
    <cellStyle name="Millares 2 2 5 2 2 4" xfId="2463" xr:uid="{00000000-0005-0000-0000-0000AF010000}"/>
    <cellStyle name="Millares 2 2 5 2 2 4 2" xfId="4304" xr:uid="{00000000-0005-0000-0000-0000AF010000}"/>
    <cellStyle name="Millares 2 2 5 2 2 4 2 2" xfId="8031" xr:uid="{E3ACAA95-47FB-49BF-8E88-145B8D072DF4}"/>
    <cellStyle name="Millares 2 2 5 2 2 4 3" xfId="6193" xr:uid="{88A7CF48-8204-4498-A5F1-C5ECA700CE04}"/>
    <cellStyle name="Millares 2 2 5 2 2 5" xfId="3087" xr:uid="{00000000-0005-0000-0000-0000AF010000}"/>
    <cellStyle name="Millares 2 2 5 2 2 5 2" xfId="6814" xr:uid="{29FB3A0F-CE28-4F6B-8EC2-146E6B8E1A60}"/>
    <cellStyle name="Millares 2 2 5 2 2 6" xfId="4976" xr:uid="{2610C0B8-E415-49D3-A75F-0A1624AAEB99}"/>
    <cellStyle name="Millares 2 2 5 2 3" xfId="1260" xr:uid="{00000000-0005-0000-0000-0000B1010000}"/>
    <cellStyle name="Millares 2 2 5 2 3 2" xfId="1980" xr:uid="{00000000-0005-0000-0000-0000B1010000}"/>
    <cellStyle name="Millares 2 2 5 2 3 2 2" xfId="3822" xr:uid="{00000000-0005-0000-0000-0000B1010000}"/>
    <cellStyle name="Millares 2 2 5 2 3 2 2 2" xfId="7549" xr:uid="{E948A5AE-A202-4D64-8F22-A2D3CE57422A}"/>
    <cellStyle name="Millares 2 2 5 2 3 2 3" xfId="5711" xr:uid="{54F4848F-A265-4E5B-B60D-D7B2F7F5F892}"/>
    <cellStyle name="Millares 2 2 5 2 3 3" xfId="2586" xr:uid="{00000000-0005-0000-0000-0000B1010000}"/>
    <cellStyle name="Millares 2 2 5 2 3 3 2" xfId="4427" xr:uid="{00000000-0005-0000-0000-0000B1010000}"/>
    <cellStyle name="Millares 2 2 5 2 3 3 2 2" xfId="8154" xr:uid="{785EF23D-696A-4877-99FB-0B9939BD1FC0}"/>
    <cellStyle name="Millares 2 2 5 2 3 3 3" xfId="6316" xr:uid="{F5B9210B-CD44-43DF-B200-45E15122B9FA}"/>
    <cellStyle name="Millares 2 2 5 2 3 4" xfId="3210" xr:uid="{00000000-0005-0000-0000-0000B1010000}"/>
    <cellStyle name="Millares 2 2 5 2 3 4 2" xfId="6937" xr:uid="{AF9D3374-7AE3-4EEC-AF59-3FADEFBD8448}"/>
    <cellStyle name="Millares 2 2 5 2 3 5" xfId="5099" xr:uid="{C77A4C47-3702-49B9-A7F7-003DBB857BBD}"/>
    <cellStyle name="Millares 2 2 5 2 4" xfId="1748" xr:uid="{00000000-0005-0000-0000-0000AE010000}"/>
    <cellStyle name="Millares 2 2 5 2 4 2" xfId="3590" xr:uid="{00000000-0005-0000-0000-0000AE010000}"/>
    <cellStyle name="Millares 2 2 5 2 4 2 2" xfId="7317" xr:uid="{B8F306C0-DDAC-4FD0-8AE0-83FA5FD916B4}"/>
    <cellStyle name="Millares 2 2 5 2 4 3" xfId="5479" xr:uid="{07AFFBA5-EDA4-45C6-B078-50036638302F}"/>
    <cellStyle name="Millares 2 2 5 2 5" xfId="2354" xr:uid="{00000000-0005-0000-0000-0000AE010000}"/>
    <cellStyle name="Millares 2 2 5 2 5 2" xfId="4195" xr:uid="{00000000-0005-0000-0000-0000AE010000}"/>
    <cellStyle name="Millares 2 2 5 2 5 2 2" xfId="7922" xr:uid="{74782AC6-0622-4FA5-8F1A-86D91449F18B}"/>
    <cellStyle name="Millares 2 2 5 2 5 3" xfId="6084" xr:uid="{7F096C6C-38A9-475B-8123-98D40D4130CF}"/>
    <cellStyle name="Millares 2 2 5 2 6" xfId="2978" xr:uid="{00000000-0005-0000-0000-0000AE010000}"/>
    <cellStyle name="Millares 2 2 5 2 6 2" xfId="6705" xr:uid="{F32EED1B-9844-4153-A92E-848E68CDEF39}"/>
    <cellStyle name="Millares 2 2 5 2 7" xfId="4867" xr:uid="{6FB36258-FFCF-4FBE-B5DA-7BD3615C0FB6}"/>
    <cellStyle name="Millares 2 2 6" xfId="386" xr:uid="{00000000-0005-0000-0000-0000B2010000}"/>
    <cellStyle name="Millares 2 2 6 2" xfId="842" xr:uid="{00000000-0005-0000-0000-0000B3010000}"/>
    <cellStyle name="Millares 2 2 6 2 2" xfId="1011" xr:uid="{00000000-0005-0000-0000-0000B4010000}"/>
    <cellStyle name="Millares 2 2 6 2 2 2" xfId="1416" xr:uid="{00000000-0005-0000-0000-0000B5010000}"/>
    <cellStyle name="Millares 2 2 6 2 2 2 2" xfId="2093" xr:uid="{00000000-0005-0000-0000-0000B5010000}"/>
    <cellStyle name="Millares 2 2 6 2 2 2 2 2" xfId="3935" xr:uid="{00000000-0005-0000-0000-0000B5010000}"/>
    <cellStyle name="Millares 2 2 6 2 2 2 2 2 2" xfId="7662" xr:uid="{CC7A40E9-AE32-429E-B7AA-87FA67E5C6E9}"/>
    <cellStyle name="Millares 2 2 6 2 2 2 2 3" xfId="5824" xr:uid="{C558CD66-41C3-4E3C-B408-CCC64CA05A64}"/>
    <cellStyle name="Millares 2 2 6 2 2 2 3" xfId="2699" xr:uid="{00000000-0005-0000-0000-0000B5010000}"/>
    <cellStyle name="Millares 2 2 6 2 2 2 3 2" xfId="4540" xr:uid="{00000000-0005-0000-0000-0000B5010000}"/>
    <cellStyle name="Millares 2 2 6 2 2 2 3 2 2" xfId="8267" xr:uid="{C2EEB95D-EBC1-4E96-B161-ADB691EB1D96}"/>
    <cellStyle name="Millares 2 2 6 2 2 2 3 3" xfId="6429" xr:uid="{1C5E0411-8C32-41B3-9327-C114B7B52D11}"/>
    <cellStyle name="Millares 2 2 6 2 2 2 4" xfId="3323" xr:uid="{00000000-0005-0000-0000-0000B5010000}"/>
    <cellStyle name="Millares 2 2 6 2 2 2 4 2" xfId="7050" xr:uid="{4279EB7B-F6D7-41FA-815A-6C4D31B55867}"/>
    <cellStyle name="Millares 2 2 6 2 2 2 5" xfId="5212" xr:uid="{B93ED8D9-EA9B-4223-A99E-501CD378BC23}"/>
    <cellStyle name="Millares 2 2 6 2 2 3" xfId="1861" xr:uid="{00000000-0005-0000-0000-0000B4010000}"/>
    <cellStyle name="Millares 2 2 6 2 2 3 2" xfId="3703" xr:uid="{00000000-0005-0000-0000-0000B4010000}"/>
    <cellStyle name="Millares 2 2 6 2 2 3 2 2" xfId="7430" xr:uid="{FDF824C9-6ABE-4D0E-9B64-99530E322C2B}"/>
    <cellStyle name="Millares 2 2 6 2 2 3 3" xfId="5592" xr:uid="{8562B891-7599-4215-A943-2AFFB0B1C005}"/>
    <cellStyle name="Millares 2 2 6 2 2 4" xfId="2467" xr:uid="{00000000-0005-0000-0000-0000B4010000}"/>
    <cellStyle name="Millares 2 2 6 2 2 4 2" xfId="4308" xr:uid="{00000000-0005-0000-0000-0000B4010000}"/>
    <cellStyle name="Millares 2 2 6 2 2 4 2 2" xfId="8035" xr:uid="{2D2007A7-C554-46D8-BA1C-6A544812301F}"/>
    <cellStyle name="Millares 2 2 6 2 2 4 3" xfId="6197" xr:uid="{456DF96D-59E5-470E-86DD-8D7081AD440E}"/>
    <cellStyle name="Millares 2 2 6 2 2 5" xfId="3091" xr:uid="{00000000-0005-0000-0000-0000B4010000}"/>
    <cellStyle name="Millares 2 2 6 2 2 5 2" xfId="6818" xr:uid="{E1107D36-9CB1-42AB-B756-8906BF0B59B1}"/>
    <cellStyle name="Millares 2 2 6 2 2 6" xfId="4980" xr:uid="{FA300A4B-1509-4289-BBC5-8BF3A84E7597}"/>
    <cellStyle name="Millares 2 2 6 2 3" xfId="1264" xr:uid="{00000000-0005-0000-0000-0000B6010000}"/>
    <cellStyle name="Millares 2 2 6 2 3 2" xfId="1984" xr:uid="{00000000-0005-0000-0000-0000B6010000}"/>
    <cellStyle name="Millares 2 2 6 2 3 2 2" xfId="3826" xr:uid="{00000000-0005-0000-0000-0000B6010000}"/>
    <cellStyle name="Millares 2 2 6 2 3 2 2 2" xfId="7553" xr:uid="{6F42DFA4-2552-4D9F-98AA-76E4467C7438}"/>
    <cellStyle name="Millares 2 2 6 2 3 2 3" xfId="5715" xr:uid="{E326BF4C-C44A-4B3A-9811-FA158450C254}"/>
    <cellStyle name="Millares 2 2 6 2 3 3" xfId="2590" xr:uid="{00000000-0005-0000-0000-0000B6010000}"/>
    <cellStyle name="Millares 2 2 6 2 3 3 2" xfId="4431" xr:uid="{00000000-0005-0000-0000-0000B6010000}"/>
    <cellStyle name="Millares 2 2 6 2 3 3 2 2" xfId="8158" xr:uid="{9422C4CF-9CD8-4269-9F59-B578F1A9D877}"/>
    <cellStyle name="Millares 2 2 6 2 3 3 3" xfId="6320" xr:uid="{125593F4-685A-42E5-B254-7D49AC286DE6}"/>
    <cellStyle name="Millares 2 2 6 2 3 4" xfId="3214" xr:uid="{00000000-0005-0000-0000-0000B6010000}"/>
    <cellStyle name="Millares 2 2 6 2 3 4 2" xfId="6941" xr:uid="{573BF424-AEAD-402C-8DE2-2E92E71FB64D}"/>
    <cellStyle name="Millares 2 2 6 2 3 5" xfId="5103" xr:uid="{367CD8A8-1A33-43BF-A6E3-B62406DFA009}"/>
    <cellStyle name="Millares 2 2 6 2 4" xfId="1752" xr:uid="{00000000-0005-0000-0000-0000B3010000}"/>
    <cellStyle name="Millares 2 2 6 2 4 2" xfId="3594" xr:uid="{00000000-0005-0000-0000-0000B3010000}"/>
    <cellStyle name="Millares 2 2 6 2 4 2 2" xfId="7321" xr:uid="{7F25CC5A-7777-4563-B48A-400802928AC8}"/>
    <cellStyle name="Millares 2 2 6 2 4 3" xfId="5483" xr:uid="{4203A8D8-B526-4FD2-B637-8D0AC04DBD66}"/>
    <cellStyle name="Millares 2 2 6 2 5" xfId="2358" xr:uid="{00000000-0005-0000-0000-0000B3010000}"/>
    <cellStyle name="Millares 2 2 6 2 5 2" xfId="4199" xr:uid="{00000000-0005-0000-0000-0000B3010000}"/>
    <cellStyle name="Millares 2 2 6 2 5 2 2" xfId="7926" xr:uid="{46CD67A4-2311-4E31-A3EE-A4165C75B5DB}"/>
    <cellStyle name="Millares 2 2 6 2 5 3" xfId="6088" xr:uid="{815D1590-EB2C-4B94-86B7-651CBB72B306}"/>
    <cellStyle name="Millares 2 2 6 2 6" xfId="2982" xr:uid="{00000000-0005-0000-0000-0000B3010000}"/>
    <cellStyle name="Millares 2 2 6 2 6 2" xfId="6709" xr:uid="{3D3E4D91-D0DC-4EC1-B54C-B0D8686CED01}"/>
    <cellStyle name="Millares 2 2 6 2 7" xfId="4871" xr:uid="{76339C04-C817-449A-B494-4D355091B902}"/>
    <cellStyle name="Millares 2 2 7" xfId="387" xr:uid="{00000000-0005-0000-0000-0000B7010000}"/>
    <cellStyle name="Millares 2 2 7 2" xfId="847" xr:uid="{00000000-0005-0000-0000-0000B8010000}"/>
    <cellStyle name="Millares 2 2 7 2 2" xfId="1015" xr:uid="{00000000-0005-0000-0000-0000B9010000}"/>
    <cellStyle name="Millares 2 2 7 2 2 2" xfId="1420" xr:uid="{00000000-0005-0000-0000-0000BA010000}"/>
    <cellStyle name="Millares 2 2 7 2 2 2 2" xfId="2097" xr:uid="{00000000-0005-0000-0000-0000BA010000}"/>
    <cellStyle name="Millares 2 2 7 2 2 2 2 2" xfId="3939" xr:uid="{00000000-0005-0000-0000-0000BA010000}"/>
    <cellStyle name="Millares 2 2 7 2 2 2 2 2 2" xfId="7666" xr:uid="{EF71B315-7A64-486A-BE5F-80312E6F45F6}"/>
    <cellStyle name="Millares 2 2 7 2 2 2 2 3" xfId="5828" xr:uid="{734958CA-B55B-4FD9-B11D-1D57809FEA43}"/>
    <cellStyle name="Millares 2 2 7 2 2 2 3" xfId="2703" xr:uid="{00000000-0005-0000-0000-0000BA010000}"/>
    <cellStyle name="Millares 2 2 7 2 2 2 3 2" xfId="4544" xr:uid="{00000000-0005-0000-0000-0000BA010000}"/>
    <cellStyle name="Millares 2 2 7 2 2 2 3 2 2" xfId="8271" xr:uid="{7D2C570B-B170-480B-BEFF-7899FBB23330}"/>
    <cellStyle name="Millares 2 2 7 2 2 2 3 3" xfId="6433" xr:uid="{32CACABD-90F0-4639-B57C-419AC9680237}"/>
    <cellStyle name="Millares 2 2 7 2 2 2 4" xfId="3327" xr:uid="{00000000-0005-0000-0000-0000BA010000}"/>
    <cellStyle name="Millares 2 2 7 2 2 2 4 2" xfId="7054" xr:uid="{8B3D861B-01DB-4878-8274-08DAD5F0788A}"/>
    <cellStyle name="Millares 2 2 7 2 2 2 5" xfId="5216" xr:uid="{8F8FC8FD-3788-45B2-96AB-4E27BB2C7391}"/>
    <cellStyle name="Millares 2 2 7 2 2 3" xfId="1865" xr:uid="{00000000-0005-0000-0000-0000B9010000}"/>
    <cellStyle name="Millares 2 2 7 2 2 3 2" xfId="3707" xr:uid="{00000000-0005-0000-0000-0000B9010000}"/>
    <cellStyle name="Millares 2 2 7 2 2 3 2 2" xfId="7434" xr:uid="{8E293B3D-FD16-4762-97D0-04CDDD250D00}"/>
    <cellStyle name="Millares 2 2 7 2 2 3 3" xfId="5596" xr:uid="{ABF10B3C-4360-419F-B1ED-99FE570F4D0E}"/>
    <cellStyle name="Millares 2 2 7 2 2 4" xfId="2471" xr:uid="{00000000-0005-0000-0000-0000B9010000}"/>
    <cellStyle name="Millares 2 2 7 2 2 4 2" xfId="4312" xr:uid="{00000000-0005-0000-0000-0000B9010000}"/>
    <cellStyle name="Millares 2 2 7 2 2 4 2 2" xfId="8039" xr:uid="{8DFD6E0E-3DB0-4C8E-8213-F1C0B61DCA27}"/>
    <cellStyle name="Millares 2 2 7 2 2 4 3" xfId="6201" xr:uid="{1A1AD9C7-4DFB-4030-A224-B273DBEF3C9B}"/>
    <cellStyle name="Millares 2 2 7 2 2 5" xfId="3095" xr:uid="{00000000-0005-0000-0000-0000B9010000}"/>
    <cellStyle name="Millares 2 2 7 2 2 5 2" xfId="6822" xr:uid="{0FC3CD37-6938-4B83-BCF1-CF6045F9BD16}"/>
    <cellStyle name="Millares 2 2 7 2 2 6" xfId="4984" xr:uid="{16E01E8C-AC32-4C71-8E76-9CC86D501ED8}"/>
    <cellStyle name="Millares 2 2 7 2 3" xfId="1268" xr:uid="{00000000-0005-0000-0000-0000BB010000}"/>
    <cellStyle name="Millares 2 2 7 2 3 2" xfId="1988" xr:uid="{00000000-0005-0000-0000-0000BB010000}"/>
    <cellStyle name="Millares 2 2 7 2 3 2 2" xfId="3830" xr:uid="{00000000-0005-0000-0000-0000BB010000}"/>
    <cellStyle name="Millares 2 2 7 2 3 2 2 2" xfId="7557" xr:uid="{2F21A150-4361-4893-B484-D2E4C0DAEBC0}"/>
    <cellStyle name="Millares 2 2 7 2 3 2 3" xfId="5719" xr:uid="{42B7E09F-CD70-49E4-9493-AE0A28BBF069}"/>
    <cellStyle name="Millares 2 2 7 2 3 3" xfId="2594" xr:uid="{00000000-0005-0000-0000-0000BB010000}"/>
    <cellStyle name="Millares 2 2 7 2 3 3 2" xfId="4435" xr:uid="{00000000-0005-0000-0000-0000BB010000}"/>
    <cellStyle name="Millares 2 2 7 2 3 3 2 2" xfId="8162" xr:uid="{A7390F30-3802-4F8B-B893-CE4962FE8469}"/>
    <cellStyle name="Millares 2 2 7 2 3 3 3" xfId="6324" xr:uid="{F0C4DF43-5EF7-495A-A1A4-35376629488C}"/>
    <cellStyle name="Millares 2 2 7 2 3 4" xfId="3218" xr:uid="{00000000-0005-0000-0000-0000BB010000}"/>
    <cellStyle name="Millares 2 2 7 2 3 4 2" xfId="6945" xr:uid="{4FB231FE-6D37-43E4-8355-8AF8CFE6A61F}"/>
    <cellStyle name="Millares 2 2 7 2 3 5" xfId="5107" xr:uid="{A9F228D6-C687-4269-AB48-68539339CE79}"/>
    <cellStyle name="Millares 2 2 7 2 4" xfId="1756" xr:uid="{00000000-0005-0000-0000-0000B8010000}"/>
    <cellStyle name="Millares 2 2 7 2 4 2" xfId="3598" xr:uid="{00000000-0005-0000-0000-0000B8010000}"/>
    <cellStyle name="Millares 2 2 7 2 4 2 2" xfId="7325" xr:uid="{5303E870-552B-400C-A8FA-204AB12703F5}"/>
    <cellStyle name="Millares 2 2 7 2 4 3" xfId="5487" xr:uid="{89901ECA-5DBF-41D1-8A14-FCE8065F4DBD}"/>
    <cellStyle name="Millares 2 2 7 2 5" xfId="2362" xr:uid="{00000000-0005-0000-0000-0000B8010000}"/>
    <cellStyle name="Millares 2 2 7 2 5 2" xfId="4203" xr:uid="{00000000-0005-0000-0000-0000B8010000}"/>
    <cellStyle name="Millares 2 2 7 2 5 2 2" xfId="7930" xr:uid="{ECC5EB47-E4DF-4256-A5EA-08C18431C308}"/>
    <cellStyle name="Millares 2 2 7 2 5 3" xfId="6092" xr:uid="{AD58C407-1A03-4A04-8479-D3A1E8ECDBAC}"/>
    <cellStyle name="Millares 2 2 7 2 6" xfId="2986" xr:uid="{00000000-0005-0000-0000-0000B8010000}"/>
    <cellStyle name="Millares 2 2 7 2 6 2" xfId="6713" xr:uid="{D038AEF5-471E-48B7-B9ED-00D138EF203E}"/>
    <cellStyle name="Millares 2 2 7 2 7" xfId="4875" xr:uid="{FF3A6854-49BD-4885-8390-5E1938871C7F}"/>
    <cellStyle name="Millares 2 2 8" xfId="388" xr:uid="{00000000-0005-0000-0000-0000BC010000}"/>
    <cellStyle name="Millares 2 2 9" xfId="389" xr:uid="{00000000-0005-0000-0000-0000BD010000}"/>
    <cellStyle name="Millares 2 20" xfId="2147" xr:uid="{00000000-0005-0000-0000-000079010000}"/>
    <cellStyle name="Millares 2 20 2" xfId="3988" xr:uid="{00000000-0005-0000-0000-000079010000}"/>
    <cellStyle name="Millares 2 20 2 2" xfId="7715" xr:uid="{FEE50AEC-6887-40C2-8F41-B2D071A640F5}"/>
    <cellStyle name="Millares 2 20 3" xfId="5877" xr:uid="{B584B1BE-E397-4969-A530-31928773D5E4}"/>
    <cellStyle name="Millares 2 21" xfId="2770" xr:uid="{00000000-0005-0000-0000-000079010000}"/>
    <cellStyle name="Millares 2 21 2" xfId="6497" xr:uid="{B50A5F1D-43AC-413C-8FDA-F0BA2222F78D}"/>
    <cellStyle name="Millares 2 22" xfId="4659" xr:uid="{B2400DFD-2372-400F-BC58-3660B6CBB561}"/>
    <cellStyle name="Millares 2 3" xfId="44" xr:uid="{00000000-0005-0000-0000-0000BE010000}"/>
    <cellStyle name="Millares 2 3 2" xfId="106" xr:uid="{00000000-0005-0000-0000-0000BF010000}"/>
    <cellStyle name="Millares 2 3 2 2" xfId="968" xr:uid="{00000000-0005-0000-0000-0000C0010000}"/>
    <cellStyle name="Millares 2 3 2 2 2" xfId="1373" xr:uid="{00000000-0005-0000-0000-0000C1010000}"/>
    <cellStyle name="Millares 2 3 2 2 2 2" xfId="2056" xr:uid="{00000000-0005-0000-0000-0000C1010000}"/>
    <cellStyle name="Millares 2 3 2 2 2 2 2" xfId="3898" xr:uid="{00000000-0005-0000-0000-0000C1010000}"/>
    <cellStyle name="Millares 2 3 2 2 2 2 2 2" xfId="7625" xr:uid="{CD472A92-192E-4EC9-88AF-87076D9AFD1E}"/>
    <cellStyle name="Millares 2 3 2 2 2 2 3" xfId="5787" xr:uid="{C5554A2F-CCD1-4E1C-9581-62BA14E305F4}"/>
    <cellStyle name="Millares 2 3 2 2 2 3" xfId="2662" xr:uid="{00000000-0005-0000-0000-0000C1010000}"/>
    <cellStyle name="Millares 2 3 2 2 2 3 2" xfId="4503" xr:uid="{00000000-0005-0000-0000-0000C1010000}"/>
    <cellStyle name="Millares 2 3 2 2 2 3 2 2" xfId="8230" xr:uid="{9DB7B104-E131-4FFF-AC95-FF2319D918D4}"/>
    <cellStyle name="Millares 2 3 2 2 2 3 3" xfId="6392" xr:uid="{EA00DE35-DE00-4E9E-A428-3F2DF25E3E1B}"/>
    <cellStyle name="Millares 2 3 2 2 2 4" xfId="3286" xr:uid="{00000000-0005-0000-0000-0000C1010000}"/>
    <cellStyle name="Millares 2 3 2 2 2 4 2" xfId="7013" xr:uid="{0FB88FD6-F7FE-42C0-B5BE-BB7B934FDF12}"/>
    <cellStyle name="Millares 2 3 2 2 2 5" xfId="5175" xr:uid="{80BF30F0-57F8-4F23-84C5-3B6FEB58DE7E}"/>
    <cellStyle name="Millares 2 3 2 2 3" xfId="1824" xr:uid="{00000000-0005-0000-0000-0000C0010000}"/>
    <cellStyle name="Millares 2 3 2 2 3 2" xfId="3666" xr:uid="{00000000-0005-0000-0000-0000C0010000}"/>
    <cellStyle name="Millares 2 3 2 2 3 2 2" xfId="7393" xr:uid="{25FEA6EE-F372-4543-AFC8-A0CBFC7E7DB6}"/>
    <cellStyle name="Millares 2 3 2 2 3 3" xfId="5555" xr:uid="{A800FABB-6F1C-4D87-ACCB-7270709F0D06}"/>
    <cellStyle name="Millares 2 3 2 2 4" xfId="2430" xr:uid="{00000000-0005-0000-0000-0000C0010000}"/>
    <cellStyle name="Millares 2 3 2 2 4 2" xfId="4271" xr:uid="{00000000-0005-0000-0000-0000C0010000}"/>
    <cellStyle name="Millares 2 3 2 2 4 2 2" xfId="7998" xr:uid="{E3F91392-BED7-47FF-A758-06E57FF065E2}"/>
    <cellStyle name="Millares 2 3 2 2 4 3" xfId="6160" xr:uid="{2D802DEE-CAE6-4AAA-A4C4-196CFBC07E61}"/>
    <cellStyle name="Millares 2 3 2 2 5" xfId="3054" xr:uid="{00000000-0005-0000-0000-0000C0010000}"/>
    <cellStyle name="Millares 2 3 2 2 5 2" xfId="6781" xr:uid="{03CA2FA2-30F4-4D54-A415-53570D8B4856}"/>
    <cellStyle name="Millares 2 3 2 2 6" xfId="4943" xr:uid="{E617F2A1-C8A0-4DB4-8748-8C2DD35379A1}"/>
    <cellStyle name="Millares 2 3 2 3" xfId="1221" xr:uid="{00000000-0005-0000-0000-0000C2010000}"/>
    <cellStyle name="Millares 2 3 2 3 2" xfId="1947" xr:uid="{00000000-0005-0000-0000-0000C2010000}"/>
    <cellStyle name="Millares 2 3 2 3 2 2" xfId="3789" xr:uid="{00000000-0005-0000-0000-0000C2010000}"/>
    <cellStyle name="Millares 2 3 2 3 2 2 2" xfId="7516" xr:uid="{686AA33F-92DF-44EA-B393-09A0E70C140D}"/>
    <cellStyle name="Millares 2 3 2 3 2 3" xfId="5678" xr:uid="{C44703D1-BDB2-492A-9B94-206D80CC029C}"/>
    <cellStyle name="Millares 2 3 2 3 3" xfId="2553" xr:uid="{00000000-0005-0000-0000-0000C2010000}"/>
    <cellStyle name="Millares 2 3 2 3 3 2" xfId="4394" xr:uid="{00000000-0005-0000-0000-0000C2010000}"/>
    <cellStyle name="Millares 2 3 2 3 3 2 2" xfId="8121" xr:uid="{7CC30976-A4EE-4F13-8D94-AE34CC747AE1}"/>
    <cellStyle name="Millares 2 3 2 3 3 3" xfId="6283" xr:uid="{D4568C96-E802-4E07-8668-EEBE26F3E8C8}"/>
    <cellStyle name="Millares 2 3 2 3 4" xfId="3177" xr:uid="{00000000-0005-0000-0000-0000C2010000}"/>
    <cellStyle name="Millares 2 3 2 3 4 2" xfId="6904" xr:uid="{0062B671-4BE9-442A-9874-95161C427CA2}"/>
    <cellStyle name="Millares 2 3 2 3 5" xfId="5066" xr:uid="{5C8CB01E-1DA1-4BE2-904E-895DA322122D}"/>
    <cellStyle name="Millares 2 3 2 4" xfId="774" xr:uid="{00000000-0005-0000-0000-0000C3010000}"/>
    <cellStyle name="Millares 2 3 2 4 2" xfId="1715" xr:uid="{00000000-0005-0000-0000-0000C3010000}"/>
    <cellStyle name="Millares 2 3 2 4 2 2" xfId="3557" xr:uid="{00000000-0005-0000-0000-0000C3010000}"/>
    <cellStyle name="Millares 2 3 2 4 2 2 2" xfId="7284" xr:uid="{42BD03F0-F267-43D8-A6B2-0E4018B40663}"/>
    <cellStyle name="Millares 2 3 2 4 2 3" xfId="5446" xr:uid="{E95899F2-C536-47E2-9A24-45916BD7F20A}"/>
    <cellStyle name="Millares 2 3 2 4 3" xfId="2321" xr:uid="{00000000-0005-0000-0000-0000C3010000}"/>
    <cellStyle name="Millares 2 3 2 4 3 2" xfId="4162" xr:uid="{00000000-0005-0000-0000-0000C3010000}"/>
    <cellStyle name="Millares 2 3 2 4 3 2 2" xfId="7889" xr:uid="{608DB79B-9682-4105-B7B5-919E43049BF7}"/>
    <cellStyle name="Millares 2 3 2 4 3 3" xfId="6051" xr:uid="{4B611A36-5CA1-470D-B4E6-FDC3E0FAB7A5}"/>
    <cellStyle name="Millares 2 3 2 4 4" xfId="2945" xr:uid="{00000000-0005-0000-0000-0000C3010000}"/>
    <cellStyle name="Millares 2 3 2 4 4 2" xfId="6672" xr:uid="{36A23831-BA81-404D-AE7B-D9ABD26A9B6D}"/>
    <cellStyle name="Millares 2 3 2 4 5" xfId="4834" xr:uid="{D3613B5D-9780-4D08-B99F-4402071A014F}"/>
    <cellStyle name="Millares 2 3 2 5" xfId="1592" xr:uid="{00000000-0005-0000-0000-0000BF010000}"/>
    <cellStyle name="Millares 2 3 2 5 2" xfId="3434" xr:uid="{00000000-0005-0000-0000-0000BF010000}"/>
    <cellStyle name="Millares 2 3 2 5 2 2" xfId="7161" xr:uid="{74479744-012B-4F0A-AECA-C49F99B7FDCE}"/>
    <cellStyle name="Millares 2 3 2 5 3" xfId="5323" xr:uid="{E819B135-7EAD-4854-9FDD-5A16881691AA}"/>
    <cellStyle name="Millares 2 3 2 6" xfId="2198" xr:uid="{00000000-0005-0000-0000-0000BF010000}"/>
    <cellStyle name="Millares 2 3 2 6 2" xfId="4039" xr:uid="{00000000-0005-0000-0000-0000BF010000}"/>
    <cellStyle name="Millares 2 3 2 6 2 2" xfId="7766" xr:uid="{133A2048-B40E-4F83-9426-3390E5EB05DA}"/>
    <cellStyle name="Millares 2 3 2 6 3" xfId="5928" xr:uid="{F4C42607-8403-44BD-9717-92E4C05B4391}"/>
    <cellStyle name="Millares 2 3 2 7" xfId="2822" xr:uid="{00000000-0005-0000-0000-0000BF010000}"/>
    <cellStyle name="Millares 2 3 2 7 2" xfId="6549" xr:uid="{7A3DFFD8-4FB2-474C-80D0-8F3C55FE12DC}"/>
    <cellStyle name="Millares 2 3 2 8" xfId="4711" xr:uid="{D707966B-8EEB-4543-8E53-9A2EE261FA63}"/>
    <cellStyle name="Millares 2 3 3" xfId="147" xr:uid="{00000000-0005-0000-0000-0000C4010000}"/>
    <cellStyle name="Millares 2 3 3 2" xfId="1509" xr:uid="{00000000-0005-0000-0000-0000C5010000}"/>
    <cellStyle name="Millares 2 3 3 2 2" xfId="2129" xr:uid="{00000000-0005-0000-0000-0000C5010000}"/>
    <cellStyle name="Millares 2 3 3 2 2 2" xfId="3971" xr:uid="{00000000-0005-0000-0000-0000C5010000}"/>
    <cellStyle name="Millares 2 3 3 2 2 2 2" xfId="7698" xr:uid="{D597B691-A2C1-4A4B-B813-B0303EEDF99B}"/>
    <cellStyle name="Millares 2 3 3 2 2 3" xfId="5860" xr:uid="{74ED2F86-DED4-4BFF-8DFF-339385FC5EF8}"/>
    <cellStyle name="Millares 2 3 3 2 3" xfId="2735" xr:uid="{00000000-0005-0000-0000-0000C5010000}"/>
    <cellStyle name="Millares 2 3 3 2 3 2" xfId="4576" xr:uid="{00000000-0005-0000-0000-0000C5010000}"/>
    <cellStyle name="Millares 2 3 3 2 3 2 2" xfId="8303" xr:uid="{4C43144C-4B64-436A-BBD1-041E092884CC}"/>
    <cellStyle name="Millares 2 3 3 2 3 3" xfId="6465" xr:uid="{EB4E0D64-32AA-4B02-AAF2-FDED3CD24688}"/>
    <cellStyle name="Millares 2 3 3 2 4" xfId="3359" xr:uid="{00000000-0005-0000-0000-0000C5010000}"/>
    <cellStyle name="Millares 2 3 3 2 4 2" xfId="7086" xr:uid="{E5B711AB-CCA5-4AC6-950A-CEEA295DBF66}"/>
    <cellStyle name="Millares 2 3 3 2 5" xfId="5248" xr:uid="{535EC813-C80C-4E44-9D86-A304BA45A74C}"/>
    <cellStyle name="Millares 2 3 3 3" xfId="1125" xr:uid="{00000000-0005-0000-0000-0000C6010000}"/>
    <cellStyle name="Millares 2 3 3 3 2" xfId="1897" xr:uid="{00000000-0005-0000-0000-0000C6010000}"/>
    <cellStyle name="Millares 2 3 3 3 2 2" xfId="3739" xr:uid="{00000000-0005-0000-0000-0000C6010000}"/>
    <cellStyle name="Millares 2 3 3 3 2 2 2" xfId="7466" xr:uid="{94B17B6C-658A-4182-BC8B-CEC78AC8DA9B}"/>
    <cellStyle name="Millares 2 3 3 3 2 3" xfId="5628" xr:uid="{FB211290-16CF-4FD8-A71C-E94D05507749}"/>
    <cellStyle name="Millares 2 3 3 3 3" xfId="2503" xr:uid="{00000000-0005-0000-0000-0000C6010000}"/>
    <cellStyle name="Millares 2 3 3 3 3 2" xfId="4344" xr:uid="{00000000-0005-0000-0000-0000C6010000}"/>
    <cellStyle name="Millares 2 3 3 3 3 2 2" xfId="8071" xr:uid="{BCB786FE-1FC7-4758-984D-8FD2E66493FE}"/>
    <cellStyle name="Millares 2 3 3 3 3 3" xfId="6233" xr:uid="{304051BC-7ECC-4DB0-BEAE-11E2FC66CAAB}"/>
    <cellStyle name="Millares 2 3 3 3 4" xfId="3127" xr:uid="{00000000-0005-0000-0000-0000C6010000}"/>
    <cellStyle name="Millares 2 3 3 3 4 2" xfId="6854" xr:uid="{04ED6730-DF84-4E01-B860-E949893F8334}"/>
    <cellStyle name="Millares 2 3 3 3 5" xfId="5016" xr:uid="{2C2A0038-6621-432A-99EC-B91B055F7AF0}"/>
    <cellStyle name="Millares 2 3 3 4" xfId="1632" xr:uid="{00000000-0005-0000-0000-0000C4010000}"/>
    <cellStyle name="Millares 2 3 3 4 2" xfId="3474" xr:uid="{00000000-0005-0000-0000-0000C4010000}"/>
    <cellStyle name="Millares 2 3 3 4 2 2" xfId="7201" xr:uid="{113117D8-8632-436F-A689-B07886A39451}"/>
    <cellStyle name="Millares 2 3 3 4 3" xfId="5363" xr:uid="{4E6A78C7-C2FA-492F-B353-17A492ACB5E6}"/>
    <cellStyle name="Millares 2 3 3 5" xfId="2238" xr:uid="{00000000-0005-0000-0000-0000C4010000}"/>
    <cellStyle name="Millares 2 3 3 5 2" xfId="4079" xr:uid="{00000000-0005-0000-0000-0000C4010000}"/>
    <cellStyle name="Millares 2 3 3 5 2 2" xfId="7806" xr:uid="{D289FB67-B2DB-458D-BD6B-DC65A733AFDE}"/>
    <cellStyle name="Millares 2 3 3 5 3" xfId="5968" xr:uid="{E43B9250-675A-402D-8561-D114B0359628}"/>
    <cellStyle name="Millares 2 3 3 6" xfId="2862" xr:uid="{00000000-0005-0000-0000-0000C4010000}"/>
    <cellStyle name="Millares 2 3 3 6 2" xfId="6589" xr:uid="{ACB12691-00BC-4A1E-B350-6E28586373D0}"/>
    <cellStyle name="Millares 2 3 3 7" xfId="4751" xr:uid="{469C8E85-4328-4766-A8BA-CA649953D70D}"/>
    <cellStyle name="Millares 2 3 4" xfId="390" xr:uid="{00000000-0005-0000-0000-0000C7010000}"/>
    <cellStyle name="Millares 2 3 5" xfId="1547" xr:uid="{00000000-0005-0000-0000-0000BE010000}"/>
    <cellStyle name="Millares 2 3 5 2" xfId="3389" xr:uid="{00000000-0005-0000-0000-0000BE010000}"/>
    <cellStyle name="Millares 2 3 5 2 2" xfId="7116" xr:uid="{3F6E047A-4EA8-439A-B048-5747DAAD9B08}"/>
    <cellStyle name="Millares 2 3 5 3" xfId="5278" xr:uid="{ABB017F8-B115-49D3-AE0B-751CE4A59245}"/>
    <cellStyle name="Millares 2 3 6" xfId="2153" xr:uid="{00000000-0005-0000-0000-0000BE010000}"/>
    <cellStyle name="Millares 2 3 6 2" xfId="3994" xr:uid="{00000000-0005-0000-0000-0000BE010000}"/>
    <cellStyle name="Millares 2 3 6 2 2" xfId="7721" xr:uid="{BD2BE1B3-C61B-4471-B6B0-B120AEBC4957}"/>
    <cellStyle name="Millares 2 3 6 3" xfId="5883" xr:uid="{D96AC910-0C48-4970-A9D8-E3B863C46D34}"/>
    <cellStyle name="Millares 2 3 7" xfId="2777" xr:uid="{00000000-0005-0000-0000-0000BE010000}"/>
    <cellStyle name="Millares 2 3 7 2" xfId="6504" xr:uid="{5F4D3348-3DF9-47E9-9FEC-57867E3CCF2E}"/>
    <cellStyle name="Millares 2 3 8" xfId="4666" xr:uid="{414786D4-C99A-4C11-9C96-9FEF57A5B84B}"/>
    <cellStyle name="Millares 2 4" xfId="81" xr:uid="{00000000-0005-0000-0000-0000C8010000}"/>
    <cellStyle name="Millares 2 4 2" xfId="793" xr:uid="{00000000-0005-0000-0000-0000C9010000}"/>
    <cellStyle name="Millares 2 4 2 2" xfId="979" xr:uid="{00000000-0005-0000-0000-0000CA010000}"/>
    <cellStyle name="Millares 2 4 2 2 2" xfId="1384" xr:uid="{00000000-0005-0000-0000-0000CB010000}"/>
    <cellStyle name="Millares 2 4 2 2 2 2" xfId="2065" xr:uid="{00000000-0005-0000-0000-0000CB010000}"/>
    <cellStyle name="Millares 2 4 2 2 2 2 2" xfId="3907" xr:uid="{00000000-0005-0000-0000-0000CB010000}"/>
    <cellStyle name="Millares 2 4 2 2 2 2 2 2" xfId="7634" xr:uid="{2060B276-D6D2-4596-881F-F59E3677D550}"/>
    <cellStyle name="Millares 2 4 2 2 2 2 3" xfId="5796" xr:uid="{3A414373-9D36-4043-BCA9-ACC34C717372}"/>
    <cellStyle name="Millares 2 4 2 2 2 3" xfId="2671" xr:uid="{00000000-0005-0000-0000-0000CB010000}"/>
    <cellStyle name="Millares 2 4 2 2 2 3 2" xfId="4512" xr:uid="{00000000-0005-0000-0000-0000CB010000}"/>
    <cellStyle name="Millares 2 4 2 2 2 3 2 2" xfId="8239" xr:uid="{743BD458-DECC-44CC-9209-9E5539F74966}"/>
    <cellStyle name="Millares 2 4 2 2 2 3 3" xfId="6401" xr:uid="{02998D69-FD16-4E5E-858E-CDD011783ED3}"/>
    <cellStyle name="Millares 2 4 2 2 2 4" xfId="3295" xr:uid="{00000000-0005-0000-0000-0000CB010000}"/>
    <cellStyle name="Millares 2 4 2 2 2 4 2" xfId="7022" xr:uid="{946B105F-F0EB-4CD1-9B02-AB990056D0F4}"/>
    <cellStyle name="Millares 2 4 2 2 2 5" xfId="5184" xr:uid="{DAF506D0-422C-47C6-993C-3FEE1F3BAC45}"/>
    <cellStyle name="Millares 2 4 2 2 3" xfId="1833" xr:uid="{00000000-0005-0000-0000-0000CA010000}"/>
    <cellStyle name="Millares 2 4 2 2 3 2" xfId="3675" xr:uid="{00000000-0005-0000-0000-0000CA010000}"/>
    <cellStyle name="Millares 2 4 2 2 3 2 2" xfId="7402" xr:uid="{387B3ACA-AFE7-4107-B433-1162E53FD08E}"/>
    <cellStyle name="Millares 2 4 2 2 3 3" xfId="5564" xr:uid="{3F427EFF-DEA3-44E2-8173-13AE25A76D60}"/>
    <cellStyle name="Millares 2 4 2 2 4" xfId="2439" xr:uid="{00000000-0005-0000-0000-0000CA010000}"/>
    <cellStyle name="Millares 2 4 2 2 4 2" xfId="4280" xr:uid="{00000000-0005-0000-0000-0000CA010000}"/>
    <cellStyle name="Millares 2 4 2 2 4 2 2" xfId="8007" xr:uid="{AEA699E2-D417-4FA6-BE07-4C6AD56EC1AF}"/>
    <cellStyle name="Millares 2 4 2 2 4 3" xfId="6169" xr:uid="{B8C897E5-FDA4-4F93-92FF-0B75812A9773}"/>
    <cellStyle name="Millares 2 4 2 2 5" xfId="3063" xr:uid="{00000000-0005-0000-0000-0000CA010000}"/>
    <cellStyle name="Millares 2 4 2 2 5 2" xfId="6790" xr:uid="{A8DA3192-7CD5-4584-9DAC-91E47628CEDE}"/>
    <cellStyle name="Millares 2 4 2 2 6" xfId="4952" xr:uid="{FFC13816-BAFF-416E-96D0-5C30FF67C643}"/>
    <cellStyle name="Millares 2 4 2 3" xfId="1232" xr:uid="{00000000-0005-0000-0000-0000CC010000}"/>
    <cellStyle name="Millares 2 4 2 3 2" xfId="1956" xr:uid="{00000000-0005-0000-0000-0000CC010000}"/>
    <cellStyle name="Millares 2 4 2 3 2 2" xfId="3798" xr:uid="{00000000-0005-0000-0000-0000CC010000}"/>
    <cellStyle name="Millares 2 4 2 3 2 2 2" xfId="7525" xr:uid="{4CFDEB30-B24A-4B3F-AAF1-FF06114DE63E}"/>
    <cellStyle name="Millares 2 4 2 3 2 3" xfId="5687" xr:uid="{E8A40A3F-860E-4F7D-83F6-3177661FEA4E}"/>
    <cellStyle name="Millares 2 4 2 3 3" xfId="2562" xr:uid="{00000000-0005-0000-0000-0000CC010000}"/>
    <cellStyle name="Millares 2 4 2 3 3 2" xfId="4403" xr:uid="{00000000-0005-0000-0000-0000CC010000}"/>
    <cellStyle name="Millares 2 4 2 3 3 2 2" xfId="8130" xr:uid="{FF76DEDC-DBE6-47BC-AD97-889C083AA291}"/>
    <cellStyle name="Millares 2 4 2 3 3 3" xfId="6292" xr:uid="{436E24AF-2442-4E46-B7CD-7BFD022D1F42}"/>
    <cellStyle name="Millares 2 4 2 3 4" xfId="3186" xr:uid="{00000000-0005-0000-0000-0000CC010000}"/>
    <cellStyle name="Millares 2 4 2 3 4 2" xfId="6913" xr:uid="{B1D8A021-E656-4686-8B82-D80E7A6EDDC0}"/>
    <cellStyle name="Millares 2 4 2 3 5" xfId="5075" xr:uid="{52719B2F-BBDD-4C77-8C3D-8F0121A0F970}"/>
    <cellStyle name="Millares 2 4 2 4" xfId="1724" xr:uid="{00000000-0005-0000-0000-0000C9010000}"/>
    <cellStyle name="Millares 2 4 2 4 2" xfId="3566" xr:uid="{00000000-0005-0000-0000-0000C9010000}"/>
    <cellStyle name="Millares 2 4 2 4 2 2" xfId="7293" xr:uid="{485F185A-D4DB-41BA-A6FC-9B18913E7E9B}"/>
    <cellStyle name="Millares 2 4 2 4 3" xfId="5455" xr:uid="{25F69E6A-A4CC-407F-ADC2-B3EAA8F25E49}"/>
    <cellStyle name="Millares 2 4 2 5" xfId="2330" xr:uid="{00000000-0005-0000-0000-0000C9010000}"/>
    <cellStyle name="Millares 2 4 2 5 2" xfId="4171" xr:uid="{00000000-0005-0000-0000-0000C9010000}"/>
    <cellStyle name="Millares 2 4 2 5 2 2" xfId="7898" xr:uid="{049EB033-FD94-42E1-8E72-E7715E7E01FF}"/>
    <cellStyle name="Millares 2 4 2 5 3" xfId="6060" xr:uid="{1840D62D-0E6D-46F5-A23E-777AEBA36329}"/>
    <cellStyle name="Millares 2 4 2 6" xfId="2954" xr:uid="{00000000-0005-0000-0000-0000C9010000}"/>
    <cellStyle name="Millares 2 4 2 6 2" xfId="6681" xr:uid="{1A3E677B-AC42-4C2C-8395-B055E9B7AB9D}"/>
    <cellStyle name="Millares 2 4 2 7" xfId="4843" xr:uid="{8FF6F0F0-D113-47CF-86E1-533751D83A8C}"/>
    <cellStyle name="Millares 2 4 3" xfId="391" xr:uid="{00000000-0005-0000-0000-0000CD010000}"/>
    <cellStyle name="Millares 2 4 4" xfId="1570" xr:uid="{00000000-0005-0000-0000-0000C8010000}"/>
    <cellStyle name="Millares 2 4 4 2" xfId="3412" xr:uid="{00000000-0005-0000-0000-0000C8010000}"/>
    <cellStyle name="Millares 2 4 4 2 2" xfId="7139" xr:uid="{00DA95F1-AAFB-463E-8438-24EB8B9E7476}"/>
    <cellStyle name="Millares 2 4 4 3" xfId="5301" xr:uid="{F6720131-0672-49A6-B7BF-37BF72C9806E}"/>
    <cellStyle name="Millares 2 4 5" xfId="2176" xr:uid="{00000000-0005-0000-0000-0000C8010000}"/>
    <cellStyle name="Millares 2 4 5 2" xfId="4017" xr:uid="{00000000-0005-0000-0000-0000C8010000}"/>
    <cellStyle name="Millares 2 4 5 2 2" xfId="7744" xr:uid="{8DD8AFBE-B3D4-4978-ADD4-9D7AA4CAD996}"/>
    <cellStyle name="Millares 2 4 5 3" xfId="5906" xr:uid="{DC2D8435-CAD6-4B9C-89BF-EA056A291BFF}"/>
    <cellStyle name="Millares 2 4 6" xfId="2800" xr:uid="{00000000-0005-0000-0000-0000C8010000}"/>
    <cellStyle name="Millares 2 4 6 2" xfId="6527" xr:uid="{0CB44BE6-C341-4E8A-9E01-EA05ED44093F}"/>
    <cellStyle name="Millares 2 4 7" xfId="4689" xr:uid="{63F148C0-5B03-4398-855A-F82E118C81E4}"/>
    <cellStyle name="Millares 2 5" xfId="140" xr:uid="{00000000-0005-0000-0000-0000CE010000}"/>
    <cellStyle name="Millares 2 5 2" xfId="812" xr:uid="{00000000-0005-0000-0000-0000CF010000}"/>
    <cellStyle name="Millares 2 5 2 2" xfId="989" xr:uid="{00000000-0005-0000-0000-0000D0010000}"/>
    <cellStyle name="Millares 2 5 2 2 2" xfId="1394" xr:uid="{00000000-0005-0000-0000-0000D1010000}"/>
    <cellStyle name="Millares 2 5 2 2 2 2" xfId="2073" xr:uid="{00000000-0005-0000-0000-0000D1010000}"/>
    <cellStyle name="Millares 2 5 2 2 2 2 2" xfId="3915" xr:uid="{00000000-0005-0000-0000-0000D1010000}"/>
    <cellStyle name="Millares 2 5 2 2 2 2 2 2" xfId="7642" xr:uid="{A8A49C31-AEDE-4F2A-93B6-8317EC5833B0}"/>
    <cellStyle name="Millares 2 5 2 2 2 2 3" xfId="5804" xr:uid="{1A03CE69-3461-4810-9FCF-0C1FD639974C}"/>
    <cellStyle name="Millares 2 5 2 2 2 3" xfId="2679" xr:uid="{00000000-0005-0000-0000-0000D1010000}"/>
    <cellStyle name="Millares 2 5 2 2 2 3 2" xfId="4520" xr:uid="{00000000-0005-0000-0000-0000D1010000}"/>
    <cellStyle name="Millares 2 5 2 2 2 3 2 2" xfId="8247" xr:uid="{0636AFFA-B382-43F9-BCFD-F6DF4E3A8773}"/>
    <cellStyle name="Millares 2 5 2 2 2 3 3" xfId="6409" xr:uid="{FEFCC3E3-B200-4E8A-B97E-FC1B22C61A88}"/>
    <cellStyle name="Millares 2 5 2 2 2 4" xfId="3303" xr:uid="{00000000-0005-0000-0000-0000D1010000}"/>
    <cellStyle name="Millares 2 5 2 2 2 4 2" xfId="7030" xr:uid="{2F1A6F2C-2E2A-4DF6-B761-0D399D914143}"/>
    <cellStyle name="Millares 2 5 2 2 2 5" xfId="5192" xr:uid="{22FD9CB4-AC22-452A-AFEB-FFDE16FD4356}"/>
    <cellStyle name="Millares 2 5 2 2 3" xfId="1841" xr:uid="{00000000-0005-0000-0000-0000D0010000}"/>
    <cellStyle name="Millares 2 5 2 2 3 2" xfId="3683" xr:uid="{00000000-0005-0000-0000-0000D0010000}"/>
    <cellStyle name="Millares 2 5 2 2 3 2 2" xfId="7410" xr:uid="{48581A78-26D8-45F7-A712-AD5B3C071BFD}"/>
    <cellStyle name="Millares 2 5 2 2 3 3" xfId="5572" xr:uid="{24A7F832-86A1-47B6-BD71-261209455B42}"/>
    <cellStyle name="Millares 2 5 2 2 4" xfId="2447" xr:uid="{00000000-0005-0000-0000-0000D0010000}"/>
    <cellStyle name="Millares 2 5 2 2 4 2" xfId="4288" xr:uid="{00000000-0005-0000-0000-0000D0010000}"/>
    <cellStyle name="Millares 2 5 2 2 4 2 2" xfId="8015" xr:uid="{709EF548-C57C-45E7-9AB4-B6A01B39BEF5}"/>
    <cellStyle name="Millares 2 5 2 2 4 3" xfId="6177" xr:uid="{3CC209BB-4AEB-4DAF-BA3E-4B086334F704}"/>
    <cellStyle name="Millares 2 5 2 2 5" xfId="3071" xr:uid="{00000000-0005-0000-0000-0000D0010000}"/>
    <cellStyle name="Millares 2 5 2 2 5 2" xfId="6798" xr:uid="{8AC83B71-CFA0-45BA-B709-6539F6DA238B}"/>
    <cellStyle name="Millares 2 5 2 2 6" xfId="4960" xr:uid="{5D34ADA2-4A2B-4473-A629-8D216DD21A41}"/>
    <cellStyle name="Millares 2 5 2 3" xfId="1242" xr:uid="{00000000-0005-0000-0000-0000D2010000}"/>
    <cellStyle name="Millares 2 5 2 3 2" xfId="1964" xr:uid="{00000000-0005-0000-0000-0000D2010000}"/>
    <cellStyle name="Millares 2 5 2 3 2 2" xfId="3806" xr:uid="{00000000-0005-0000-0000-0000D2010000}"/>
    <cellStyle name="Millares 2 5 2 3 2 2 2" xfId="7533" xr:uid="{5AFE1069-7003-48D1-8FE2-D453EA6BF70F}"/>
    <cellStyle name="Millares 2 5 2 3 2 3" xfId="5695" xr:uid="{7A4E188C-ACD4-4B7A-8E20-E02CFD620EF1}"/>
    <cellStyle name="Millares 2 5 2 3 3" xfId="2570" xr:uid="{00000000-0005-0000-0000-0000D2010000}"/>
    <cellStyle name="Millares 2 5 2 3 3 2" xfId="4411" xr:uid="{00000000-0005-0000-0000-0000D2010000}"/>
    <cellStyle name="Millares 2 5 2 3 3 2 2" xfId="8138" xr:uid="{7DFD2D3F-53FD-4670-AE00-FA47F8939B5E}"/>
    <cellStyle name="Millares 2 5 2 3 3 3" xfId="6300" xr:uid="{F640ED7A-45AC-4741-B34F-302550D3944B}"/>
    <cellStyle name="Millares 2 5 2 3 4" xfId="3194" xr:uid="{00000000-0005-0000-0000-0000D2010000}"/>
    <cellStyle name="Millares 2 5 2 3 4 2" xfId="6921" xr:uid="{6AA7AC09-C376-4FB0-AD29-60FA2724BACF}"/>
    <cellStyle name="Millares 2 5 2 3 5" xfId="5083" xr:uid="{DF9C2BD2-B3EA-4B6C-993E-35466A4BA34C}"/>
    <cellStyle name="Millares 2 5 2 4" xfId="1732" xr:uid="{00000000-0005-0000-0000-0000CF010000}"/>
    <cellStyle name="Millares 2 5 2 4 2" xfId="3574" xr:uid="{00000000-0005-0000-0000-0000CF010000}"/>
    <cellStyle name="Millares 2 5 2 4 2 2" xfId="7301" xr:uid="{1CDE168E-0185-4E01-876E-6C2739D03E23}"/>
    <cellStyle name="Millares 2 5 2 4 3" xfId="5463" xr:uid="{67380D10-1FB0-476D-9C09-54B1E38E650E}"/>
    <cellStyle name="Millares 2 5 2 5" xfId="2338" xr:uid="{00000000-0005-0000-0000-0000CF010000}"/>
    <cellStyle name="Millares 2 5 2 5 2" xfId="4179" xr:uid="{00000000-0005-0000-0000-0000CF010000}"/>
    <cellStyle name="Millares 2 5 2 5 2 2" xfId="7906" xr:uid="{8B394E6D-FAB0-403E-BC27-7A32F6D61181}"/>
    <cellStyle name="Millares 2 5 2 5 3" xfId="6068" xr:uid="{96C4863C-4F8E-4EA2-A213-906276C8FE45}"/>
    <cellStyle name="Millares 2 5 2 6" xfId="2962" xr:uid="{00000000-0005-0000-0000-0000CF010000}"/>
    <cellStyle name="Millares 2 5 2 6 2" xfId="6689" xr:uid="{83BE28F8-05FA-4938-A316-EAA14C97014C}"/>
    <cellStyle name="Millares 2 5 2 7" xfId="4851" xr:uid="{67B1181A-061A-417C-AB92-ED6D126E2C87}"/>
    <cellStyle name="Millares 2 5 3" xfId="392" xr:uid="{00000000-0005-0000-0000-0000D3010000}"/>
    <cellStyle name="Millares 2 5 4" xfId="1625" xr:uid="{00000000-0005-0000-0000-0000CE010000}"/>
    <cellStyle name="Millares 2 5 4 2" xfId="3467" xr:uid="{00000000-0005-0000-0000-0000CE010000}"/>
    <cellStyle name="Millares 2 5 4 2 2" xfId="7194" xr:uid="{7BAF02E8-1740-4F4F-9459-FDBF64F20637}"/>
    <cellStyle name="Millares 2 5 4 3" xfId="5356" xr:uid="{4079664C-5C0F-4BED-901D-B9187B005C11}"/>
    <cellStyle name="Millares 2 5 5" xfId="2231" xr:uid="{00000000-0005-0000-0000-0000CE010000}"/>
    <cellStyle name="Millares 2 5 5 2" xfId="4072" xr:uid="{00000000-0005-0000-0000-0000CE010000}"/>
    <cellStyle name="Millares 2 5 5 2 2" xfId="7799" xr:uid="{AC589459-480D-4E03-9ECE-90DA4BFF119E}"/>
    <cellStyle name="Millares 2 5 5 3" xfId="5961" xr:uid="{F7F824ED-012D-4F35-B30B-AF19EE3CB0C2}"/>
    <cellStyle name="Millares 2 5 6" xfId="2855" xr:uid="{00000000-0005-0000-0000-0000CE010000}"/>
    <cellStyle name="Millares 2 5 6 2" xfId="6582" xr:uid="{7388D2C0-4ADF-4FEA-853D-9EB7B5F1C699}"/>
    <cellStyle name="Millares 2 5 7" xfId="4744" xr:uid="{5CAC4326-41C7-459D-A8AC-3E11F4CE62E3}"/>
    <cellStyle name="Millares 2 6" xfId="393" xr:uid="{00000000-0005-0000-0000-0000D4010000}"/>
    <cellStyle name="Millares 2 6 2" xfId="814" xr:uid="{00000000-0005-0000-0000-0000D5010000}"/>
    <cellStyle name="Millares 2 6 2 2" xfId="990" xr:uid="{00000000-0005-0000-0000-0000D6010000}"/>
    <cellStyle name="Millares 2 6 2 2 2" xfId="1395" xr:uid="{00000000-0005-0000-0000-0000D7010000}"/>
    <cellStyle name="Millares 2 6 2 2 2 2" xfId="2074" xr:uid="{00000000-0005-0000-0000-0000D7010000}"/>
    <cellStyle name="Millares 2 6 2 2 2 2 2" xfId="3916" xr:uid="{00000000-0005-0000-0000-0000D7010000}"/>
    <cellStyle name="Millares 2 6 2 2 2 2 2 2" xfId="7643" xr:uid="{EB5CCE03-CF14-4946-B255-245A0536372A}"/>
    <cellStyle name="Millares 2 6 2 2 2 2 3" xfId="5805" xr:uid="{8EF5BBFF-27A4-48E2-9041-D54EE6207EB1}"/>
    <cellStyle name="Millares 2 6 2 2 2 3" xfId="2680" xr:uid="{00000000-0005-0000-0000-0000D7010000}"/>
    <cellStyle name="Millares 2 6 2 2 2 3 2" xfId="4521" xr:uid="{00000000-0005-0000-0000-0000D7010000}"/>
    <cellStyle name="Millares 2 6 2 2 2 3 2 2" xfId="8248" xr:uid="{86ECF444-3C13-4450-BC59-3B3F6C1B9B24}"/>
    <cellStyle name="Millares 2 6 2 2 2 3 3" xfId="6410" xr:uid="{E016BF6A-61B0-4561-96A9-2B4E99B9F16F}"/>
    <cellStyle name="Millares 2 6 2 2 2 4" xfId="3304" xr:uid="{00000000-0005-0000-0000-0000D7010000}"/>
    <cellStyle name="Millares 2 6 2 2 2 4 2" xfId="7031" xr:uid="{03355045-E318-43E0-B256-B6501AC84A65}"/>
    <cellStyle name="Millares 2 6 2 2 2 5" xfId="5193" xr:uid="{080773A0-E221-4F49-A47C-CF28519B8448}"/>
    <cellStyle name="Millares 2 6 2 2 3" xfId="1842" xr:uid="{00000000-0005-0000-0000-0000D6010000}"/>
    <cellStyle name="Millares 2 6 2 2 3 2" xfId="3684" xr:uid="{00000000-0005-0000-0000-0000D6010000}"/>
    <cellStyle name="Millares 2 6 2 2 3 2 2" xfId="7411" xr:uid="{1932A80B-0628-4B2C-8356-310021A03EB8}"/>
    <cellStyle name="Millares 2 6 2 2 3 3" xfId="5573" xr:uid="{11D4FEF6-9551-4986-BFBC-442575E74F2D}"/>
    <cellStyle name="Millares 2 6 2 2 4" xfId="2448" xr:uid="{00000000-0005-0000-0000-0000D6010000}"/>
    <cellStyle name="Millares 2 6 2 2 4 2" xfId="4289" xr:uid="{00000000-0005-0000-0000-0000D6010000}"/>
    <cellStyle name="Millares 2 6 2 2 4 2 2" xfId="8016" xr:uid="{73C5D549-BD0E-46F0-90A5-BDC10D838006}"/>
    <cellStyle name="Millares 2 6 2 2 4 3" xfId="6178" xr:uid="{B1642BDC-4C38-4E95-8745-E5FEF4365393}"/>
    <cellStyle name="Millares 2 6 2 2 5" xfId="3072" xr:uid="{00000000-0005-0000-0000-0000D6010000}"/>
    <cellStyle name="Millares 2 6 2 2 5 2" xfId="6799" xr:uid="{7EDD5270-8683-4FD4-9B9A-C0286A77DC6C}"/>
    <cellStyle name="Millares 2 6 2 2 6" xfId="4961" xr:uid="{DA96D520-281E-4E59-B751-17D50F0A1A5E}"/>
    <cellStyle name="Millares 2 6 2 3" xfId="1243" xr:uid="{00000000-0005-0000-0000-0000D8010000}"/>
    <cellStyle name="Millares 2 6 2 3 2" xfId="1965" xr:uid="{00000000-0005-0000-0000-0000D8010000}"/>
    <cellStyle name="Millares 2 6 2 3 2 2" xfId="3807" xr:uid="{00000000-0005-0000-0000-0000D8010000}"/>
    <cellStyle name="Millares 2 6 2 3 2 2 2" xfId="7534" xr:uid="{DB2268AF-3399-4D9F-AA0F-7CE9DBB8EEF5}"/>
    <cellStyle name="Millares 2 6 2 3 2 3" xfId="5696" xr:uid="{B482C507-75FE-4843-8BF2-95A073BC900D}"/>
    <cellStyle name="Millares 2 6 2 3 3" xfId="2571" xr:uid="{00000000-0005-0000-0000-0000D8010000}"/>
    <cellStyle name="Millares 2 6 2 3 3 2" xfId="4412" xr:uid="{00000000-0005-0000-0000-0000D8010000}"/>
    <cellStyle name="Millares 2 6 2 3 3 2 2" xfId="8139" xr:uid="{138194EE-53FE-4553-B8BF-94798DACED4E}"/>
    <cellStyle name="Millares 2 6 2 3 3 3" xfId="6301" xr:uid="{EC538959-0E40-4941-815A-2DEA74D8947B}"/>
    <cellStyle name="Millares 2 6 2 3 4" xfId="3195" xr:uid="{00000000-0005-0000-0000-0000D8010000}"/>
    <cellStyle name="Millares 2 6 2 3 4 2" xfId="6922" xr:uid="{C2BC57FF-2226-470D-8A5B-3F3CDE3819A0}"/>
    <cellStyle name="Millares 2 6 2 3 5" xfId="5084" xr:uid="{D60B549F-5718-4B34-97C7-D0109F96967D}"/>
    <cellStyle name="Millares 2 6 2 4" xfId="1733" xr:uid="{00000000-0005-0000-0000-0000D5010000}"/>
    <cellStyle name="Millares 2 6 2 4 2" xfId="3575" xr:uid="{00000000-0005-0000-0000-0000D5010000}"/>
    <cellStyle name="Millares 2 6 2 4 2 2" xfId="7302" xr:uid="{4ACDD957-D5F6-4BE2-9297-2D668677737A}"/>
    <cellStyle name="Millares 2 6 2 4 3" xfId="5464" xr:uid="{21F38327-28DB-4BF0-8121-41B8258F50F1}"/>
    <cellStyle name="Millares 2 6 2 5" xfId="2339" xr:uid="{00000000-0005-0000-0000-0000D5010000}"/>
    <cellStyle name="Millares 2 6 2 5 2" xfId="4180" xr:uid="{00000000-0005-0000-0000-0000D5010000}"/>
    <cellStyle name="Millares 2 6 2 5 2 2" xfId="7907" xr:uid="{9F4C8676-3132-4E56-A762-5E2B0F28FEEA}"/>
    <cellStyle name="Millares 2 6 2 5 3" xfId="6069" xr:uid="{B8D61C1E-5822-461F-861B-6F51991ECE69}"/>
    <cellStyle name="Millares 2 6 2 6" xfId="2963" xr:uid="{00000000-0005-0000-0000-0000D5010000}"/>
    <cellStyle name="Millares 2 6 2 6 2" xfId="6690" xr:uid="{202C3BCD-712A-40C1-BFE8-8E3830C98A5F}"/>
    <cellStyle name="Millares 2 6 2 7" xfId="4852" xr:uid="{589C792B-D66D-4212-947B-036FD2860B32}"/>
    <cellStyle name="Millares 2 7" xfId="394" xr:uid="{00000000-0005-0000-0000-0000D9010000}"/>
    <cellStyle name="Millares 2 7 2" xfId="825" xr:uid="{00000000-0005-0000-0000-0000DA010000}"/>
    <cellStyle name="Millares 2 7 2 2" xfId="998" xr:uid="{00000000-0005-0000-0000-0000DB010000}"/>
    <cellStyle name="Millares 2 7 2 2 2" xfId="1403" xr:uid="{00000000-0005-0000-0000-0000DC010000}"/>
    <cellStyle name="Millares 2 7 2 2 2 2" xfId="2081" xr:uid="{00000000-0005-0000-0000-0000DC010000}"/>
    <cellStyle name="Millares 2 7 2 2 2 2 2" xfId="3923" xr:uid="{00000000-0005-0000-0000-0000DC010000}"/>
    <cellStyle name="Millares 2 7 2 2 2 2 2 2" xfId="7650" xr:uid="{EDA3C047-0FE9-45A5-910E-DA3030C44DC2}"/>
    <cellStyle name="Millares 2 7 2 2 2 2 3" xfId="5812" xr:uid="{E2EE8656-ECAC-45C6-B73E-FD61E238A63D}"/>
    <cellStyle name="Millares 2 7 2 2 2 3" xfId="2687" xr:uid="{00000000-0005-0000-0000-0000DC010000}"/>
    <cellStyle name="Millares 2 7 2 2 2 3 2" xfId="4528" xr:uid="{00000000-0005-0000-0000-0000DC010000}"/>
    <cellStyle name="Millares 2 7 2 2 2 3 2 2" xfId="8255" xr:uid="{76AA425C-039C-423B-97D2-5961D760C03B}"/>
    <cellStyle name="Millares 2 7 2 2 2 3 3" xfId="6417" xr:uid="{3C041733-A4E9-4ADA-BC99-5FAD3AC04ED7}"/>
    <cellStyle name="Millares 2 7 2 2 2 4" xfId="3311" xr:uid="{00000000-0005-0000-0000-0000DC010000}"/>
    <cellStyle name="Millares 2 7 2 2 2 4 2" xfId="7038" xr:uid="{622C2B64-7CE8-4933-B671-719078D655FA}"/>
    <cellStyle name="Millares 2 7 2 2 2 5" xfId="5200" xr:uid="{FB5EF1DC-8749-434A-9283-F1FE8D3D2C52}"/>
    <cellStyle name="Millares 2 7 2 2 3" xfId="1849" xr:uid="{00000000-0005-0000-0000-0000DB010000}"/>
    <cellStyle name="Millares 2 7 2 2 3 2" xfId="3691" xr:uid="{00000000-0005-0000-0000-0000DB010000}"/>
    <cellStyle name="Millares 2 7 2 2 3 2 2" xfId="7418" xr:uid="{26C7A16C-035A-4FDB-B5BB-5D4BA8515F7D}"/>
    <cellStyle name="Millares 2 7 2 2 3 3" xfId="5580" xr:uid="{10601A00-3030-42D8-9D54-FF8DD6A9DA80}"/>
    <cellStyle name="Millares 2 7 2 2 4" xfId="2455" xr:uid="{00000000-0005-0000-0000-0000DB010000}"/>
    <cellStyle name="Millares 2 7 2 2 4 2" xfId="4296" xr:uid="{00000000-0005-0000-0000-0000DB010000}"/>
    <cellStyle name="Millares 2 7 2 2 4 2 2" xfId="8023" xr:uid="{8A6AFAAC-5AA1-4CBD-9A91-82C0398EC384}"/>
    <cellStyle name="Millares 2 7 2 2 4 3" xfId="6185" xr:uid="{AA81640D-17F8-434C-B0C6-D525805D03F4}"/>
    <cellStyle name="Millares 2 7 2 2 5" xfId="3079" xr:uid="{00000000-0005-0000-0000-0000DB010000}"/>
    <cellStyle name="Millares 2 7 2 2 5 2" xfId="6806" xr:uid="{17B61C0A-D1F4-4C38-89F3-9EEE093BEB0D}"/>
    <cellStyle name="Millares 2 7 2 2 6" xfId="4968" xr:uid="{F2C10C51-E814-446E-BC63-75F0FE1BF9F3}"/>
    <cellStyle name="Millares 2 7 2 3" xfId="1251" xr:uid="{00000000-0005-0000-0000-0000DD010000}"/>
    <cellStyle name="Millares 2 7 2 3 2" xfId="1972" xr:uid="{00000000-0005-0000-0000-0000DD010000}"/>
    <cellStyle name="Millares 2 7 2 3 2 2" xfId="3814" xr:uid="{00000000-0005-0000-0000-0000DD010000}"/>
    <cellStyle name="Millares 2 7 2 3 2 2 2" xfId="7541" xr:uid="{B3EE643C-B9CB-45C7-9C3D-58D548935DD0}"/>
    <cellStyle name="Millares 2 7 2 3 2 3" xfId="5703" xr:uid="{7E5416EB-B018-417B-9540-962F23B6DDDD}"/>
    <cellStyle name="Millares 2 7 2 3 3" xfId="2578" xr:uid="{00000000-0005-0000-0000-0000DD010000}"/>
    <cellStyle name="Millares 2 7 2 3 3 2" xfId="4419" xr:uid="{00000000-0005-0000-0000-0000DD010000}"/>
    <cellStyle name="Millares 2 7 2 3 3 2 2" xfId="8146" xr:uid="{7797DFAC-5634-406C-A3D2-FA044A8A4824}"/>
    <cellStyle name="Millares 2 7 2 3 3 3" xfId="6308" xr:uid="{3DBF8608-2D5E-4A91-9CC6-2C64A0981F72}"/>
    <cellStyle name="Millares 2 7 2 3 4" xfId="3202" xr:uid="{00000000-0005-0000-0000-0000DD010000}"/>
    <cellStyle name="Millares 2 7 2 3 4 2" xfId="6929" xr:uid="{8B3323A5-2305-4384-9A1A-FCCA4556A401}"/>
    <cellStyle name="Millares 2 7 2 3 5" xfId="5091" xr:uid="{EB281E10-3848-42E3-ADDD-1D897B1079FB}"/>
    <cellStyle name="Millares 2 7 2 4" xfId="1740" xr:uid="{00000000-0005-0000-0000-0000DA010000}"/>
    <cellStyle name="Millares 2 7 2 4 2" xfId="3582" xr:uid="{00000000-0005-0000-0000-0000DA010000}"/>
    <cellStyle name="Millares 2 7 2 4 2 2" xfId="7309" xr:uid="{74F2C82B-A22F-41C8-87B4-167A463D6655}"/>
    <cellStyle name="Millares 2 7 2 4 3" xfId="5471" xr:uid="{AAA2E588-48ED-48ED-BA1A-C808801D1B69}"/>
    <cellStyle name="Millares 2 7 2 5" xfId="2346" xr:uid="{00000000-0005-0000-0000-0000DA010000}"/>
    <cellStyle name="Millares 2 7 2 5 2" xfId="4187" xr:uid="{00000000-0005-0000-0000-0000DA010000}"/>
    <cellStyle name="Millares 2 7 2 5 2 2" xfId="7914" xr:uid="{33DE6236-AC3C-479B-9D2F-27E91070CF5D}"/>
    <cellStyle name="Millares 2 7 2 5 3" xfId="6076" xr:uid="{59E942C1-E9C2-4B00-BAD7-FE8F1E2F211D}"/>
    <cellStyle name="Millares 2 7 2 6" xfId="2970" xr:uid="{00000000-0005-0000-0000-0000DA010000}"/>
    <cellStyle name="Millares 2 7 2 6 2" xfId="6697" xr:uid="{12DE3DD8-09FB-4379-9F35-93FA34ED6F13}"/>
    <cellStyle name="Millares 2 7 2 7" xfId="4859" xr:uid="{1B7C858D-9BC7-48F3-8617-2A1501C92A87}"/>
    <cellStyle name="Millares 2 8" xfId="395" xr:uid="{00000000-0005-0000-0000-0000DE010000}"/>
    <cellStyle name="Millares 2 8 2" xfId="835" xr:uid="{00000000-0005-0000-0000-0000DF010000}"/>
    <cellStyle name="Millares 2 8 2 2" xfId="1006" xr:uid="{00000000-0005-0000-0000-0000E0010000}"/>
    <cellStyle name="Millares 2 8 2 2 2" xfId="1411" xr:uid="{00000000-0005-0000-0000-0000E1010000}"/>
    <cellStyle name="Millares 2 8 2 2 2 2" xfId="2088" xr:uid="{00000000-0005-0000-0000-0000E1010000}"/>
    <cellStyle name="Millares 2 8 2 2 2 2 2" xfId="3930" xr:uid="{00000000-0005-0000-0000-0000E1010000}"/>
    <cellStyle name="Millares 2 8 2 2 2 2 2 2" xfId="7657" xr:uid="{18259664-6628-4654-A2F7-0A07D45356BD}"/>
    <cellStyle name="Millares 2 8 2 2 2 2 3" xfId="5819" xr:uid="{272C5508-3342-4343-B681-3E8FB1640D7F}"/>
    <cellStyle name="Millares 2 8 2 2 2 3" xfId="2694" xr:uid="{00000000-0005-0000-0000-0000E1010000}"/>
    <cellStyle name="Millares 2 8 2 2 2 3 2" xfId="4535" xr:uid="{00000000-0005-0000-0000-0000E1010000}"/>
    <cellStyle name="Millares 2 8 2 2 2 3 2 2" xfId="8262" xr:uid="{A78A2479-D261-4079-97C8-D1B3B03BEE1E}"/>
    <cellStyle name="Millares 2 8 2 2 2 3 3" xfId="6424" xr:uid="{062EFA35-DF9B-4A6D-915C-E84FF2C90E70}"/>
    <cellStyle name="Millares 2 8 2 2 2 4" xfId="3318" xr:uid="{00000000-0005-0000-0000-0000E1010000}"/>
    <cellStyle name="Millares 2 8 2 2 2 4 2" xfId="7045" xr:uid="{D514D402-F02E-4C50-B188-42B3FDA031A2}"/>
    <cellStyle name="Millares 2 8 2 2 2 5" xfId="5207" xr:uid="{20CA0A0B-A149-4C62-AA47-CCA0387C7A06}"/>
    <cellStyle name="Millares 2 8 2 2 3" xfId="1856" xr:uid="{00000000-0005-0000-0000-0000E0010000}"/>
    <cellStyle name="Millares 2 8 2 2 3 2" xfId="3698" xr:uid="{00000000-0005-0000-0000-0000E0010000}"/>
    <cellStyle name="Millares 2 8 2 2 3 2 2" xfId="7425" xr:uid="{530FF368-BEFA-4EF8-9119-7EBDC1C657C7}"/>
    <cellStyle name="Millares 2 8 2 2 3 3" xfId="5587" xr:uid="{EBD90F44-9CDA-44BF-BC90-F6376078D050}"/>
    <cellStyle name="Millares 2 8 2 2 4" xfId="2462" xr:uid="{00000000-0005-0000-0000-0000E0010000}"/>
    <cellStyle name="Millares 2 8 2 2 4 2" xfId="4303" xr:uid="{00000000-0005-0000-0000-0000E0010000}"/>
    <cellStyle name="Millares 2 8 2 2 4 2 2" xfId="8030" xr:uid="{95CD8F8E-DFE1-4406-8F9F-D4F63A8A0C32}"/>
    <cellStyle name="Millares 2 8 2 2 4 3" xfId="6192" xr:uid="{DB480FC9-38B2-4C49-AB8C-40E437BECE76}"/>
    <cellStyle name="Millares 2 8 2 2 5" xfId="3086" xr:uid="{00000000-0005-0000-0000-0000E0010000}"/>
    <cellStyle name="Millares 2 8 2 2 5 2" xfId="6813" xr:uid="{A2D9E5AB-CAFF-41A3-B43C-634EA96E31DD}"/>
    <cellStyle name="Millares 2 8 2 2 6" xfId="4975" xr:uid="{FD36371B-0CF3-4ED4-A5C3-CE62EF1D6002}"/>
    <cellStyle name="Millares 2 8 2 3" xfId="1259" xr:uid="{00000000-0005-0000-0000-0000E2010000}"/>
    <cellStyle name="Millares 2 8 2 3 2" xfId="1979" xr:uid="{00000000-0005-0000-0000-0000E2010000}"/>
    <cellStyle name="Millares 2 8 2 3 2 2" xfId="3821" xr:uid="{00000000-0005-0000-0000-0000E2010000}"/>
    <cellStyle name="Millares 2 8 2 3 2 2 2" xfId="7548" xr:uid="{88146B71-ED24-4A9E-A33B-B4EB4FD0432F}"/>
    <cellStyle name="Millares 2 8 2 3 2 3" xfId="5710" xr:uid="{31055FED-1C27-4ED4-AB0A-97B1B4862AF6}"/>
    <cellStyle name="Millares 2 8 2 3 3" xfId="2585" xr:uid="{00000000-0005-0000-0000-0000E2010000}"/>
    <cellStyle name="Millares 2 8 2 3 3 2" xfId="4426" xr:uid="{00000000-0005-0000-0000-0000E2010000}"/>
    <cellStyle name="Millares 2 8 2 3 3 2 2" xfId="8153" xr:uid="{287804A2-4A9B-482A-9592-6E031760184E}"/>
    <cellStyle name="Millares 2 8 2 3 3 3" xfId="6315" xr:uid="{A425BAD7-4688-44A5-96DD-1AF9FA9A20F3}"/>
    <cellStyle name="Millares 2 8 2 3 4" xfId="3209" xr:uid="{00000000-0005-0000-0000-0000E2010000}"/>
    <cellStyle name="Millares 2 8 2 3 4 2" xfId="6936" xr:uid="{A04B4E33-7B3F-489D-8C77-DDE21674C8AF}"/>
    <cellStyle name="Millares 2 8 2 3 5" xfId="5098" xr:uid="{B7775B8D-7A1D-4A3E-8A8E-6CEC29BD86B2}"/>
    <cellStyle name="Millares 2 8 2 4" xfId="1747" xr:uid="{00000000-0005-0000-0000-0000DF010000}"/>
    <cellStyle name="Millares 2 8 2 4 2" xfId="3589" xr:uid="{00000000-0005-0000-0000-0000DF010000}"/>
    <cellStyle name="Millares 2 8 2 4 2 2" xfId="7316" xr:uid="{DD944970-3282-45B3-B951-CBC6233FAD24}"/>
    <cellStyle name="Millares 2 8 2 4 3" xfId="5478" xr:uid="{A439082F-F834-4006-A6DD-F8AFECC62DD9}"/>
    <cellStyle name="Millares 2 8 2 5" xfId="2353" xr:uid="{00000000-0005-0000-0000-0000DF010000}"/>
    <cellStyle name="Millares 2 8 2 5 2" xfId="4194" xr:uid="{00000000-0005-0000-0000-0000DF010000}"/>
    <cellStyle name="Millares 2 8 2 5 2 2" xfId="7921" xr:uid="{8CE38A77-AC3F-4D58-B8FD-83DBFA246EAD}"/>
    <cellStyle name="Millares 2 8 2 5 3" xfId="6083" xr:uid="{704FF855-9CA7-45E0-8191-2EE1DD2A3E6E}"/>
    <cellStyle name="Millares 2 8 2 6" xfId="2977" xr:uid="{00000000-0005-0000-0000-0000DF010000}"/>
    <cellStyle name="Millares 2 8 2 6 2" xfId="6704" xr:uid="{A6D7B7AD-25C7-4788-938D-8E7C04FF071D}"/>
    <cellStyle name="Millares 2 8 2 7" xfId="4866" xr:uid="{D957308E-0F40-4D57-B5AB-621278B56C28}"/>
    <cellStyle name="Millares 2 9" xfId="54" xr:uid="{00000000-0005-0000-0000-0000E3010000}"/>
    <cellStyle name="Millares 2 9 2" xfId="111" xr:uid="{00000000-0005-0000-0000-0000E4010000}"/>
    <cellStyle name="Millares 2 9 2 2" xfId="1597" xr:uid="{00000000-0005-0000-0000-0000E4010000}"/>
    <cellStyle name="Millares 2 9 2 2 2" xfId="3439" xr:uid="{00000000-0005-0000-0000-0000E4010000}"/>
    <cellStyle name="Millares 2 9 2 2 2 2" xfId="7166" xr:uid="{FDCC11FA-30D7-406F-BD52-1BD29F4F6915}"/>
    <cellStyle name="Millares 2 9 2 2 3" xfId="5328" xr:uid="{3DF931B8-FFDF-4544-A414-32B86EA52FEC}"/>
    <cellStyle name="Millares 2 9 2 3" xfId="2203" xr:uid="{00000000-0005-0000-0000-0000E4010000}"/>
    <cellStyle name="Millares 2 9 2 3 2" xfId="4044" xr:uid="{00000000-0005-0000-0000-0000E4010000}"/>
    <cellStyle name="Millares 2 9 2 3 2 2" xfId="7771" xr:uid="{ACBC692F-F99D-443D-9879-872F0509DEBF}"/>
    <cellStyle name="Millares 2 9 2 3 3" xfId="5933" xr:uid="{FCFD0453-A084-4970-882F-B29E7A890EBE}"/>
    <cellStyle name="Millares 2 9 2 4" xfId="2827" xr:uid="{00000000-0005-0000-0000-0000E4010000}"/>
    <cellStyle name="Millares 2 9 2 4 2" xfId="6554" xr:uid="{D5DD0D6F-15F6-4493-A182-EDD780CAB9F1}"/>
    <cellStyle name="Millares 2 9 2 5" xfId="4716" xr:uid="{76D9D3D4-ABF3-4226-9161-A1C289D2B559}"/>
    <cellStyle name="Millares 2 9 3" xfId="152" xr:uid="{00000000-0005-0000-0000-0000E5010000}"/>
    <cellStyle name="Millares 2 9 3 2" xfId="1637" xr:uid="{00000000-0005-0000-0000-0000E5010000}"/>
    <cellStyle name="Millares 2 9 3 2 2" xfId="3479" xr:uid="{00000000-0005-0000-0000-0000E5010000}"/>
    <cellStyle name="Millares 2 9 3 2 2 2" xfId="7206" xr:uid="{922621C7-79ED-4295-AAFD-1973166C5729}"/>
    <cellStyle name="Millares 2 9 3 2 3" xfId="5368" xr:uid="{3FCAB298-730F-4DD1-92F2-54E68FA4F720}"/>
    <cellStyle name="Millares 2 9 3 3" xfId="2243" xr:uid="{00000000-0005-0000-0000-0000E5010000}"/>
    <cellStyle name="Millares 2 9 3 3 2" xfId="4084" xr:uid="{00000000-0005-0000-0000-0000E5010000}"/>
    <cellStyle name="Millares 2 9 3 3 2 2" xfId="7811" xr:uid="{BC054B7E-F101-4020-90D3-2319202C379E}"/>
    <cellStyle name="Millares 2 9 3 3 3" xfId="5973" xr:uid="{03D35784-2BE0-4866-807D-17C2BD0749CE}"/>
    <cellStyle name="Millares 2 9 3 4" xfId="2867" xr:uid="{00000000-0005-0000-0000-0000E5010000}"/>
    <cellStyle name="Millares 2 9 3 4 2" xfId="6594" xr:uid="{35ED6F12-A1A2-4E04-85DC-80E9D0A80094}"/>
    <cellStyle name="Millares 2 9 3 5" xfId="4756" xr:uid="{AA23D6D9-7600-4AF6-8F6A-6437B1C9D6A1}"/>
    <cellStyle name="Millares 2 9 4" xfId="396" xr:uid="{00000000-0005-0000-0000-0000E6010000}"/>
    <cellStyle name="Millares 2 9 5" xfId="1552" xr:uid="{00000000-0005-0000-0000-0000E3010000}"/>
    <cellStyle name="Millares 2 9 5 2" xfId="3394" xr:uid="{00000000-0005-0000-0000-0000E3010000}"/>
    <cellStyle name="Millares 2 9 5 2 2" xfId="7121" xr:uid="{01FAD111-7E4E-410C-AA06-2284F258E9A0}"/>
    <cellStyle name="Millares 2 9 5 3" xfId="5283" xr:uid="{86D5C74F-F487-4D6E-A08E-CCFCC261618A}"/>
    <cellStyle name="Millares 2 9 6" xfId="2158" xr:uid="{00000000-0005-0000-0000-0000E3010000}"/>
    <cellStyle name="Millares 2 9 6 2" xfId="3999" xr:uid="{00000000-0005-0000-0000-0000E3010000}"/>
    <cellStyle name="Millares 2 9 6 2 2" xfId="7726" xr:uid="{4B469DE5-9EB5-4067-BD6A-4A95C7CA3BD7}"/>
    <cellStyle name="Millares 2 9 6 3" xfId="5888" xr:uid="{FECC30FE-B0DD-4A98-8351-91ECF7297254}"/>
    <cellStyle name="Millares 2 9 7" xfId="2782" xr:uid="{00000000-0005-0000-0000-0000E3010000}"/>
    <cellStyle name="Millares 2 9 7 2" xfId="6509" xr:uid="{C8BF53BD-D065-452B-B15C-58A22C856562}"/>
    <cellStyle name="Millares 2 9 8" xfId="4671" xr:uid="{25EBE8F8-0448-4967-854D-89227728840D}"/>
    <cellStyle name="Millares 20" xfId="1146" xr:uid="{00000000-0005-0000-0000-0000E7010000}"/>
    <cellStyle name="Millares 20 2" xfId="1904" xr:uid="{00000000-0005-0000-0000-0000E7010000}"/>
    <cellStyle name="Millares 20 2 2" xfId="3746" xr:uid="{00000000-0005-0000-0000-0000E7010000}"/>
    <cellStyle name="Millares 20 2 2 2" xfId="7473" xr:uid="{8EB76B5D-67E3-4F9F-8AD2-546BCC9FCEE1}"/>
    <cellStyle name="Millares 20 2 3" xfId="5635" xr:uid="{ECAE1657-9EC9-414C-A877-CFB1EEDEEB67}"/>
    <cellStyle name="Millares 20 3" xfId="2510" xr:uid="{00000000-0005-0000-0000-0000E7010000}"/>
    <cellStyle name="Millares 20 3 2" xfId="4351" xr:uid="{00000000-0005-0000-0000-0000E7010000}"/>
    <cellStyle name="Millares 20 3 2 2" xfId="8078" xr:uid="{729F5FE3-4ADE-4A0D-8301-D6E2775D0409}"/>
    <cellStyle name="Millares 20 3 3" xfId="6240" xr:uid="{3BEDAAB9-A048-4E0D-8B4C-9FAD0C776359}"/>
    <cellStyle name="Millares 20 4" xfId="3134" xr:uid="{00000000-0005-0000-0000-0000E7010000}"/>
    <cellStyle name="Millares 20 4 2" xfId="6861" xr:uid="{FA112D55-1E10-451D-8256-612FFE711B80}"/>
    <cellStyle name="Millares 20 5" xfId="5023" xr:uid="{F51205FF-3566-49BE-AFDD-7EF52F30204C}"/>
    <cellStyle name="Millares 21" xfId="1519" xr:uid="{00000000-0005-0000-0000-0000E8010000}"/>
    <cellStyle name="Millares 21 2" xfId="2134" xr:uid="{00000000-0005-0000-0000-0000E8010000}"/>
    <cellStyle name="Millares 21 2 2" xfId="3976" xr:uid="{00000000-0005-0000-0000-0000E8010000}"/>
    <cellStyle name="Millares 21 2 2 2" xfId="7703" xr:uid="{FDDD3ED3-BAFB-4553-8690-E38A2ADDEC1C}"/>
    <cellStyle name="Millares 21 2 3" xfId="5865" xr:uid="{0CE772DA-6B60-4B81-904E-421A0680C71D}"/>
    <cellStyle name="Millares 21 3" xfId="2740" xr:uid="{00000000-0005-0000-0000-0000E8010000}"/>
    <cellStyle name="Millares 21 3 2" xfId="4581" xr:uid="{00000000-0005-0000-0000-0000E8010000}"/>
    <cellStyle name="Millares 21 3 2 2" xfId="8308" xr:uid="{5A5CEB9F-C289-44D3-83E3-C27B40605402}"/>
    <cellStyle name="Millares 21 3 3" xfId="6470" xr:uid="{072E1C54-DB31-4E82-94A9-2A79F6AE381D}"/>
    <cellStyle name="Millares 21 4" xfId="3364" xr:uid="{00000000-0005-0000-0000-0000E8010000}"/>
    <cellStyle name="Millares 21 4 2" xfId="7091" xr:uid="{EB774B94-B755-48BC-8FFA-EB700DB53926}"/>
    <cellStyle name="Millares 21 5" xfId="5253" xr:uid="{A3BADC80-1262-44E3-AF44-B6266C9BBC1B}"/>
    <cellStyle name="Millares 22" xfId="1520" xr:uid="{00000000-0005-0000-0000-0000E9010000}"/>
    <cellStyle name="Millares 22 2" xfId="2135" xr:uid="{00000000-0005-0000-0000-0000E9010000}"/>
    <cellStyle name="Millares 22 2 2" xfId="3977" xr:uid="{00000000-0005-0000-0000-0000E9010000}"/>
    <cellStyle name="Millares 22 2 2 2" xfId="7704" xr:uid="{2DDEE986-DCCA-4AF9-B0A3-0A507E4E2DA1}"/>
    <cellStyle name="Millares 22 2 3" xfId="5866" xr:uid="{A80E8736-276A-4DC6-8E86-ED74E73744B2}"/>
    <cellStyle name="Millares 22 3" xfId="2741" xr:uid="{00000000-0005-0000-0000-0000E9010000}"/>
    <cellStyle name="Millares 22 3 2" xfId="4582" xr:uid="{00000000-0005-0000-0000-0000E9010000}"/>
    <cellStyle name="Millares 22 3 2 2" xfId="8309" xr:uid="{49329900-DCF7-4EAA-8BC6-F3F91B315C09}"/>
    <cellStyle name="Millares 22 3 3" xfId="6471" xr:uid="{E5B3E174-AD8E-4FCB-AF93-92B374FD84EE}"/>
    <cellStyle name="Millares 22 4" xfId="3365" xr:uid="{00000000-0005-0000-0000-0000E9010000}"/>
    <cellStyle name="Millares 22 4 2" xfId="7092" xr:uid="{B54584F7-C972-47A3-B3F1-E785932169B8}"/>
    <cellStyle name="Millares 22 5" xfId="5254" xr:uid="{8ABBCF1A-F820-4066-B0B8-1F8044180058}"/>
    <cellStyle name="Millares 23" xfId="204" xr:uid="{00000000-0005-0000-0000-0000EA010000}"/>
    <cellStyle name="Millares 23 2" xfId="1661" xr:uid="{00000000-0005-0000-0000-0000EA010000}"/>
    <cellStyle name="Millares 23 2 2" xfId="3503" xr:uid="{00000000-0005-0000-0000-0000EA010000}"/>
    <cellStyle name="Millares 23 2 2 2" xfId="7230" xr:uid="{6EE2278F-BC0A-4074-9037-59B198C3C7A9}"/>
    <cellStyle name="Millares 23 2 3" xfId="5392" xr:uid="{03AE7AFA-F68D-4802-8A28-D9D0DB23F172}"/>
    <cellStyle name="Millares 23 3" xfId="2267" xr:uid="{00000000-0005-0000-0000-0000EA010000}"/>
    <cellStyle name="Millares 23 3 2" xfId="4108" xr:uid="{00000000-0005-0000-0000-0000EA010000}"/>
    <cellStyle name="Millares 23 3 2 2" xfId="7835" xr:uid="{5CAFB52B-B6AF-4C23-B5C2-4C54FC4197D7}"/>
    <cellStyle name="Millares 23 3 3" xfId="5997" xr:uid="{681FF7D1-C200-4B1A-BCD1-3D3993808524}"/>
    <cellStyle name="Millares 23 4" xfId="2891" xr:uid="{00000000-0005-0000-0000-0000EA010000}"/>
    <cellStyle name="Millares 23 4 2" xfId="6618" xr:uid="{A68B999E-4DA0-4AAC-8E53-0D62311C1B80}"/>
    <cellStyle name="Millares 23 5" xfId="4780" xr:uid="{29AC2A56-46B2-477C-A312-AEEBD7B136D9}"/>
    <cellStyle name="Millares 24" xfId="1524" xr:uid="{00000000-0005-0000-0000-00008B010000}"/>
    <cellStyle name="Millares 24 2" xfId="3367" xr:uid="{00000000-0005-0000-0000-00008B010000}"/>
    <cellStyle name="Millares 24 2 2" xfId="7094" xr:uid="{BB480B9C-E2D2-4F7F-8EC7-5EF25724EB18}"/>
    <cellStyle name="Millares 24 3" xfId="5256" xr:uid="{4A60A8A2-A0F2-4E9F-BD53-697ACF93F295}"/>
    <cellStyle name="Millares 25" xfId="1522" xr:uid="{00000000-0005-0000-0000-0000BE060000}"/>
    <cellStyle name="Millares 25 2" xfId="3366" xr:uid="{00000000-0005-0000-0000-0000BE060000}"/>
    <cellStyle name="Millares 25 2 2" xfId="7093" xr:uid="{3FD0C1AF-92F1-43A2-8E36-AC23E0EED207}"/>
    <cellStyle name="Millares 25 3" xfId="5255" xr:uid="{4A8D9728-51FC-4FFD-9C0B-E4A32B3EF37D}"/>
    <cellStyle name="Millares 26" xfId="2140" xr:uid="{00000000-0005-0000-0000-000089080000}"/>
    <cellStyle name="Millares 26 2" xfId="3981" xr:uid="{00000000-0005-0000-0000-000089080000}"/>
    <cellStyle name="Millares 26 2 2" xfId="7708" xr:uid="{8C11D4BA-C24A-4ED1-80C5-130F1913D09F}"/>
    <cellStyle name="Millares 26 3" xfId="5870" xr:uid="{9210BBD1-60DE-49FD-9129-55D45C9D5DB4}"/>
    <cellStyle name="Millares 27" xfId="2742" xr:uid="{00000000-0005-0000-0000-0000E50A0000}"/>
    <cellStyle name="Millares 27 2" xfId="4583" xr:uid="{00000000-0005-0000-0000-0000E50A0000}"/>
    <cellStyle name="Millares 27 2 2" xfId="8310" xr:uid="{C325ADFD-2075-4930-A51D-DC83B72F81DA}"/>
    <cellStyle name="Millares 27 3" xfId="6472" xr:uid="{ED72FE94-EE1E-4341-80FE-415CBD2ADEC7}"/>
    <cellStyle name="Millares 28" xfId="2749" xr:uid="{00000000-0005-0000-0000-0000E90A0000}"/>
    <cellStyle name="Millares 28 2" xfId="4590" xr:uid="{00000000-0005-0000-0000-0000E90A0000}"/>
    <cellStyle name="Millares 28 2 2" xfId="8317" xr:uid="{62F2691E-CB8F-48AE-A3A3-3D21F25364AA}"/>
    <cellStyle name="Millares 28 3" xfId="6479" xr:uid="{5A79E574-CBD2-49D4-8596-B88E21C6C15D}"/>
    <cellStyle name="Millares 29" xfId="2750" xr:uid="{00000000-0005-0000-0000-0000ED0A0000}"/>
    <cellStyle name="Millares 29 2" xfId="4591" xr:uid="{00000000-0005-0000-0000-0000ED0A0000}"/>
    <cellStyle name="Millares 29 2 2" xfId="8318" xr:uid="{B7D56755-6DEB-4B7E-B581-A31950A9FA16}"/>
    <cellStyle name="Millares 29 3" xfId="6480" xr:uid="{7E109ED4-D37F-4EE4-ABCF-203A34A5F55D}"/>
    <cellStyle name="Millares 3" xfId="38" xr:uid="{00000000-0005-0000-0000-0000EB010000}"/>
    <cellStyle name="Millares 3 10" xfId="1167" xr:uid="{00000000-0005-0000-0000-0000EC010000}"/>
    <cellStyle name="Millares 3 10 2" xfId="1921" xr:uid="{00000000-0005-0000-0000-0000EC010000}"/>
    <cellStyle name="Millares 3 10 2 2" xfId="3763" xr:uid="{00000000-0005-0000-0000-0000EC010000}"/>
    <cellStyle name="Millares 3 10 2 2 2" xfId="7490" xr:uid="{C289B38F-B481-4E3B-B446-75EE4CE7A2E8}"/>
    <cellStyle name="Millares 3 10 2 3" xfId="5652" xr:uid="{B8632F28-43A1-4AB6-992E-C08FC242F39C}"/>
    <cellStyle name="Millares 3 10 3" xfId="2527" xr:uid="{00000000-0005-0000-0000-0000EC010000}"/>
    <cellStyle name="Millares 3 10 3 2" xfId="4368" xr:uid="{00000000-0005-0000-0000-0000EC010000}"/>
    <cellStyle name="Millares 3 10 3 2 2" xfId="8095" xr:uid="{30DFC6C2-1D18-4D75-A7CA-5CC702764754}"/>
    <cellStyle name="Millares 3 10 3 3" xfId="6257" xr:uid="{16098E4D-40DE-4F4D-9B0A-516642AEB056}"/>
    <cellStyle name="Millares 3 10 4" xfId="3151" xr:uid="{00000000-0005-0000-0000-0000EC010000}"/>
    <cellStyle name="Millares 3 10 4 2" xfId="6878" xr:uid="{63F0E46E-4DCE-4788-A6DD-96DC6A8E1991}"/>
    <cellStyle name="Millares 3 10 5" xfId="5040" xr:uid="{B58EAAB7-B001-420C-A5D0-176EFC08537B}"/>
    <cellStyle name="Millares 3 11" xfId="397" xr:uid="{00000000-0005-0000-0000-0000ED010000}"/>
    <cellStyle name="Millares 3 11 2" xfId="1683" xr:uid="{00000000-0005-0000-0000-0000ED010000}"/>
    <cellStyle name="Millares 3 11 2 2" xfId="3525" xr:uid="{00000000-0005-0000-0000-0000ED010000}"/>
    <cellStyle name="Millares 3 11 2 2 2" xfId="7252" xr:uid="{6E1C3072-80D7-4A47-955E-E6270019310F}"/>
    <cellStyle name="Millares 3 11 2 3" xfId="5414" xr:uid="{6363ABDF-0BA1-40AB-AA1B-8BEF247CC644}"/>
    <cellStyle name="Millares 3 11 3" xfId="2289" xr:uid="{00000000-0005-0000-0000-0000ED010000}"/>
    <cellStyle name="Millares 3 11 3 2" xfId="4130" xr:uid="{00000000-0005-0000-0000-0000ED010000}"/>
    <cellStyle name="Millares 3 11 3 2 2" xfId="7857" xr:uid="{A99DF572-EDA6-4ACE-97E8-6BBB5AEE8BCC}"/>
    <cellStyle name="Millares 3 11 3 3" xfId="6019" xr:uid="{9DF502E5-AD01-4BB9-8069-C00F740FFA3A}"/>
    <cellStyle name="Millares 3 11 4" xfId="2913" xr:uid="{00000000-0005-0000-0000-0000ED010000}"/>
    <cellStyle name="Millares 3 11 4 2" xfId="6640" xr:uid="{3A5FB2E2-46B9-41BB-B0C5-01D14FD303A0}"/>
    <cellStyle name="Millares 3 11 5" xfId="4802" xr:uid="{04625896-6268-4F3A-BBC4-7CAEBF9223F4}"/>
    <cellStyle name="Millares 3 12" xfId="1543" xr:uid="{00000000-0005-0000-0000-0000EB010000}"/>
    <cellStyle name="Millares 3 12 2" xfId="3385" xr:uid="{00000000-0005-0000-0000-0000EB010000}"/>
    <cellStyle name="Millares 3 12 2 2" xfId="7112" xr:uid="{27357C6C-2AEB-4709-BE83-E0FF92FE5CA8}"/>
    <cellStyle name="Millares 3 12 3" xfId="5274" xr:uid="{EF34196A-9EB5-441A-BF3D-6CD83E5AA978}"/>
    <cellStyle name="Millares 3 13" xfId="2149" xr:uid="{00000000-0005-0000-0000-0000EB010000}"/>
    <cellStyle name="Millares 3 13 2" xfId="3990" xr:uid="{00000000-0005-0000-0000-0000EB010000}"/>
    <cellStyle name="Millares 3 13 2 2" xfId="7717" xr:uid="{291C9C0B-260E-4DAD-AEA5-8EDC3A5217A4}"/>
    <cellStyle name="Millares 3 13 3" xfId="5879" xr:uid="{94DCA153-F53B-4595-9DCF-0EE8C9D84DF3}"/>
    <cellStyle name="Millares 3 14" xfId="2773" xr:uid="{00000000-0005-0000-0000-0000EB010000}"/>
    <cellStyle name="Millares 3 14 2" xfId="6500" xr:uid="{259847E9-2298-4EA6-9CE1-E8EB5BBD9FC2}"/>
    <cellStyle name="Millares 3 15" xfId="4662" xr:uid="{C7FC48D6-F5D3-45BD-B86E-4DC62C7319B2}"/>
    <cellStyle name="Millares 3 2" xfId="63" xr:uid="{00000000-0005-0000-0000-0000EE010000}"/>
    <cellStyle name="Millares 3 2 2" xfId="115" xr:uid="{00000000-0005-0000-0000-0000EF010000}"/>
    <cellStyle name="Millares 3 2 2 2" xfId="944" xr:uid="{00000000-0005-0000-0000-0000F0010000}"/>
    <cellStyle name="Millares 3 2 2 2 2" xfId="1349" xr:uid="{00000000-0005-0000-0000-0000F1010000}"/>
    <cellStyle name="Millares 3 2 2 2 2 2" xfId="2041" xr:uid="{00000000-0005-0000-0000-0000F1010000}"/>
    <cellStyle name="Millares 3 2 2 2 2 2 2" xfId="3883" xr:uid="{00000000-0005-0000-0000-0000F1010000}"/>
    <cellStyle name="Millares 3 2 2 2 2 2 2 2" xfId="7610" xr:uid="{33782BEF-5667-43ED-B297-74B8F16D881F}"/>
    <cellStyle name="Millares 3 2 2 2 2 2 3" xfId="5772" xr:uid="{C7191671-62C5-425D-A7EA-850574F9A71A}"/>
    <cellStyle name="Millares 3 2 2 2 2 3" xfId="2647" xr:uid="{00000000-0005-0000-0000-0000F1010000}"/>
    <cellStyle name="Millares 3 2 2 2 2 3 2" xfId="4488" xr:uid="{00000000-0005-0000-0000-0000F1010000}"/>
    <cellStyle name="Millares 3 2 2 2 2 3 2 2" xfId="8215" xr:uid="{739CC8E7-0786-45DE-AE19-13142DEAA0A8}"/>
    <cellStyle name="Millares 3 2 2 2 2 3 3" xfId="6377" xr:uid="{31C52028-93EB-4742-98E6-F2A7D2AA11AA}"/>
    <cellStyle name="Millares 3 2 2 2 2 4" xfId="3271" xr:uid="{00000000-0005-0000-0000-0000F1010000}"/>
    <cellStyle name="Millares 3 2 2 2 2 4 2" xfId="6998" xr:uid="{287FAAF5-9CEF-42F1-AD47-6ECEB9EA57A5}"/>
    <cellStyle name="Millares 3 2 2 2 2 5" xfId="5160" xr:uid="{F11171D2-A613-4AC4-BEFE-3B494259D242}"/>
    <cellStyle name="Millares 3 2 2 2 3" xfId="1809" xr:uid="{00000000-0005-0000-0000-0000F0010000}"/>
    <cellStyle name="Millares 3 2 2 2 3 2" xfId="3651" xr:uid="{00000000-0005-0000-0000-0000F0010000}"/>
    <cellStyle name="Millares 3 2 2 2 3 2 2" xfId="7378" xr:uid="{35EF2394-C719-4149-B136-9B10BE68136C}"/>
    <cellStyle name="Millares 3 2 2 2 3 3" xfId="5540" xr:uid="{C5429F06-189D-4BDD-9B96-8FCA69A205CC}"/>
    <cellStyle name="Millares 3 2 2 2 4" xfId="2415" xr:uid="{00000000-0005-0000-0000-0000F0010000}"/>
    <cellStyle name="Millares 3 2 2 2 4 2" xfId="4256" xr:uid="{00000000-0005-0000-0000-0000F0010000}"/>
    <cellStyle name="Millares 3 2 2 2 4 2 2" xfId="7983" xr:uid="{A9D559DF-1AC2-46A2-8B92-17AD0B730EC6}"/>
    <cellStyle name="Millares 3 2 2 2 4 3" xfId="6145" xr:uid="{56055782-6129-4660-B5EF-CF57F363C063}"/>
    <cellStyle name="Millares 3 2 2 2 5" xfId="3039" xr:uid="{00000000-0005-0000-0000-0000F0010000}"/>
    <cellStyle name="Millares 3 2 2 2 5 2" xfId="6766" xr:uid="{A90E3524-396B-4B1B-8546-C013A2BD3643}"/>
    <cellStyle name="Millares 3 2 2 2 6" xfId="4928" xr:uid="{5AF1C6B6-A722-400C-BA2F-7C6B7B6CF7D4}"/>
    <cellStyle name="Millares 3 2 2 3" xfId="1197" xr:uid="{00000000-0005-0000-0000-0000F2010000}"/>
    <cellStyle name="Millares 3 2 2 3 2" xfId="1932" xr:uid="{00000000-0005-0000-0000-0000F2010000}"/>
    <cellStyle name="Millares 3 2 2 3 2 2" xfId="3774" xr:uid="{00000000-0005-0000-0000-0000F2010000}"/>
    <cellStyle name="Millares 3 2 2 3 2 2 2" xfId="7501" xr:uid="{9AE060EE-8385-485D-A969-9F7039CD5B0A}"/>
    <cellStyle name="Millares 3 2 2 3 2 3" xfId="5663" xr:uid="{03C776BC-410E-4CC6-854F-6343B9B5913C}"/>
    <cellStyle name="Millares 3 2 2 3 3" xfId="2538" xr:uid="{00000000-0005-0000-0000-0000F2010000}"/>
    <cellStyle name="Millares 3 2 2 3 3 2" xfId="4379" xr:uid="{00000000-0005-0000-0000-0000F2010000}"/>
    <cellStyle name="Millares 3 2 2 3 3 2 2" xfId="8106" xr:uid="{146A972D-01C8-4209-84E0-49B9015E8675}"/>
    <cellStyle name="Millares 3 2 2 3 3 3" xfId="6268" xr:uid="{6D52E038-9BE3-45B6-A42D-5E53C51C93EB}"/>
    <cellStyle name="Millares 3 2 2 3 4" xfId="3162" xr:uid="{00000000-0005-0000-0000-0000F2010000}"/>
    <cellStyle name="Millares 3 2 2 3 4 2" xfId="6889" xr:uid="{262C8B85-D2FA-47AC-8C8A-581B56B883FE}"/>
    <cellStyle name="Millares 3 2 2 3 5" xfId="5051" xr:uid="{4488C8EC-6A86-4F4C-93C6-8E1401205C64}"/>
    <cellStyle name="Millares 3 2 2 4" xfId="744" xr:uid="{00000000-0005-0000-0000-0000F3010000}"/>
    <cellStyle name="Millares 3 2 2 4 2" xfId="1700" xr:uid="{00000000-0005-0000-0000-0000F3010000}"/>
    <cellStyle name="Millares 3 2 2 4 2 2" xfId="3542" xr:uid="{00000000-0005-0000-0000-0000F3010000}"/>
    <cellStyle name="Millares 3 2 2 4 2 2 2" xfId="7269" xr:uid="{D70BD133-63B0-4664-A651-EBA5158803B1}"/>
    <cellStyle name="Millares 3 2 2 4 2 3" xfId="5431" xr:uid="{DB94AF63-3F38-4234-8A0E-66E0921F46E7}"/>
    <cellStyle name="Millares 3 2 2 4 3" xfId="2306" xr:uid="{00000000-0005-0000-0000-0000F3010000}"/>
    <cellStyle name="Millares 3 2 2 4 3 2" xfId="4147" xr:uid="{00000000-0005-0000-0000-0000F3010000}"/>
    <cellStyle name="Millares 3 2 2 4 3 2 2" xfId="7874" xr:uid="{84DCABC6-6FFC-4E85-B73C-153236FAB0C9}"/>
    <cellStyle name="Millares 3 2 2 4 3 3" xfId="6036" xr:uid="{68E83582-BB52-4836-8B9E-F85A5F9CDA5A}"/>
    <cellStyle name="Millares 3 2 2 4 4" xfId="2930" xr:uid="{00000000-0005-0000-0000-0000F3010000}"/>
    <cellStyle name="Millares 3 2 2 4 4 2" xfId="6657" xr:uid="{E3D482C4-0E89-4946-B27C-DD4EC3CC11F4}"/>
    <cellStyle name="Millares 3 2 2 4 5" xfId="4819" xr:uid="{7A1CE1FE-B76F-4B03-BC65-EAD3DBC77517}"/>
    <cellStyle name="Millares 3 2 2 5" xfId="1601" xr:uid="{00000000-0005-0000-0000-0000EF010000}"/>
    <cellStyle name="Millares 3 2 2 5 2" xfId="3443" xr:uid="{00000000-0005-0000-0000-0000EF010000}"/>
    <cellStyle name="Millares 3 2 2 5 2 2" xfId="7170" xr:uid="{9021BA73-8B4B-4B7C-876D-2B6FA64E66F8}"/>
    <cellStyle name="Millares 3 2 2 5 3" xfId="5332" xr:uid="{8DC90EFC-A8F2-4DD5-A205-28EB5F9ED3EA}"/>
    <cellStyle name="Millares 3 2 2 6" xfId="2207" xr:uid="{00000000-0005-0000-0000-0000EF010000}"/>
    <cellStyle name="Millares 3 2 2 6 2" xfId="4048" xr:uid="{00000000-0005-0000-0000-0000EF010000}"/>
    <cellStyle name="Millares 3 2 2 6 2 2" xfId="7775" xr:uid="{4743C9D5-6E9A-4A0B-B038-8A8020D398DD}"/>
    <cellStyle name="Millares 3 2 2 6 3" xfId="5937" xr:uid="{516E4E7A-7F9E-4436-95C7-6D2739DD581A}"/>
    <cellStyle name="Millares 3 2 2 7" xfId="2831" xr:uid="{00000000-0005-0000-0000-0000EF010000}"/>
    <cellStyle name="Millares 3 2 2 7 2" xfId="6558" xr:uid="{5D60814A-C48E-4BA5-85B1-3B15AE88CD0F}"/>
    <cellStyle name="Millares 3 2 2 8" xfId="4720" xr:uid="{D3A9402E-993F-4586-BF8B-B95396A52ED9}"/>
    <cellStyle name="Millares 3 2 3" xfId="156" xr:uid="{00000000-0005-0000-0000-0000F4010000}"/>
    <cellStyle name="Millares 3 2 3 2" xfId="1313" xr:uid="{00000000-0005-0000-0000-0000F5010000}"/>
    <cellStyle name="Millares 3 2 3 2 2" xfId="2024" xr:uid="{00000000-0005-0000-0000-0000F5010000}"/>
    <cellStyle name="Millares 3 2 3 2 2 2" xfId="3866" xr:uid="{00000000-0005-0000-0000-0000F5010000}"/>
    <cellStyle name="Millares 3 2 3 2 2 2 2" xfId="7593" xr:uid="{9955F572-879A-4D5C-9A69-635B4EAE22AA}"/>
    <cellStyle name="Millares 3 2 3 2 2 3" xfId="5755" xr:uid="{0EC0FA08-7F72-469C-AD0D-DF135583B703}"/>
    <cellStyle name="Millares 3 2 3 2 3" xfId="2630" xr:uid="{00000000-0005-0000-0000-0000F5010000}"/>
    <cellStyle name="Millares 3 2 3 2 3 2" xfId="4471" xr:uid="{00000000-0005-0000-0000-0000F5010000}"/>
    <cellStyle name="Millares 3 2 3 2 3 2 2" xfId="8198" xr:uid="{62880437-7F01-4B57-BFBA-E4914D718C28}"/>
    <cellStyle name="Millares 3 2 3 2 3 3" xfId="6360" xr:uid="{F10F4740-3C1A-468A-A940-A1BFB4EAF199}"/>
    <cellStyle name="Millares 3 2 3 2 4" xfId="3254" xr:uid="{00000000-0005-0000-0000-0000F5010000}"/>
    <cellStyle name="Millares 3 2 3 2 4 2" xfId="6981" xr:uid="{45FBC450-3930-4121-A3B3-7F622EB8E4C7}"/>
    <cellStyle name="Millares 3 2 3 2 5" xfId="5143" xr:uid="{8D17FFF6-7B5A-4FE5-8008-3E02E1384DE4}"/>
    <cellStyle name="Millares 3 2 3 3" xfId="904" xr:uid="{00000000-0005-0000-0000-0000F6010000}"/>
    <cellStyle name="Millares 3 2 3 3 2" xfId="1792" xr:uid="{00000000-0005-0000-0000-0000F6010000}"/>
    <cellStyle name="Millares 3 2 3 3 2 2" xfId="3634" xr:uid="{00000000-0005-0000-0000-0000F6010000}"/>
    <cellStyle name="Millares 3 2 3 3 2 2 2" xfId="7361" xr:uid="{B578677E-B847-443C-8C8F-2849A9D1B4C2}"/>
    <cellStyle name="Millares 3 2 3 3 2 3" xfId="5523" xr:uid="{19617A9A-A075-4E4E-9FF2-2EF0069F6D2D}"/>
    <cellStyle name="Millares 3 2 3 3 3" xfId="2398" xr:uid="{00000000-0005-0000-0000-0000F6010000}"/>
    <cellStyle name="Millares 3 2 3 3 3 2" xfId="4239" xr:uid="{00000000-0005-0000-0000-0000F6010000}"/>
    <cellStyle name="Millares 3 2 3 3 3 2 2" xfId="7966" xr:uid="{016D457D-0DA1-4865-803E-DA78CBFC1DA6}"/>
    <cellStyle name="Millares 3 2 3 3 3 3" xfId="6128" xr:uid="{3B3297A3-5206-45B6-995E-58AE3B4D7A4D}"/>
    <cellStyle name="Millares 3 2 3 3 4" xfId="3022" xr:uid="{00000000-0005-0000-0000-0000F6010000}"/>
    <cellStyle name="Millares 3 2 3 3 4 2" xfId="6749" xr:uid="{E1D7FC2F-B6BE-4184-9DFB-ABC1D22818B5}"/>
    <cellStyle name="Millares 3 2 3 3 5" xfId="4911" xr:uid="{8981582A-1D03-4416-9D5F-7B76955BC0E3}"/>
    <cellStyle name="Millares 3 2 3 4" xfId="1641" xr:uid="{00000000-0005-0000-0000-0000F4010000}"/>
    <cellStyle name="Millares 3 2 3 4 2" xfId="3483" xr:uid="{00000000-0005-0000-0000-0000F4010000}"/>
    <cellStyle name="Millares 3 2 3 4 2 2" xfId="7210" xr:uid="{6BA7A583-08E3-46F1-BCB6-E85862A32746}"/>
    <cellStyle name="Millares 3 2 3 4 3" xfId="5372" xr:uid="{988915AD-5648-4A5D-928A-35C4E46829B8}"/>
    <cellStyle name="Millares 3 2 3 5" xfId="2247" xr:uid="{00000000-0005-0000-0000-0000F4010000}"/>
    <cellStyle name="Millares 3 2 3 5 2" xfId="4088" xr:uid="{00000000-0005-0000-0000-0000F4010000}"/>
    <cellStyle name="Millares 3 2 3 5 2 2" xfId="7815" xr:uid="{AB83B78F-964A-47EA-BB1C-A407562A0460}"/>
    <cellStyle name="Millares 3 2 3 5 3" xfId="5977" xr:uid="{7AE2BDFC-D69A-47B2-8910-CD169E442CF5}"/>
    <cellStyle name="Millares 3 2 3 6" xfId="2871" xr:uid="{00000000-0005-0000-0000-0000F4010000}"/>
    <cellStyle name="Millares 3 2 3 6 2" xfId="6598" xr:uid="{E7F2DAB9-128A-4CD9-9094-1A8812D178AC}"/>
    <cellStyle name="Millares 3 2 3 7" xfId="4760" xr:uid="{B6714E0F-258C-4641-BC35-6A0180553454}"/>
    <cellStyle name="Millares 3 2 4" xfId="1113" xr:uid="{00000000-0005-0000-0000-0000F7010000}"/>
    <cellStyle name="Millares 3 2 4 2" xfId="1504" xr:uid="{00000000-0005-0000-0000-0000F8010000}"/>
    <cellStyle name="Millares 3 2 4 2 2" xfId="2124" xr:uid="{00000000-0005-0000-0000-0000F8010000}"/>
    <cellStyle name="Millares 3 2 4 2 2 2" xfId="3966" xr:uid="{00000000-0005-0000-0000-0000F8010000}"/>
    <cellStyle name="Millares 3 2 4 2 2 2 2" xfId="7693" xr:uid="{261E1122-9385-4E72-9090-B53C1A3E380B}"/>
    <cellStyle name="Millares 3 2 4 2 2 3" xfId="5855" xr:uid="{9A5D5484-94F9-4B49-828B-A66FC3B1C94C}"/>
    <cellStyle name="Millares 3 2 4 2 3" xfId="2730" xr:uid="{00000000-0005-0000-0000-0000F8010000}"/>
    <cellStyle name="Millares 3 2 4 2 3 2" xfId="4571" xr:uid="{00000000-0005-0000-0000-0000F8010000}"/>
    <cellStyle name="Millares 3 2 4 2 3 2 2" xfId="8298" xr:uid="{D0BD3A64-A63F-440F-B176-2BFE68B2CB9B}"/>
    <cellStyle name="Millares 3 2 4 2 3 3" xfId="6460" xr:uid="{128DD51C-4479-4A2F-A5A3-E8D8CBE9ABD2}"/>
    <cellStyle name="Millares 3 2 4 2 4" xfId="3354" xr:uid="{00000000-0005-0000-0000-0000F8010000}"/>
    <cellStyle name="Millares 3 2 4 2 4 2" xfId="7081" xr:uid="{71504B3E-AC17-4031-B8C8-EF492F68C24B}"/>
    <cellStyle name="Millares 3 2 4 2 5" xfId="5243" xr:uid="{8303735E-1643-46A5-B8CB-BBAB5C379642}"/>
    <cellStyle name="Millares 3 2 4 3" xfId="1892" xr:uid="{00000000-0005-0000-0000-0000F7010000}"/>
    <cellStyle name="Millares 3 2 4 3 2" xfId="3734" xr:uid="{00000000-0005-0000-0000-0000F7010000}"/>
    <cellStyle name="Millares 3 2 4 3 2 2" xfId="7461" xr:uid="{C8BD177B-6BB0-4DDC-9428-321C9AD28921}"/>
    <cellStyle name="Millares 3 2 4 3 3" xfId="5623" xr:uid="{26773A6D-2027-4001-92A1-74EBF53D0187}"/>
    <cellStyle name="Millares 3 2 4 4" xfId="2498" xr:uid="{00000000-0005-0000-0000-0000F7010000}"/>
    <cellStyle name="Millares 3 2 4 4 2" xfId="4339" xr:uid="{00000000-0005-0000-0000-0000F7010000}"/>
    <cellStyle name="Millares 3 2 4 4 2 2" xfId="8066" xr:uid="{46C37956-6B3A-4026-9D76-2CB7F667FD49}"/>
    <cellStyle name="Millares 3 2 4 4 3" xfId="6228" xr:uid="{F615A53A-47A9-4505-87EC-3FAC70904307}"/>
    <cellStyle name="Millares 3 2 4 5" xfId="3122" xr:uid="{00000000-0005-0000-0000-0000F7010000}"/>
    <cellStyle name="Millares 3 2 4 5 2" xfId="6849" xr:uid="{0BAD1E30-74BC-4D3F-9401-54801BDB2EB6}"/>
    <cellStyle name="Millares 3 2 4 6" xfId="5011" xr:uid="{EA626AE3-48E4-4C0E-80CF-FD7B35948F14}"/>
    <cellStyle name="Millares 3 2 5" xfId="1556" xr:uid="{00000000-0005-0000-0000-0000EE010000}"/>
    <cellStyle name="Millares 3 2 5 2" xfId="3398" xr:uid="{00000000-0005-0000-0000-0000EE010000}"/>
    <cellStyle name="Millares 3 2 5 2 2" xfId="7125" xr:uid="{0BAD5AFF-6044-4800-85D6-31B7094EB619}"/>
    <cellStyle name="Millares 3 2 5 3" xfId="5287" xr:uid="{06DAF2C4-F4D5-4386-B85D-6A0641FEDE2D}"/>
    <cellStyle name="Millares 3 2 6" xfId="2162" xr:uid="{00000000-0005-0000-0000-0000EE010000}"/>
    <cellStyle name="Millares 3 2 6 2" xfId="4003" xr:uid="{00000000-0005-0000-0000-0000EE010000}"/>
    <cellStyle name="Millares 3 2 6 2 2" xfId="7730" xr:uid="{B1695E70-D83E-4184-9FA4-638D2C358BAC}"/>
    <cellStyle name="Millares 3 2 6 3" xfId="5892" xr:uid="{B0D2AD29-0D86-4149-A3C7-D67A4BC933AA}"/>
    <cellStyle name="Millares 3 2 7" xfId="2786" xr:uid="{00000000-0005-0000-0000-0000EE010000}"/>
    <cellStyle name="Millares 3 2 7 2" xfId="6513" xr:uid="{4CDD807F-6681-416E-BFCD-FB7EE32656E9}"/>
    <cellStyle name="Millares 3 2 8" xfId="4675" xr:uid="{98DFD05C-98BA-4AB2-B2F0-5ABD0B5132D7}"/>
    <cellStyle name="Millares 3 3" xfId="102" xr:uid="{00000000-0005-0000-0000-0000F9010000}"/>
    <cellStyle name="Millares 3 3 2" xfId="980" xr:uid="{00000000-0005-0000-0000-0000FA010000}"/>
    <cellStyle name="Millares 3 3 2 2" xfId="1385" xr:uid="{00000000-0005-0000-0000-0000FB010000}"/>
    <cellStyle name="Millares 3 3 2 2 2" xfId="2066" xr:uid="{00000000-0005-0000-0000-0000FB010000}"/>
    <cellStyle name="Millares 3 3 2 2 2 2" xfId="3908" xr:uid="{00000000-0005-0000-0000-0000FB010000}"/>
    <cellStyle name="Millares 3 3 2 2 2 2 2" xfId="7635" xr:uid="{FC3CDAFD-3D72-4E7C-85BA-17851062D451}"/>
    <cellStyle name="Millares 3 3 2 2 2 3" xfId="5797" xr:uid="{DC0AEDAF-AFCD-40A5-9574-1FA80F1603B7}"/>
    <cellStyle name="Millares 3 3 2 2 3" xfId="2672" xr:uid="{00000000-0005-0000-0000-0000FB010000}"/>
    <cellStyle name="Millares 3 3 2 2 3 2" xfId="4513" xr:uid="{00000000-0005-0000-0000-0000FB010000}"/>
    <cellStyle name="Millares 3 3 2 2 3 2 2" xfId="8240" xr:uid="{CE312D1C-9851-4011-947E-DF211D48D979}"/>
    <cellStyle name="Millares 3 3 2 2 3 3" xfId="6402" xr:uid="{9010A397-5E78-487F-82B0-675EBA3BCC9A}"/>
    <cellStyle name="Millares 3 3 2 2 4" xfId="3296" xr:uid="{00000000-0005-0000-0000-0000FB010000}"/>
    <cellStyle name="Millares 3 3 2 2 4 2" xfId="7023" xr:uid="{EA07EEE5-1008-4DD9-A562-D3C941DC8B59}"/>
    <cellStyle name="Millares 3 3 2 2 5" xfId="5185" xr:uid="{4ED8862B-EF7C-4144-9AA6-4854B6858D29}"/>
    <cellStyle name="Millares 3 3 2 3" xfId="1834" xr:uid="{00000000-0005-0000-0000-0000FA010000}"/>
    <cellStyle name="Millares 3 3 2 3 2" xfId="3676" xr:uid="{00000000-0005-0000-0000-0000FA010000}"/>
    <cellStyle name="Millares 3 3 2 3 2 2" xfId="7403" xr:uid="{40B1268A-C75C-443D-85DC-3DD3BDA589DA}"/>
    <cellStyle name="Millares 3 3 2 3 3" xfId="5565" xr:uid="{0FC0193A-0023-4F93-8942-446EC625F49C}"/>
    <cellStyle name="Millares 3 3 2 4" xfId="2440" xr:uid="{00000000-0005-0000-0000-0000FA010000}"/>
    <cellStyle name="Millares 3 3 2 4 2" xfId="4281" xr:uid="{00000000-0005-0000-0000-0000FA010000}"/>
    <cellStyle name="Millares 3 3 2 4 2 2" xfId="8008" xr:uid="{20D2702A-6594-4C16-9808-00507F18B139}"/>
    <cellStyle name="Millares 3 3 2 4 3" xfId="6170" xr:uid="{D1CFD7AF-61F5-48B5-AFAF-B4925187FAC6}"/>
    <cellStyle name="Millares 3 3 2 5" xfId="3064" xr:uid="{00000000-0005-0000-0000-0000FA010000}"/>
    <cellStyle name="Millares 3 3 2 5 2" xfId="6791" xr:uid="{59B29AD9-0754-45C1-BE07-FC4F856C776B}"/>
    <cellStyle name="Millares 3 3 2 6" xfId="4953" xr:uid="{FF7F01B9-B304-4C62-BCEB-D2F2157C2F00}"/>
    <cellStyle name="Millares 3 3 3" xfId="1127" xr:uid="{00000000-0005-0000-0000-0000FC010000}"/>
    <cellStyle name="Millares 3 3 3 2" xfId="1511" xr:uid="{00000000-0005-0000-0000-0000FD010000}"/>
    <cellStyle name="Millares 3 3 3 2 2" xfId="2131" xr:uid="{00000000-0005-0000-0000-0000FD010000}"/>
    <cellStyle name="Millares 3 3 3 2 2 2" xfId="3973" xr:uid="{00000000-0005-0000-0000-0000FD010000}"/>
    <cellStyle name="Millares 3 3 3 2 2 2 2" xfId="7700" xr:uid="{EEB0939C-21D6-4F3C-9C91-A1921C69D643}"/>
    <cellStyle name="Millares 3 3 3 2 2 3" xfId="5862" xr:uid="{05A2997F-674E-434F-A585-A1B42FA85F4E}"/>
    <cellStyle name="Millares 3 3 3 2 3" xfId="2737" xr:uid="{00000000-0005-0000-0000-0000FD010000}"/>
    <cellStyle name="Millares 3 3 3 2 3 2" xfId="4578" xr:uid="{00000000-0005-0000-0000-0000FD010000}"/>
    <cellStyle name="Millares 3 3 3 2 3 2 2" xfId="8305" xr:uid="{C93138C9-C970-4132-AC02-728D6DBBEB12}"/>
    <cellStyle name="Millares 3 3 3 2 3 3" xfId="6467" xr:uid="{69E4EB93-AEA4-4613-9F5A-5D5A300B5B7F}"/>
    <cellStyle name="Millares 3 3 3 2 4" xfId="3361" xr:uid="{00000000-0005-0000-0000-0000FD010000}"/>
    <cellStyle name="Millares 3 3 3 2 4 2" xfId="7088" xr:uid="{5F4A8147-C8FD-44E2-A20A-CAB1B30671A7}"/>
    <cellStyle name="Millares 3 3 3 2 5" xfId="5250" xr:uid="{F84A0E5C-4F59-4E74-AB49-EB4A3760902B}"/>
    <cellStyle name="Millares 3 3 3 3" xfId="1899" xr:uid="{00000000-0005-0000-0000-0000FC010000}"/>
    <cellStyle name="Millares 3 3 3 3 2" xfId="3741" xr:uid="{00000000-0005-0000-0000-0000FC010000}"/>
    <cellStyle name="Millares 3 3 3 3 2 2" xfId="7468" xr:uid="{0034A708-0309-4907-8BA1-23C0775128B1}"/>
    <cellStyle name="Millares 3 3 3 3 3" xfId="5630" xr:uid="{8D50F059-9C38-45FD-814B-0E9C720348BD}"/>
    <cellStyle name="Millares 3 3 3 4" xfId="2505" xr:uid="{00000000-0005-0000-0000-0000FC010000}"/>
    <cellStyle name="Millares 3 3 3 4 2" xfId="4346" xr:uid="{00000000-0005-0000-0000-0000FC010000}"/>
    <cellStyle name="Millares 3 3 3 4 2 2" xfId="8073" xr:uid="{E0B39A49-A9CA-4B27-9D14-D8CCD713A4AF}"/>
    <cellStyle name="Millares 3 3 3 4 3" xfId="6235" xr:uid="{7BEF998A-F6B3-4374-A16F-2E5B3A7A67DC}"/>
    <cellStyle name="Millares 3 3 3 5" xfId="3129" xr:uid="{00000000-0005-0000-0000-0000FC010000}"/>
    <cellStyle name="Millares 3 3 3 5 2" xfId="6856" xr:uid="{15A211E3-5E15-4790-AE6F-33B63E6E2502}"/>
    <cellStyle name="Millares 3 3 3 6" xfId="5018" xr:uid="{ADA6B593-CC47-450F-B2F3-0AA4DDFB038F}"/>
    <cellStyle name="Millares 3 3 4" xfId="1233" xr:uid="{00000000-0005-0000-0000-0000FE010000}"/>
    <cellStyle name="Millares 3 3 4 2" xfId="1957" xr:uid="{00000000-0005-0000-0000-0000FE010000}"/>
    <cellStyle name="Millares 3 3 4 2 2" xfId="3799" xr:uid="{00000000-0005-0000-0000-0000FE010000}"/>
    <cellStyle name="Millares 3 3 4 2 2 2" xfId="7526" xr:uid="{F0A39DFA-76A1-474B-9750-4C06BC4BF5EA}"/>
    <cellStyle name="Millares 3 3 4 2 3" xfId="5688" xr:uid="{344B27A4-C805-4ACF-8314-917CB0408C54}"/>
    <cellStyle name="Millares 3 3 4 3" xfId="2563" xr:uid="{00000000-0005-0000-0000-0000FE010000}"/>
    <cellStyle name="Millares 3 3 4 3 2" xfId="4404" xr:uid="{00000000-0005-0000-0000-0000FE010000}"/>
    <cellStyle name="Millares 3 3 4 3 2 2" xfId="8131" xr:uid="{4AD9D63B-38CA-42A2-B56E-2FD6C4F19511}"/>
    <cellStyle name="Millares 3 3 4 3 3" xfId="6293" xr:uid="{CFDEFA2F-7844-4EB9-9D29-153822D7CB86}"/>
    <cellStyle name="Millares 3 3 4 4" xfId="3187" xr:uid="{00000000-0005-0000-0000-0000FE010000}"/>
    <cellStyle name="Millares 3 3 4 4 2" xfId="6914" xr:uid="{AB5EB8A6-EFB2-4794-97A4-FE5A3C7EAAF4}"/>
    <cellStyle name="Millares 3 3 4 5" xfId="5076" xr:uid="{B8E7DC70-0CA1-46CE-8EC0-96C1CFF37FC3}"/>
    <cellStyle name="Millares 3 3 5" xfId="794" xr:uid="{00000000-0005-0000-0000-0000FF010000}"/>
    <cellStyle name="Millares 3 3 5 2" xfId="1725" xr:uid="{00000000-0005-0000-0000-0000FF010000}"/>
    <cellStyle name="Millares 3 3 5 2 2" xfId="3567" xr:uid="{00000000-0005-0000-0000-0000FF010000}"/>
    <cellStyle name="Millares 3 3 5 2 2 2" xfId="7294" xr:uid="{CD41B18E-CF7A-49D8-B6B4-8091D2DE211E}"/>
    <cellStyle name="Millares 3 3 5 2 3" xfId="5456" xr:uid="{67C63F83-C871-48AA-AF39-65D4C86DC8AF}"/>
    <cellStyle name="Millares 3 3 5 3" xfId="2331" xr:uid="{00000000-0005-0000-0000-0000FF010000}"/>
    <cellStyle name="Millares 3 3 5 3 2" xfId="4172" xr:uid="{00000000-0005-0000-0000-0000FF010000}"/>
    <cellStyle name="Millares 3 3 5 3 2 2" xfId="7899" xr:uid="{8BEEE9DE-12E4-46AF-A67A-828DEFC0347D}"/>
    <cellStyle name="Millares 3 3 5 3 3" xfId="6061" xr:uid="{224F3053-B4B5-4DFC-A692-FE7644BC90DB}"/>
    <cellStyle name="Millares 3 3 5 4" xfId="2955" xr:uid="{00000000-0005-0000-0000-0000FF010000}"/>
    <cellStyle name="Millares 3 3 5 4 2" xfId="6682" xr:uid="{0EB3CD06-BE40-4FF2-A91A-026301124C22}"/>
    <cellStyle name="Millares 3 3 5 5" xfId="4844" xr:uid="{C17F6961-F545-4593-907A-03342CDF7331}"/>
    <cellStyle name="Millares 3 3 6" xfId="1588" xr:uid="{00000000-0005-0000-0000-0000F9010000}"/>
    <cellStyle name="Millares 3 3 6 2" xfId="3430" xr:uid="{00000000-0005-0000-0000-0000F9010000}"/>
    <cellStyle name="Millares 3 3 6 2 2" xfId="7157" xr:uid="{E8949382-0E65-48C0-87DB-E67D96203085}"/>
    <cellStyle name="Millares 3 3 6 3" xfId="5319" xr:uid="{AA5525EB-C123-45E3-A017-5FA83E067A81}"/>
    <cellStyle name="Millares 3 3 7" xfId="2194" xr:uid="{00000000-0005-0000-0000-0000F9010000}"/>
    <cellStyle name="Millares 3 3 7 2" xfId="4035" xr:uid="{00000000-0005-0000-0000-0000F9010000}"/>
    <cellStyle name="Millares 3 3 7 2 2" xfId="7762" xr:uid="{F66EAB8C-81F7-465B-BA81-E612617110C6}"/>
    <cellStyle name="Millares 3 3 7 3" xfId="5924" xr:uid="{FCED9F42-C606-42FC-99CB-F6221F56B4EC}"/>
    <cellStyle name="Millares 3 3 8" xfId="2818" xr:uid="{00000000-0005-0000-0000-0000F9010000}"/>
    <cellStyle name="Millares 3 3 8 2" xfId="6545" xr:uid="{3CC7B969-66EC-498F-8CD6-7DF55470228D}"/>
    <cellStyle name="Millares 3 3 9" xfId="4707" xr:uid="{D7F4E0B6-F666-444F-B38F-FA34456AD9E1}"/>
    <cellStyle name="Millares 3 4" xfId="143" xr:uid="{00000000-0005-0000-0000-000000020000}"/>
    <cellStyle name="Millares 3 4 2" xfId="997" xr:uid="{00000000-0005-0000-0000-000001020000}"/>
    <cellStyle name="Millares 3 4 2 2" xfId="1402" xr:uid="{00000000-0005-0000-0000-000002020000}"/>
    <cellStyle name="Millares 3 4 2 2 2" xfId="2080" xr:uid="{00000000-0005-0000-0000-000002020000}"/>
    <cellStyle name="Millares 3 4 2 2 2 2" xfId="3922" xr:uid="{00000000-0005-0000-0000-000002020000}"/>
    <cellStyle name="Millares 3 4 2 2 2 2 2" xfId="7649" xr:uid="{D33F27E4-F095-44DB-BBED-D61683192F8A}"/>
    <cellStyle name="Millares 3 4 2 2 2 3" xfId="5811" xr:uid="{57E52F62-D493-48E8-B892-BA7D928BE482}"/>
    <cellStyle name="Millares 3 4 2 2 3" xfId="2686" xr:uid="{00000000-0005-0000-0000-000002020000}"/>
    <cellStyle name="Millares 3 4 2 2 3 2" xfId="4527" xr:uid="{00000000-0005-0000-0000-000002020000}"/>
    <cellStyle name="Millares 3 4 2 2 3 2 2" xfId="8254" xr:uid="{B31DDD1A-7F71-4AF7-A5FF-D942490A9B0C}"/>
    <cellStyle name="Millares 3 4 2 2 3 3" xfId="6416" xr:uid="{9F249D9E-81A6-40D3-B0B0-C9A4FF1E3F99}"/>
    <cellStyle name="Millares 3 4 2 2 4" xfId="3310" xr:uid="{00000000-0005-0000-0000-000002020000}"/>
    <cellStyle name="Millares 3 4 2 2 4 2" xfId="7037" xr:uid="{FBE9BE39-94A6-45EB-88E6-BF93F6C68BF4}"/>
    <cellStyle name="Millares 3 4 2 2 5" xfId="5199" xr:uid="{90B120DF-69F7-4C1F-9CA2-0B21EA57773B}"/>
    <cellStyle name="Millares 3 4 2 3" xfId="1848" xr:uid="{00000000-0005-0000-0000-000001020000}"/>
    <cellStyle name="Millares 3 4 2 3 2" xfId="3690" xr:uid="{00000000-0005-0000-0000-000001020000}"/>
    <cellStyle name="Millares 3 4 2 3 2 2" xfId="7417" xr:uid="{A724C596-86A4-4247-A4C5-FCEB55F84F4D}"/>
    <cellStyle name="Millares 3 4 2 3 3" xfId="5579" xr:uid="{F8BA2521-C49E-40A9-B82C-BF2BF2A4BD4A}"/>
    <cellStyle name="Millares 3 4 2 4" xfId="2454" xr:uid="{00000000-0005-0000-0000-000001020000}"/>
    <cellStyle name="Millares 3 4 2 4 2" xfId="4295" xr:uid="{00000000-0005-0000-0000-000001020000}"/>
    <cellStyle name="Millares 3 4 2 4 2 2" xfId="8022" xr:uid="{0E9EF6EB-0939-482D-B1D3-DC81787050B2}"/>
    <cellStyle name="Millares 3 4 2 4 3" xfId="6184" xr:uid="{DCB25BDC-6C07-4D80-A2E3-041F5DA6E97F}"/>
    <cellStyle name="Millares 3 4 2 5" xfId="3078" xr:uid="{00000000-0005-0000-0000-000001020000}"/>
    <cellStyle name="Millares 3 4 2 5 2" xfId="6805" xr:uid="{9B7B58E1-14CD-421D-AB3E-A3541B3DD20B}"/>
    <cellStyle name="Millares 3 4 2 6" xfId="4967" xr:uid="{54402E0C-ACD6-43A5-B5B4-C0BBF87662FA}"/>
    <cellStyle name="Millares 3 4 3" xfId="1250" xr:uid="{00000000-0005-0000-0000-000003020000}"/>
    <cellStyle name="Millares 3 4 3 2" xfId="1971" xr:uid="{00000000-0005-0000-0000-000003020000}"/>
    <cellStyle name="Millares 3 4 3 2 2" xfId="3813" xr:uid="{00000000-0005-0000-0000-000003020000}"/>
    <cellStyle name="Millares 3 4 3 2 2 2" xfId="7540" xr:uid="{4CE659E3-FA75-4BED-BBB6-D646FDF7BF81}"/>
    <cellStyle name="Millares 3 4 3 2 3" xfId="5702" xr:uid="{87A18EF2-152D-4AF6-9D2F-42C6248EC9F1}"/>
    <cellStyle name="Millares 3 4 3 3" xfId="2577" xr:uid="{00000000-0005-0000-0000-000003020000}"/>
    <cellStyle name="Millares 3 4 3 3 2" xfId="4418" xr:uid="{00000000-0005-0000-0000-000003020000}"/>
    <cellStyle name="Millares 3 4 3 3 2 2" xfId="8145" xr:uid="{006FD5F2-F040-4020-AE9C-3E7EABE18080}"/>
    <cellStyle name="Millares 3 4 3 3 3" xfId="6307" xr:uid="{F29EE241-7733-4697-AE68-2AB3AC63C73E}"/>
    <cellStyle name="Millares 3 4 3 4" xfId="3201" xr:uid="{00000000-0005-0000-0000-000003020000}"/>
    <cellStyle name="Millares 3 4 3 4 2" xfId="6928" xr:uid="{F784A1B6-F04C-4A64-BD4A-641446C6D1AA}"/>
    <cellStyle name="Millares 3 4 3 5" xfId="5090" xr:uid="{2F8169CA-5809-4457-9575-B75E77DFE59C}"/>
    <cellStyle name="Millares 3 4 4" xfId="823" xr:uid="{00000000-0005-0000-0000-000004020000}"/>
    <cellStyle name="Millares 3 4 4 2" xfId="1739" xr:uid="{00000000-0005-0000-0000-000004020000}"/>
    <cellStyle name="Millares 3 4 4 2 2" xfId="3581" xr:uid="{00000000-0005-0000-0000-000004020000}"/>
    <cellStyle name="Millares 3 4 4 2 2 2" xfId="7308" xr:uid="{32CE4F20-1D9E-446A-BD2B-C85252C485FB}"/>
    <cellStyle name="Millares 3 4 4 2 3" xfId="5470" xr:uid="{9C288FD5-0536-43B3-9565-ACFE9EB03416}"/>
    <cellStyle name="Millares 3 4 4 3" xfId="2345" xr:uid="{00000000-0005-0000-0000-000004020000}"/>
    <cellStyle name="Millares 3 4 4 3 2" xfId="4186" xr:uid="{00000000-0005-0000-0000-000004020000}"/>
    <cellStyle name="Millares 3 4 4 3 2 2" xfId="7913" xr:uid="{22470235-E493-47D0-9878-008D386AB1E9}"/>
    <cellStyle name="Millares 3 4 4 3 3" xfId="6075" xr:uid="{EF56D018-A158-45DB-818E-73C76CC3C318}"/>
    <cellStyle name="Millares 3 4 4 4" xfId="2969" xr:uid="{00000000-0005-0000-0000-000004020000}"/>
    <cellStyle name="Millares 3 4 4 4 2" xfId="6696" xr:uid="{8F9E01B0-4D35-4FF9-B1B4-332A18101164}"/>
    <cellStyle name="Millares 3 4 4 5" xfId="4858" xr:uid="{9B7CA93E-9B92-4372-9FF2-E1A6BEFCD4C1}"/>
    <cellStyle name="Millares 3 4 5" xfId="1628" xr:uid="{00000000-0005-0000-0000-000000020000}"/>
    <cellStyle name="Millares 3 4 5 2" xfId="3470" xr:uid="{00000000-0005-0000-0000-000000020000}"/>
    <cellStyle name="Millares 3 4 5 2 2" xfId="7197" xr:uid="{2813EB50-099B-4430-82F2-4812012F1D3F}"/>
    <cellStyle name="Millares 3 4 5 3" xfId="5359" xr:uid="{01E3597B-157E-4CA1-8B30-B7DB943BA65D}"/>
    <cellStyle name="Millares 3 4 6" xfId="2234" xr:uid="{00000000-0005-0000-0000-000000020000}"/>
    <cellStyle name="Millares 3 4 6 2" xfId="4075" xr:uid="{00000000-0005-0000-0000-000000020000}"/>
    <cellStyle name="Millares 3 4 6 2 2" xfId="7802" xr:uid="{88D54E5E-1860-485C-9A41-2A71DDBA09E5}"/>
    <cellStyle name="Millares 3 4 6 3" xfId="5964" xr:uid="{9FBEF5CB-0D4A-43DA-BDE6-E849A6E50F37}"/>
    <cellStyle name="Millares 3 4 7" xfId="2858" xr:uid="{00000000-0005-0000-0000-000000020000}"/>
    <cellStyle name="Millares 3 4 7 2" xfId="6585" xr:uid="{9105C45C-134F-48D8-B5F1-08D9139FD0BC}"/>
    <cellStyle name="Millares 3 4 8" xfId="4747" xr:uid="{A2606749-0D6D-4F8F-92EE-0F5C9E44D0CC}"/>
    <cellStyle name="Millares 3 5" xfId="833" xr:uid="{00000000-0005-0000-0000-000005020000}"/>
    <cellStyle name="Millares 3 5 2" xfId="1005" xr:uid="{00000000-0005-0000-0000-000006020000}"/>
    <cellStyle name="Millares 3 5 2 2" xfId="1410" xr:uid="{00000000-0005-0000-0000-000007020000}"/>
    <cellStyle name="Millares 3 5 2 2 2" xfId="2087" xr:uid="{00000000-0005-0000-0000-000007020000}"/>
    <cellStyle name="Millares 3 5 2 2 2 2" xfId="3929" xr:uid="{00000000-0005-0000-0000-000007020000}"/>
    <cellStyle name="Millares 3 5 2 2 2 2 2" xfId="7656" xr:uid="{D6E509A3-1FDD-4B88-AAEF-E4A8AC9BF4E4}"/>
    <cellStyle name="Millares 3 5 2 2 2 3" xfId="5818" xr:uid="{5DD352C6-9336-4368-8100-E718611BFAAB}"/>
    <cellStyle name="Millares 3 5 2 2 3" xfId="2693" xr:uid="{00000000-0005-0000-0000-000007020000}"/>
    <cellStyle name="Millares 3 5 2 2 3 2" xfId="4534" xr:uid="{00000000-0005-0000-0000-000007020000}"/>
    <cellStyle name="Millares 3 5 2 2 3 2 2" xfId="8261" xr:uid="{0C0F71FB-5535-41AE-8F49-C5AE6A04032B}"/>
    <cellStyle name="Millares 3 5 2 2 3 3" xfId="6423" xr:uid="{77E24CC5-870D-4747-BA95-BCEAB15EE777}"/>
    <cellStyle name="Millares 3 5 2 2 4" xfId="3317" xr:uid="{00000000-0005-0000-0000-000007020000}"/>
    <cellStyle name="Millares 3 5 2 2 4 2" xfId="7044" xr:uid="{C9CB1072-F4CD-418F-8E25-5A321CA4A7A2}"/>
    <cellStyle name="Millares 3 5 2 2 5" xfId="5206" xr:uid="{751B1607-0D68-434D-BF0A-DDEFBD7F64E5}"/>
    <cellStyle name="Millares 3 5 2 3" xfId="1855" xr:uid="{00000000-0005-0000-0000-000006020000}"/>
    <cellStyle name="Millares 3 5 2 3 2" xfId="3697" xr:uid="{00000000-0005-0000-0000-000006020000}"/>
    <cellStyle name="Millares 3 5 2 3 2 2" xfId="7424" xr:uid="{EECF4574-B0DB-4BFE-9740-9A3617BD4EAF}"/>
    <cellStyle name="Millares 3 5 2 3 3" xfId="5586" xr:uid="{B208EE6F-947A-473A-B104-9C4C904A6166}"/>
    <cellStyle name="Millares 3 5 2 4" xfId="2461" xr:uid="{00000000-0005-0000-0000-000006020000}"/>
    <cellStyle name="Millares 3 5 2 4 2" xfId="4302" xr:uid="{00000000-0005-0000-0000-000006020000}"/>
    <cellStyle name="Millares 3 5 2 4 2 2" xfId="8029" xr:uid="{A9D51332-B8A5-45A9-8E25-A804735A8DF7}"/>
    <cellStyle name="Millares 3 5 2 4 3" xfId="6191" xr:uid="{AD17B6AC-8895-4B19-A303-5C124F176516}"/>
    <cellStyle name="Millares 3 5 2 5" xfId="3085" xr:uid="{00000000-0005-0000-0000-000006020000}"/>
    <cellStyle name="Millares 3 5 2 5 2" xfId="6812" xr:uid="{58FA6ADA-3E25-4A77-80A5-322DBFCBF732}"/>
    <cellStyle name="Millares 3 5 2 6" xfId="4974" xr:uid="{59B3D5EC-A5DC-42BA-9FA2-191232F74C19}"/>
    <cellStyle name="Millares 3 5 3" xfId="1258" xr:uid="{00000000-0005-0000-0000-000008020000}"/>
    <cellStyle name="Millares 3 5 3 2" xfId="1978" xr:uid="{00000000-0005-0000-0000-000008020000}"/>
    <cellStyle name="Millares 3 5 3 2 2" xfId="3820" xr:uid="{00000000-0005-0000-0000-000008020000}"/>
    <cellStyle name="Millares 3 5 3 2 2 2" xfId="7547" xr:uid="{7A8B790B-33B1-4403-8D75-2AD7B1530D45}"/>
    <cellStyle name="Millares 3 5 3 2 3" xfId="5709" xr:uid="{B6DA4468-AAF2-4597-AD41-C411C3F7B79F}"/>
    <cellStyle name="Millares 3 5 3 3" xfId="2584" xr:uid="{00000000-0005-0000-0000-000008020000}"/>
    <cellStyle name="Millares 3 5 3 3 2" xfId="4425" xr:uid="{00000000-0005-0000-0000-000008020000}"/>
    <cellStyle name="Millares 3 5 3 3 2 2" xfId="8152" xr:uid="{B244DA19-E7D5-4C0F-897C-135164467D6A}"/>
    <cellStyle name="Millares 3 5 3 3 3" xfId="6314" xr:uid="{6D67F76D-861E-4CB0-996D-A95734169AB2}"/>
    <cellStyle name="Millares 3 5 3 4" xfId="3208" xr:uid="{00000000-0005-0000-0000-000008020000}"/>
    <cellStyle name="Millares 3 5 3 4 2" xfId="6935" xr:uid="{47CFEAF7-69A7-4F34-AFB5-A038A0785FFA}"/>
    <cellStyle name="Millares 3 5 3 5" xfId="5097" xr:uid="{531FEF35-C987-414C-A78B-9D12C2246C77}"/>
    <cellStyle name="Millares 3 5 4" xfId="1746" xr:uid="{00000000-0005-0000-0000-000005020000}"/>
    <cellStyle name="Millares 3 5 4 2" xfId="3588" xr:uid="{00000000-0005-0000-0000-000005020000}"/>
    <cellStyle name="Millares 3 5 4 2 2" xfId="7315" xr:uid="{850DE239-93F9-40C9-808B-57EDEDB200FD}"/>
    <cellStyle name="Millares 3 5 4 3" xfId="5477" xr:uid="{1F753B92-5EF8-4EBD-AE9C-94E8DB304039}"/>
    <cellStyle name="Millares 3 5 5" xfId="2352" xr:uid="{00000000-0005-0000-0000-000005020000}"/>
    <cellStyle name="Millares 3 5 5 2" xfId="4193" xr:uid="{00000000-0005-0000-0000-000005020000}"/>
    <cellStyle name="Millares 3 5 5 2 2" xfId="7920" xr:uid="{A97E1B34-14F9-4F7B-9380-EFDA00C9D0BD}"/>
    <cellStyle name="Millares 3 5 5 3" xfId="6082" xr:uid="{480C0BB0-BD8F-4A40-B032-00B0542520E0}"/>
    <cellStyle name="Millares 3 5 6" xfId="2976" xr:uid="{00000000-0005-0000-0000-000005020000}"/>
    <cellStyle name="Millares 3 5 6 2" xfId="6703" xr:uid="{E125A109-4EEC-4BB4-AAD7-014E93C04271}"/>
    <cellStyle name="Millares 3 5 7" xfId="4865" xr:uid="{60C374E6-DEE9-4CE4-8C9D-F6E80DAA370E}"/>
    <cellStyle name="Millares 3 6" xfId="840" xr:uid="{00000000-0005-0000-0000-000009020000}"/>
    <cellStyle name="Millares 3 6 2" xfId="1010" xr:uid="{00000000-0005-0000-0000-00000A020000}"/>
    <cellStyle name="Millares 3 6 2 2" xfId="1415" xr:uid="{00000000-0005-0000-0000-00000B020000}"/>
    <cellStyle name="Millares 3 6 2 2 2" xfId="2092" xr:uid="{00000000-0005-0000-0000-00000B020000}"/>
    <cellStyle name="Millares 3 6 2 2 2 2" xfId="3934" xr:uid="{00000000-0005-0000-0000-00000B020000}"/>
    <cellStyle name="Millares 3 6 2 2 2 2 2" xfId="7661" xr:uid="{FCF40831-DE9A-4287-B705-2F35B2672393}"/>
    <cellStyle name="Millares 3 6 2 2 2 3" xfId="5823" xr:uid="{B112B67B-6B46-476D-B8CE-7E368CF69FE3}"/>
    <cellStyle name="Millares 3 6 2 2 3" xfId="2698" xr:uid="{00000000-0005-0000-0000-00000B020000}"/>
    <cellStyle name="Millares 3 6 2 2 3 2" xfId="4539" xr:uid="{00000000-0005-0000-0000-00000B020000}"/>
    <cellStyle name="Millares 3 6 2 2 3 2 2" xfId="8266" xr:uid="{693CC86C-21E3-4143-8A75-0B7697490375}"/>
    <cellStyle name="Millares 3 6 2 2 3 3" xfId="6428" xr:uid="{F73F4010-35F4-454C-B1CC-677EFDFBE045}"/>
    <cellStyle name="Millares 3 6 2 2 4" xfId="3322" xr:uid="{00000000-0005-0000-0000-00000B020000}"/>
    <cellStyle name="Millares 3 6 2 2 4 2" xfId="7049" xr:uid="{05EAFFC9-9060-44A0-88FD-B7F4787E85C5}"/>
    <cellStyle name="Millares 3 6 2 2 5" xfId="5211" xr:uid="{E681F795-213E-4006-9616-D54CEAC96819}"/>
    <cellStyle name="Millares 3 6 2 3" xfId="1860" xr:uid="{00000000-0005-0000-0000-00000A020000}"/>
    <cellStyle name="Millares 3 6 2 3 2" xfId="3702" xr:uid="{00000000-0005-0000-0000-00000A020000}"/>
    <cellStyle name="Millares 3 6 2 3 2 2" xfId="7429" xr:uid="{018332D4-E7BE-4188-9134-7261DCCF9056}"/>
    <cellStyle name="Millares 3 6 2 3 3" xfId="5591" xr:uid="{2A2CDF6B-98EF-4A96-B909-3DF3C9DE1457}"/>
    <cellStyle name="Millares 3 6 2 4" xfId="2466" xr:uid="{00000000-0005-0000-0000-00000A020000}"/>
    <cellStyle name="Millares 3 6 2 4 2" xfId="4307" xr:uid="{00000000-0005-0000-0000-00000A020000}"/>
    <cellStyle name="Millares 3 6 2 4 2 2" xfId="8034" xr:uid="{2ACFDF65-F9F0-4FA7-91CE-AA4E6687CB57}"/>
    <cellStyle name="Millares 3 6 2 4 3" xfId="6196" xr:uid="{8F369A03-C54C-4931-8EFF-D2DE4ABC9F33}"/>
    <cellStyle name="Millares 3 6 2 5" xfId="3090" xr:uid="{00000000-0005-0000-0000-00000A020000}"/>
    <cellStyle name="Millares 3 6 2 5 2" xfId="6817" xr:uid="{43A3FCB7-63A1-46ED-91F0-A22F005B8C52}"/>
    <cellStyle name="Millares 3 6 2 6" xfId="4979" xr:uid="{B35F0633-061B-4C95-8037-2251955837C4}"/>
    <cellStyle name="Millares 3 6 3" xfId="1263" xr:uid="{00000000-0005-0000-0000-00000C020000}"/>
    <cellStyle name="Millares 3 6 3 2" xfId="1983" xr:uid="{00000000-0005-0000-0000-00000C020000}"/>
    <cellStyle name="Millares 3 6 3 2 2" xfId="3825" xr:uid="{00000000-0005-0000-0000-00000C020000}"/>
    <cellStyle name="Millares 3 6 3 2 2 2" xfId="7552" xr:uid="{6A79FE40-575D-44A3-B4E6-4030553B8395}"/>
    <cellStyle name="Millares 3 6 3 2 3" xfId="5714" xr:uid="{32BE77BF-E6EF-4EA8-9BCD-4F6C07FC473B}"/>
    <cellStyle name="Millares 3 6 3 3" xfId="2589" xr:uid="{00000000-0005-0000-0000-00000C020000}"/>
    <cellStyle name="Millares 3 6 3 3 2" xfId="4430" xr:uid="{00000000-0005-0000-0000-00000C020000}"/>
    <cellStyle name="Millares 3 6 3 3 2 2" xfId="8157" xr:uid="{3A8AC9BD-8CDE-4E4F-ADD6-323968820358}"/>
    <cellStyle name="Millares 3 6 3 3 3" xfId="6319" xr:uid="{E8C5632F-D108-4590-8563-A3902AF4FC7B}"/>
    <cellStyle name="Millares 3 6 3 4" xfId="3213" xr:uid="{00000000-0005-0000-0000-00000C020000}"/>
    <cellStyle name="Millares 3 6 3 4 2" xfId="6940" xr:uid="{E230C146-134E-4293-87B4-F0D44192AB78}"/>
    <cellStyle name="Millares 3 6 3 5" xfId="5102" xr:uid="{3556764E-B815-430A-9F04-90B5839A2533}"/>
    <cellStyle name="Millares 3 6 4" xfId="1751" xr:uid="{00000000-0005-0000-0000-000009020000}"/>
    <cellStyle name="Millares 3 6 4 2" xfId="3593" xr:uid="{00000000-0005-0000-0000-000009020000}"/>
    <cellStyle name="Millares 3 6 4 2 2" xfId="7320" xr:uid="{ED6943B9-24AB-4D71-8C63-196DEF2FF11B}"/>
    <cellStyle name="Millares 3 6 4 3" xfId="5482" xr:uid="{77716A8E-05B8-43B4-90FA-E7B8D57F6E3A}"/>
    <cellStyle name="Millares 3 6 5" xfId="2357" xr:uid="{00000000-0005-0000-0000-000009020000}"/>
    <cellStyle name="Millares 3 6 5 2" xfId="4198" xr:uid="{00000000-0005-0000-0000-000009020000}"/>
    <cellStyle name="Millares 3 6 5 2 2" xfId="7925" xr:uid="{29FBE8F8-DD03-4FE4-BEBB-0F5184F41004}"/>
    <cellStyle name="Millares 3 6 5 3" xfId="6087" xr:uid="{2FF10747-7912-452B-A423-EA9CBCCFC986}"/>
    <cellStyle name="Millares 3 6 6" xfId="2981" xr:uid="{00000000-0005-0000-0000-000009020000}"/>
    <cellStyle name="Millares 3 6 6 2" xfId="6708" xr:uid="{2A18A4E9-FBE7-4CF4-BCA6-BDEF4250134E}"/>
    <cellStyle name="Millares 3 6 7" xfId="4870" xr:uid="{3C7D4A39-8540-499A-AD86-6FCDC74B9D30}"/>
    <cellStyle name="Millares 3 7" xfId="846" xr:uid="{00000000-0005-0000-0000-00000D020000}"/>
    <cellStyle name="Millares 3 7 2" xfId="1014" xr:uid="{00000000-0005-0000-0000-00000E020000}"/>
    <cellStyle name="Millares 3 7 2 2" xfId="1419" xr:uid="{00000000-0005-0000-0000-00000F020000}"/>
    <cellStyle name="Millares 3 7 2 2 2" xfId="2096" xr:uid="{00000000-0005-0000-0000-00000F020000}"/>
    <cellStyle name="Millares 3 7 2 2 2 2" xfId="3938" xr:uid="{00000000-0005-0000-0000-00000F020000}"/>
    <cellStyle name="Millares 3 7 2 2 2 2 2" xfId="7665" xr:uid="{75CB8BBF-595E-42F6-8966-227303110AB0}"/>
    <cellStyle name="Millares 3 7 2 2 2 3" xfId="5827" xr:uid="{4DE83BFB-F8A2-497A-83BD-1F8534785D81}"/>
    <cellStyle name="Millares 3 7 2 2 3" xfId="2702" xr:uid="{00000000-0005-0000-0000-00000F020000}"/>
    <cellStyle name="Millares 3 7 2 2 3 2" xfId="4543" xr:uid="{00000000-0005-0000-0000-00000F020000}"/>
    <cellStyle name="Millares 3 7 2 2 3 2 2" xfId="8270" xr:uid="{61AF9832-DB60-40FF-AE9A-A2E4D3DAD2F6}"/>
    <cellStyle name="Millares 3 7 2 2 3 3" xfId="6432" xr:uid="{466EA905-37B9-4900-836E-58E35DE37874}"/>
    <cellStyle name="Millares 3 7 2 2 4" xfId="3326" xr:uid="{00000000-0005-0000-0000-00000F020000}"/>
    <cellStyle name="Millares 3 7 2 2 4 2" xfId="7053" xr:uid="{9191E6F1-C40E-42AF-BF4C-355D3441901D}"/>
    <cellStyle name="Millares 3 7 2 2 5" xfId="5215" xr:uid="{42A30F3D-2CF2-4C6F-A89E-4E723D766306}"/>
    <cellStyle name="Millares 3 7 2 3" xfId="1864" xr:uid="{00000000-0005-0000-0000-00000E020000}"/>
    <cellStyle name="Millares 3 7 2 3 2" xfId="3706" xr:uid="{00000000-0005-0000-0000-00000E020000}"/>
    <cellStyle name="Millares 3 7 2 3 2 2" xfId="7433" xr:uid="{A802CA70-845A-4190-8BF1-59374D0C1252}"/>
    <cellStyle name="Millares 3 7 2 3 3" xfId="5595" xr:uid="{876046C0-AD8F-4D76-9BCA-DB4CA38A2BDE}"/>
    <cellStyle name="Millares 3 7 2 4" xfId="2470" xr:uid="{00000000-0005-0000-0000-00000E020000}"/>
    <cellStyle name="Millares 3 7 2 4 2" xfId="4311" xr:uid="{00000000-0005-0000-0000-00000E020000}"/>
    <cellStyle name="Millares 3 7 2 4 2 2" xfId="8038" xr:uid="{F6702163-980D-44A4-A8B1-FAFB172FC00A}"/>
    <cellStyle name="Millares 3 7 2 4 3" xfId="6200" xr:uid="{05AF1ED0-155C-446E-8489-9D67AA5113D2}"/>
    <cellStyle name="Millares 3 7 2 5" xfId="3094" xr:uid="{00000000-0005-0000-0000-00000E020000}"/>
    <cellStyle name="Millares 3 7 2 5 2" xfId="6821" xr:uid="{7B2F89DD-E05F-406A-B033-30620C870BC8}"/>
    <cellStyle name="Millares 3 7 2 6" xfId="4983" xr:uid="{D6246F36-E854-4EBE-9607-3058F47A9513}"/>
    <cellStyle name="Millares 3 7 3" xfId="1267" xr:uid="{00000000-0005-0000-0000-000010020000}"/>
    <cellStyle name="Millares 3 7 3 2" xfId="1987" xr:uid="{00000000-0005-0000-0000-000010020000}"/>
    <cellStyle name="Millares 3 7 3 2 2" xfId="3829" xr:uid="{00000000-0005-0000-0000-000010020000}"/>
    <cellStyle name="Millares 3 7 3 2 2 2" xfId="7556" xr:uid="{B49BDDB8-D743-442D-90AC-B041232CC51F}"/>
    <cellStyle name="Millares 3 7 3 2 3" xfId="5718" xr:uid="{08F3C006-BC26-44F4-AC30-E83D22D1C3E5}"/>
    <cellStyle name="Millares 3 7 3 3" xfId="2593" xr:uid="{00000000-0005-0000-0000-000010020000}"/>
    <cellStyle name="Millares 3 7 3 3 2" xfId="4434" xr:uid="{00000000-0005-0000-0000-000010020000}"/>
    <cellStyle name="Millares 3 7 3 3 2 2" xfId="8161" xr:uid="{ECEBDF7C-F89A-4B1E-AA1A-74FC61290A2F}"/>
    <cellStyle name="Millares 3 7 3 3 3" xfId="6323" xr:uid="{9A873824-501E-43FC-9BE3-C8F08A426E33}"/>
    <cellStyle name="Millares 3 7 3 4" xfId="3217" xr:uid="{00000000-0005-0000-0000-000010020000}"/>
    <cellStyle name="Millares 3 7 3 4 2" xfId="6944" xr:uid="{69FD169F-9F96-4CC4-85B3-3E4BA306A477}"/>
    <cellStyle name="Millares 3 7 3 5" xfId="5106" xr:uid="{3D457A0A-A3AD-4EF0-9D5D-CE20B907AC84}"/>
    <cellStyle name="Millares 3 7 4" xfId="1755" xr:uid="{00000000-0005-0000-0000-00000D020000}"/>
    <cellStyle name="Millares 3 7 4 2" xfId="3597" xr:uid="{00000000-0005-0000-0000-00000D020000}"/>
    <cellStyle name="Millares 3 7 4 2 2" xfId="7324" xr:uid="{62E0F2AD-134B-45CD-8FAF-3C813B66EE1C}"/>
    <cellStyle name="Millares 3 7 4 3" xfId="5486" xr:uid="{29354E79-3E2F-484E-A450-8BD29B922E82}"/>
    <cellStyle name="Millares 3 7 5" xfId="2361" xr:uid="{00000000-0005-0000-0000-00000D020000}"/>
    <cellStyle name="Millares 3 7 5 2" xfId="4202" xr:uid="{00000000-0005-0000-0000-00000D020000}"/>
    <cellStyle name="Millares 3 7 5 2 2" xfId="7929" xr:uid="{82BB2C70-9C6F-4CD5-BB7D-841816B4E035}"/>
    <cellStyle name="Millares 3 7 5 3" xfId="6091" xr:uid="{143662E9-4F3E-438D-AE30-C42AA6D72636}"/>
    <cellStyle name="Millares 3 7 6" xfId="2985" xr:uid="{00000000-0005-0000-0000-00000D020000}"/>
    <cellStyle name="Millares 3 7 6 2" xfId="6712" xr:uid="{84796130-F072-4518-919B-7AF64B23B15A}"/>
    <cellStyle name="Millares 3 7 7" xfId="4874" xr:uid="{3A3B7DB2-FD12-4CCA-AEFD-460FA57737FE}"/>
    <cellStyle name="Millares 3 8" xfId="903" xr:uid="{00000000-0005-0000-0000-000011020000}"/>
    <cellStyle name="Millares 3 8 2" xfId="1312" xr:uid="{00000000-0005-0000-0000-000012020000}"/>
    <cellStyle name="Millares 3 8 2 2" xfId="2023" xr:uid="{00000000-0005-0000-0000-000012020000}"/>
    <cellStyle name="Millares 3 8 2 2 2" xfId="3865" xr:uid="{00000000-0005-0000-0000-000012020000}"/>
    <cellStyle name="Millares 3 8 2 2 2 2" xfId="7592" xr:uid="{5AA046A0-AD5B-4EE7-B74E-1F0A38506ACE}"/>
    <cellStyle name="Millares 3 8 2 2 3" xfId="5754" xr:uid="{C3C66A2F-C6A5-4792-99CE-539A2EAF5193}"/>
    <cellStyle name="Millares 3 8 2 3" xfId="2629" xr:uid="{00000000-0005-0000-0000-000012020000}"/>
    <cellStyle name="Millares 3 8 2 3 2" xfId="4470" xr:uid="{00000000-0005-0000-0000-000012020000}"/>
    <cellStyle name="Millares 3 8 2 3 2 2" xfId="8197" xr:uid="{DDC9A7A0-127D-450C-AB7D-028003E80318}"/>
    <cellStyle name="Millares 3 8 2 3 3" xfId="6359" xr:uid="{14054AC0-B234-48CC-BF37-DAB501E8D3B6}"/>
    <cellStyle name="Millares 3 8 2 4" xfId="3253" xr:uid="{00000000-0005-0000-0000-000012020000}"/>
    <cellStyle name="Millares 3 8 2 4 2" xfId="6980" xr:uid="{17B9DB39-D559-4B48-9349-0F693466F308}"/>
    <cellStyle name="Millares 3 8 2 5" xfId="5142" xr:uid="{E4BA32DD-59E9-4049-A773-E723A58F6D79}"/>
    <cellStyle name="Millares 3 8 3" xfId="1791" xr:uid="{00000000-0005-0000-0000-000011020000}"/>
    <cellStyle name="Millares 3 8 3 2" xfId="3633" xr:uid="{00000000-0005-0000-0000-000011020000}"/>
    <cellStyle name="Millares 3 8 3 2 2" xfId="7360" xr:uid="{3F7CC696-E1C7-428E-AEAB-0A9791CFC1D9}"/>
    <cellStyle name="Millares 3 8 3 3" xfId="5522" xr:uid="{041B6788-22C0-4837-84C9-9C9C521C8DA1}"/>
    <cellStyle name="Millares 3 8 4" xfId="2397" xr:uid="{00000000-0005-0000-0000-000011020000}"/>
    <cellStyle name="Millares 3 8 4 2" xfId="4238" xr:uid="{00000000-0005-0000-0000-000011020000}"/>
    <cellStyle name="Millares 3 8 4 2 2" xfId="7965" xr:uid="{51F01E7A-02F3-470E-9207-9CB835537E56}"/>
    <cellStyle name="Millares 3 8 4 3" xfId="6127" xr:uid="{D2C3A336-89D1-4CE4-A89A-6F6DAAC505BB}"/>
    <cellStyle name="Millares 3 8 5" xfId="3021" xr:uid="{00000000-0005-0000-0000-000011020000}"/>
    <cellStyle name="Millares 3 8 5 2" xfId="6748" xr:uid="{B8D36B63-05EC-49C1-9DEC-351484D2C692}"/>
    <cellStyle name="Millares 3 8 6" xfId="4910" xr:uid="{8C1A0135-C50A-40B2-9567-2D0295E19381}"/>
    <cellStyle name="Millares 3 9" xfId="1104" xr:uid="{00000000-0005-0000-0000-000013020000}"/>
    <cellStyle name="Millares 3 9 2" xfId="1499" xr:uid="{00000000-0005-0000-0000-000014020000}"/>
    <cellStyle name="Millares 3 9 2 2" xfId="2120" xr:uid="{00000000-0005-0000-0000-000014020000}"/>
    <cellStyle name="Millares 3 9 2 2 2" xfId="3962" xr:uid="{00000000-0005-0000-0000-000014020000}"/>
    <cellStyle name="Millares 3 9 2 2 2 2" xfId="7689" xr:uid="{1C31D76B-8021-47D7-AE4C-DF945FDA842D}"/>
    <cellStyle name="Millares 3 9 2 2 3" xfId="5851" xr:uid="{397212AB-48C3-46DA-B41D-E2785BE93A30}"/>
    <cellStyle name="Millares 3 9 2 3" xfId="2726" xr:uid="{00000000-0005-0000-0000-000014020000}"/>
    <cellStyle name="Millares 3 9 2 3 2" xfId="4567" xr:uid="{00000000-0005-0000-0000-000014020000}"/>
    <cellStyle name="Millares 3 9 2 3 2 2" xfId="8294" xr:uid="{59E07FF2-B772-4E2F-8FB4-2C63E754710E}"/>
    <cellStyle name="Millares 3 9 2 3 3" xfId="6456" xr:uid="{4E6F12DA-6723-447A-9989-51E3C65F95A5}"/>
    <cellStyle name="Millares 3 9 2 4" xfId="3350" xr:uid="{00000000-0005-0000-0000-000014020000}"/>
    <cellStyle name="Millares 3 9 2 4 2" xfId="7077" xr:uid="{01098A87-331A-461D-AA5E-5EA6E8C50014}"/>
    <cellStyle name="Millares 3 9 2 5" xfId="5239" xr:uid="{4E018FDA-9D52-4F5B-BB1C-93BD5224FAE4}"/>
    <cellStyle name="Millares 3 9 3" xfId="1888" xr:uid="{00000000-0005-0000-0000-000013020000}"/>
    <cellStyle name="Millares 3 9 3 2" xfId="3730" xr:uid="{00000000-0005-0000-0000-000013020000}"/>
    <cellStyle name="Millares 3 9 3 2 2" xfId="7457" xr:uid="{E1DEA494-7DEB-4DA3-B135-17D9A620AE03}"/>
    <cellStyle name="Millares 3 9 3 3" xfId="5619" xr:uid="{1530E50C-5A7A-4E4B-AAF2-A55E77E1BF31}"/>
    <cellStyle name="Millares 3 9 4" xfId="2494" xr:uid="{00000000-0005-0000-0000-000013020000}"/>
    <cellStyle name="Millares 3 9 4 2" xfId="4335" xr:uid="{00000000-0005-0000-0000-000013020000}"/>
    <cellStyle name="Millares 3 9 4 2 2" xfId="8062" xr:uid="{E9F2B52B-8F04-4E6E-99A9-2EEB0FE03F34}"/>
    <cellStyle name="Millares 3 9 4 3" xfId="6224" xr:uid="{7965705C-DEE9-47CA-AA7F-55022A4A9815}"/>
    <cellStyle name="Millares 3 9 5" xfId="3118" xr:uid="{00000000-0005-0000-0000-000013020000}"/>
    <cellStyle name="Millares 3 9 5 2" xfId="6845" xr:uid="{DEC19C8C-6050-432D-9665-35F408E3C0CE}"/>
    <cellStyle name="Millares 3 9 6" xfId="5007" xr:uid="{763D357F-C34C-4285-BF90-E167038DFCEF}"/>
    <cellStyle name="Millares 30" xfId="2754" xr:uid="{00000000-0005-0000-0000-0000B7020000}"/>
    <cellStyle name="Millares 30 2" xfId="6482" xr:uid="{B0713E6D-0136-490C-BE70-2460F6343439}"/>
    <cellStyle name="Millares 31" xfId="2752" xr:uid="{00000000-0005-0000-0000-0000B80C0000}"/>
    <cellStyle name="Millares 31 2" xfId="6481" xr:uid="{C9B6DF40-3496-4EDA-A475-575ADB322B7C}"/>
    <cellStyle name="Millares 32" xfId="4596" xr:uid="{5F2644FD-FAF3-4E9F-89E1-800E2F328EE8}"/>
    <cellStyle name="Millares 32 2" xfId="8322" xr:uid="{BAE64214-D521-4696-BE4A-3426D86387A2}"/>
    <cellStyle name="Millares 33" xfId="4598" xr:uid="{BAD00ECC-9175-4A8F-A3F2-23FB002CA54C}"/>
    <cellStyle name="Millares 33 2" xfId="8323" xr:uid="{6B85680D-96C7-4A2B-A4DB-3AABA92EE711}"/>
    <cellStyle name="Millares 34" xfId="4601" xr:uid="{7152E6B9-1D5F-4F73-BEB3-A4288940DD12}"/>
    <cellStyle name="Millares 34 2" xfId="8325" xr:uid="{69AB7D16-8DC0-4FAE-B95F-540316A83E07}"/>
    <cellStyle name="Millares 35" xfId="4603" xr:uid="{745BD2DF-17BB-4E81-9F8F-1482389D3985}"/>
    <cellStyle name="Millares 35 2" xfId="8327" xr:uid="{84E4D174-E1E9-4A39-9069-4C6BAE79D328}"/>
    <cellStyle name="Millares 36" xfId="4650" xr:uid="{F43691FD-0679-4959-A88C-1D6353F33163}"/>
    <cellStyle name="Millares 4" xfId="42" xr:uid="{00000000-0005-0000-0000-000015020000}"/>
    <cellStyle name="Millares 4 10" xfId="4664" xr:uid="{EB82F96F-F6C6-4B82-A80C-93D14C03B381}"/>
    <cellStyle name="Millares 4 2" xfId="104" xr:uid="{00000000-0005-0000-0000-000016020000}"/>
    <cellStyle name="Millares 4 2 2" xfId="969" xr:uid="{00000000-0005-0000-0000-000017020000}"/>
    <cellStyle name="Millares 4 2 2 2" xfId="1374" xr:uid="{00000000-0005-0000-0000-000018020000}"/>
    <cellStyle name="Millares 4 2 2 2 2" xfId="2057" xr:uid="{00000000-0005-0000-0000-000018020000}"/>
    <cellStyle name="Millares 4 2 2 2 2 2" xfId="3899" xr:uid="{00000000-0005-0000-0000-000018020000}"/>
    <cellStyle name="Millares 4 2 2 2 2 2 2" xfId="7626" xr:uid="{24A1C44F-CDEA-4607-A94E-2A96C54759B7}"/>
    <cellStyle name="Millares 4 2 2 2 2 3" xfId="5788" xr:uid="{E6CE6E8C-32B9-41E1-B3D1-369BB6DFDD23}"/>
    <cellStyle name="Millares 4 2 2 2 3" xfId="2663" xr:uid="{00000000-0005-0000-0000-000018020000}"/>
    <cellStyle name="Millares 4 2 2 2 3 2" xfId="4504" xr:uid="{00000000-0005-0000-0000-000018020000}"/>
    <cellStyle name="Millares 4 2 2 2 3 2 2" xfId="8231" xr:uid="{04C6F6D8-44A5-4D75-91FD-EF908C495056}"/>
    <cellStyle name="Millares 4 2 2 2 3 3" xfId="6393" xr:uid="{070E5F19-7877-42C5-AD81-F68CAB7C7E2A}"/>
    <cellStyle name="Millares 4 2 2 2 4" xfId="3287" xr:uid="{00000000-0005-0000-0000-000018020000}"/>
    <cellStyle name="Millares 4 2 2 2 4 2" xfId="7014" xr:uid="{77210AB5-D635-4B4A-9A18-1E93F51E1D16}"/>
    <cellStyle name="Millares 4 2 2 2 5" xfId="5176" xr:uid="{83267C06-DDF2-421C-AB19-4FAD8917F27E}"/>
    <cellStyle name="Millares 4 2 2 3" xfId="1825" xr:uid="{00000000-0005-0000-0000-000017020000}"/>
    <cellStyle name="Millares 4 2 2 3 2" xfId="3667" xr:uid="{00000000-0005-0000-0000-000017020000}"/>
    <cellStyle name="Millares 4 2 2 3 2 2" xfId="7394" xr:uid="{EC376C1F-AEC5-4663-9504-BB954EE701BE}"/>
    <cellStyle name="Millares 4 2 2 3 3" xfId="5556" xr:uid="{93344531-D2A8-41B2-9C79-8654C7C2177C}"/>
    <cellStyle name="Millares 4 2 2 4" xfId="2431" xr:uid="{00000000-0005-0000-0000-000017020000}"/>
    <cellStyle name="Millares 4 2 2 4 2" xfId="4272" xr:uid="{00000000-0005-0000-0000-000017020000}"/>
    <cellStyle name="Millares 4 2 2 4 2 2" xfId="7999" xr:uid="{8332F70D-A05D-4603-84B3-C30A14A5FAF1}"/>
    <cellStyle name="Millares 4 2 2 4 3" xfId="6161" xr:uid="{56CA5AAE-2851-4D1E-B1DD-BBD6A2333726}"/>
    <cellStyle name="Millares 4 2 2 5" xfId="3055" xr:uid="{00000000-0005-0000-0000-000017020000}"/>
    <cellStyle name="Millares 4 2 2 5 2" xfId="6782" xr:uid="{EBFA0A76-38B9-4F28-91D7-0B9A9632919E}"/>
    <cellStyle name="Millares 4 2 2 6" xfId="4944" xr:uid="{36C344B4-96AE-4C9C-B188-F134FFCB9033}"/>
    <cellStyle name="Millares 4 2 3" xfId="1126" xr:uid="{00000000-0005-0000-0000-000019020000}"/>
    <cellStyle name="Millares 4 2 3 2" xfId="1510" xr:uid="{00000000-0005-0000-0000-00001A020000}"/>
    <cellStyle name="Millares 4 2 3 2 2" xfId="2130" xr:uid="{00000000-0005-0000-0000-00001A020000}"/>
    <cellStyle name="Millares 4 2 3 2 2 2" xfId="3972" xr:uid="{00000000-0005-0000-0000-00001A020000}"/>
    <cellStyle name="Millares 4 2 3 2 2 2 2" xfId="7699" xr:uid="{C0316985-2C43-483D-8CD3-9EB793E420A4}"/>
    <cellStyle name="Millares 4 2 3 2 2 3" xfId="5861" xr:uid="{1AC2D80C-2AE0-453B-81F4-6E397961998F}"/>
    <cellStyle name="Millares 4 2 3 2 3" xfId="2736" xr:uid="{00000000-0005-0000-0000-00001A020000}"/>
    <cellStyle name="Millares 4 2 3 2 3 2" xfId="4577" xr:uid="{00000000-0005-0000-0000-00001A020000}"/>
    <cellStyle name="Millares 4 2 3 2 3 2 2" xfId="8304" xr:uid="{C678FAA1-2682-41B7-B649-F476B42AADE7}"/>
    <cellStyle name="Millares 4 2 3 2 3 3" xfId="6466" xr:uid="{4FA8C4B6-D7CB-48FA-8B9E-93358202B907}"/>
    <cellStyle name="Millares 4 2 3 2 4" xfId="3360" xr:uid="{00000000-0005-0000-0000-00001A020000}"/>
    <cellStyle name="Millares 4 2 3 2 4 2" xfId="7087" xr:uid="{408E48D0-883C-4419-AD9F-8CCE83A1CF1B}"/>
    <cellStyle name="Millares 4 2 3 2 5" xfId="5249" xr:uid="{095225B6-3024-4925-B285-EBACF3D335F4}"/>
    <cellStyle name="Millares 4 2 3 3" xfId="1898" xr:uid="{00000000-0005-0000-0000-000019020000}"/>
    <cellStyle name="Millares 4 2 3 3 2" xfId="3740" xr:uid="{00000000-0005-0000-0000-000019020000}"/>
    <cellStyle name="Millares 4 2 3 3 2 2" xfId="7467" xr:uid="{4A40EFC3-094D-4C7A-BF3A-500E595319CB}"/>
    <cellStyle name="Millares 4 2 3 3 3" xfId="5629" xr:uid="{91BEB31D-82C5-4922-BCE2-8B781B6AA75A}"/>
    <cellStyle name="Millares 4 2 3 4" xfId="2504" xr:uid="{00000000-0005-0000-0000-000019020000}"/>
    <cellStyle name="Millares 4 2 3 4 2" xfId="4345" xr:uid="{00000000-0005-0000-0000-000019020000}"/>
    <cellStyle name="Millares 4 2 3 4 2 2" xfId="8072" xr:uid="{B816851E-8879-4233-8C40-66747E02843E}"/>
    <cellStyle name="Millares 4 2 3 4 3" xfId="6234" xr:uid="{63862F2C-3901-4601-851C-93E0D93142B2}"/>
    <cellStyle name="Millares 4 2 3 5" xfId="3128" xr:uid="{00000000-0005-0000-0000-000019020000}"/>
    <cellStyle name="Millares 4 2 3 5 2" xfId="6855" xr:uid="{CA67631E-F646-48BB-896E-E670E4D714DC}"/>
    <cellStyle name="Millares 4 2 3 6" xfId="5017" xr:uid="{2E595F3E-C38B-4520-A31F-000840863D44}"/>
    <cellStyle name="Millares 4 2 4" xfId="1222" xr:uid="{00000000-0005-0000-0000-00001B020000}"/>
    <cellStyle name="Millares 4 2 4 2" xfId="1948" xr:uid="{00000000-0005-0000-0000-00001B020000}"/>
    <cellStyle name="Millares 4 2 4 2 2" xfId="3790" xr:uid="{00000000-0005-0000-0000-00001B020000}"/>
    <cellStyle name="Millares 4 2 4 2 2 2" xfId="7517" xr:uid="{08B9CC9D-3DC3-43A2-B3F2-07FFD33AFDC4}"/>
    <cellStyle name="Millares 4 2 4 2 3" xfId="5679" xr:uid="{9D7E546D-7D45-40EE-83C7-41BFB44B59E5}"/>
    <cellStyle name="Millares 4 2 4 3" xfId="2554" xr:uid="{00000000-0005-0000-0000-00001B020000}"/>
    <cellStyle name="Millares 4 2 4 3 2" xfId="4395" xr:uid="{00000000-0005-0000-0000-00001B020000}"/>
    <cellStyle name="Millares 4 2 4 3 2 2" xfId="8122" xr:uid="{4C56298B-29FA-4EE6-8098-4D81480EBFE6}"/>
    <cellStyle name="Millares 4 2 4 3 3" xfId="6284" xr:uid="{E362CC58-A261-49CE-A73B-3E20C8DAEEA4}"/>
    <cellStyle name="Millares 4 2 4 4" xfId="3178" xr:uid="{00000000-0005-0000-0000-00001B020000}"/>
    <cellStyle name="Millares 4 2 4 4 2" xfId="6905" xr:uid="{7316B607-24AE-429C-9943-F117450A2350}"/>
    <cellStyle name="Millares 4 2 4 5" xfId="5067" xr:uid="{87B54E23-8220-448E-B133-E1A4AF9CC998}"/>
    <cellStyle name="Millares 4 2 5" xfId="775" xr:uid="{00000000-0005-0000-0000-00001C020000}"/>
    <cellStyle name="Millares 4 2 5 2" xfId="1716" xr:uid="{00000000-0005-0000-0000-00001C020000}"/>
    <cellStyle name="Millares 4 2 5 2 2" xfId="3558" xr:uid="{00000000-0005-0000-0000-00001C020000}"/>
    <cellStyle name="Millares 4 2 5 2 2 2" xfId="7285" xr:uid="{FBCDABFD-B12B-44BB-8B9D-6161C01D2B6E}"/>
    <cellStyle name="Millares 4 2 5 2 3" xfId="5447" xr:uid="{7734EE8B-66DF-4904-AC38-7F2C8F171973}"/>
    <cellStyle name="Millares 4 2 5 3" xfId="2322" xr:uid="{00000000-0005-0000-0000-00001C020000}"/>
    <cellStyle name="Millares 4 2 5 3 2" xfId="4163" xr:uid="{00000000-0005-0000-0000-00001C020000}"/>
    <cellStyle name="Millares 4 2 5 3 2 2" xfId="7890" xr:uid="{1EF87A90-D570-4CAF-92B4-7448EA7CACC6}"/>
    <cellStyle name="Millares 4 2 5 3 3" xfId="6052" xr:uid="{4D183E69-6212-45A4-9322-285676CEFEE2}"/>
    <cellStyle name="Millares 4 2 5 4" xfId="2946" xr:uid="{00000000-0005-0000-0000-00001C020000}"/>
    <cellStyle name="Millares 4 2 5 4 2" xfId="6673" xr:uid="{03FAC6D0-095C-41E3-9E25-868B96A0EE77}"/>
    <cellStyle name="Millares 4 2 5 5" xfId="4835" xr:uid="{D0093C25-A4EC-45A6-926A-BF733D5840FD}"/>
    <cellStyle name="Millares 4 2 6" xfId="1590" xr:uid="{00000000-0005-0000-0000-000016020000}"/>
    <cellStyle name="Millares 4 2 6 2" xfId="3432" xr:uid="{00000000-0005-0000-0000-000016020000}"/>
    <cellStyle name="Millares 4 2 6 2 2" xfId="7159" xr:uid="{AA5D258A-84D2-490D-AEEA-00B230A7F914}"/>
    <cellStyle name="Millares 4 2 6 3" xfId="5321" xr:uid="{BD238F03-44C8-44D9-8C71-DD4D32B0C63A}"/>
    <cellStyle name="Millares 4 2 7" xfId="2196" xr:uid="{00000000-0005-0000-0000-000016020000}"/>
    <cellStyle name="Millares 4 2 7 2" xfId="4037" xr:uid="{00000000-0005-0000-0000-000016020000}"/>
    <cellStyle name="Millares 4 2 7 2 2" xfId="7764" xr:uid="{980F3DAA-4CBD-414F-AC4D-7E2E0104BFD6}"/>
    <cellStyle name="Millares 4 2 7 3" xfId="5926" xr:uid="{8E0CA82B-D43D-40DB-8A7C-A5C54C3507A3}"/>
    <cellStyle name="Millares 4 2 8" xfId="2820" xr:uid="{00000000-0005-0000-0000-000016020000}"/>
    <cellStyle name="Millares 4 2 8 2" xfId="6547" xr:uid="{46B9AD9B-3C3F-4BE1-973B-B82756F78708}"/>
    <cellStyle name="Millares 4 2 9" xfId="4709" xr:uid="{540FC1C3-6ED9-4561-A052-3ACE291A538D}"/>
    <cellStyle name="Millares 4 3" xfId="145" xr:uid="{00000000-0005-0000-0000-00001D020000}"/>
    <cellStyle name="Millares 4 3 2" xfId="1357" xr:uid="{00000000-0005-0000-0000-00001E020000}"/>
    <cellStyle name="Millares 4 3 2 2" xfId="2046" xr:uid="{00000000-0005-0000-0000-00001E020000}"/>
    <cellStyle name="Millares 4 3 2 2 2" xfId="3888" xr:uid="{00000000-0005-0000-0000-00001E020000}"/>
    <cellStyle name="Millares 4 3 2 2 2 2" xfId="7615" xr:uid="{71B08F3E-24CC-46F2-AD2F-FDC34D9D5F1C}"/>
    <cellStyle name="Millares 4 3 2 2 3" xfId="5777" xr:uid="{C7AF1A4B-C5D6-4A7A-A232-77D2AED20EF9}"/>
    <cellStyle name="Millares 4 3 2 3" xfId="2652" xr:uid="{00000000-0005-0000-0000-00001E020000}"/>
    <cellStyle name="Millares 4 3 2 3 2" xfId="4493" xr:uid="{00000000-0005-0000-0000-00001E020000}"/>
    <cellStyle name="Millares 4 3 2 3 2 2" xfId="8220" xr:uid="{3928E9CF-9C62-4A9A-ABA2-06D5EC2E0523}"/>
    <cellStyle name="Millares 4 3 2 3 3" xfId="6382" xr:uid="{5B617D7A-C4F5-45CB-A7E2-972E7D6116C6}"/>
    <cellStyle name="Millares 4 3 2 4" xfId="3276" xr:uid="{00000000-0005-0000-0000-00001E020000}"/>
    <cellStyle name="Millares 4 3 2 4 2" xfId="7003" xr:uid="{B3444C11-C46A-4F8C-9530-A5F83EF2C5B1}"/>
    <cellStyle name="Millares 4 3 2 5" xfId="5165" xr:uid="{E297F33C-4AAC-473B-B8A0-1E36E2B3644F}"/>
    <cellStyle name="Millares 4 3 3" xfId="952" xr:uid="{00000000-0005-0000-0000-00001F020000}"/>
    <cellStyle name="Millares 4 3 3 2" xfId="1814" xr:uid="{00000000-0005-0000-0000-00001F020000}"/>
    <cellStyle name="Millares 4 3 3 2 2" xfId="3656" xr:uid="{00000000-0005-0000-0000-00001F020000}"/>
    <cellStyle name="Millares 4 3 3 2 2 2" xfId="7383" xr:uid="{916A9560-30B0-4404-835D-5C65DC3E46D8}"/>
    <cellStyle name="Millares 4 3 3 2 3" xfId="5545" xr:uid="{CC18F99F-854C-4CE9-BD3B-8EB7B4701CE1}"/>
    <cellStyle name="Millares 4 3 3 3" xfId="2420" xr:uid="{00000000-0005-0000-0000-00001F020000}"/>
    <cellStyle name="Millares 4 3 3 3 2" xfId="4261" xr:uid="{00000000-0005-0000-0000-00001F020000}"/>
    <cellStyle name="Millares 4 3 3 3 2 2" xfId="7988" xr:uid="{2E639F3C-99BA-4756-9768-DA89350C854F}"/>
    <cellStyle name="Millares 4 3 3 3 3" xfId="6150" xr:uid="{AF51F22E-1C41-4FAE-9DFE-1AD6C7C2CF87}"/>
    <cellStyle name="Millares 4 3 3 4" xfId="3044" xr:uid="{00000000-0005-0000-0000-00001F020000}"/>
    <cellStyle name="Millares 4 3 3 4 2" xfId="6771" xr:uid="{44AE3DBF-8175-44E8-B955-C8D63EDEEFF6}"/>
    <cellStyle name="Millares 4 3 3 5" xfId="4933" xr:uid="{AEA66D2F-048C-49E5-BA17-1C1DF06C6334}"/>
    <cellStyle name="Millares 4 3 4" xfId="1630" xr:uid="{00000000-0005-0000-0000-00001D020000}"/>
    <cellStyle name="Millares 4 3 4 2" xfId="3472" xr:uid="{00000000-0005-0000-0000-00001D020000}"/>
    <cellStyle name="Millares 4 3 4 2 2" xfId="7199" xr:uid="{C85B5EC1-F5D0-4261-9965-D5F18F93E568}"/>
    <cellStyle name="Millares 4 3 4 3" xfId="5361" xr:uid="{7BD24527-FD69-4EB1-9DF7-205E39ABB7B4}"/>
    <cellStyle name="Millares 4 3 5" xfId="2236" xr:uid="{00000000-0005-0000-0000-00001D020000}"/>
    <cellStyle name="Millares 4 3 5 2" xfId="4077" xr:uid="{00000000-0005-0000-0000-00001D020000}"/>
    <cellStyle name="Millares 4 3 5 2 2" xfId="7804" xr:uid="{01B9884F-0EF7-4673-B2EA-6495298E5C00}"/>
    <cellStyle name="Millares 4 3 5 3" xfId="5966" xr:uid="{CA6E056F-CCB7-4AB8-8772-E9D8DC80D345}"/>
    <cellStyle name="Millares 4 3 6" xfId="2860" xr:uid="{00000000-0005-0000-0000-00001D020000}"/>
    <cellStyle name="Millares 4 3 6 2" xfId="6587" xr:uid="{DA606421-2380-4F03-80F9-C9C8B6C67CF9}"/>
    <cellStyle name="Millares 4 3 7" xfId="4749" xr:uid="{E257B558-6279-4EEF-A0A8-53010DD1CA5F}"/>
    <cellStyle name="Millares 4 4" xfId="1112" xr:uid="{00000000-0005-0000-0000-000020020000}"/>
    <cellStyle name="Millares 4 4 2" xfId="1503" xr:uid="{00000000-0005-0000-0000-000021020000}"/>
    <cellStyle name="Millares 4 4 2 2" xfId="2123" xr:uid="{00000000-0005-0000-0000-000021020000}"/>
    <cellStyle name="Millares 4 4 2 2 2" xfId="3965" xr:uid="{00000000-0005-0000-0000-000021020000}"/>
    <cellStyle name="Millares 4 4 2 2 2 2" xfId="7692" xr:uid="{09025814-2DAC-4A8A-B259-EB9D0EDC76A7}"/>
    <cellStyle name="Millares 4 4 2 2 3" xfId="5854" xr:uid="{83EB53A6-FB92-4226-940C-587CCD511D60}"/>
    <cellStyle name="Millares 4 4 2 3" xfId="2729" xr:uid="{00000000-0005-0000-0000-000021020000}"/>
    <cellStyle name="Millares 4 4 2 3 2" xfId="4570" xr:uid="{00000000-0005-0000-0000-000021020000}"/>
    <cellStyle name="Millares 4 4 2 3 2 2" xfId="8297" xr:uid="{C2732C55-84E2-4F90-A2BB-3770EB8EF069}"/>
    <cellStyle name="Millares 4 4 2 3 3" xfId="6459" xr:uid="{74BB488C-5BDA-4415-8708-A061531AA8DA}"/>
    <cellStyle name="Millares 4 4 2 4" xfId="3353" xr:uid="{00000000-0005-0000-0000-000021020000}"/>
    <cellStyle name="Millares 4 4 2 4 2" xfId="7080" xr:uid="{4213DF95-78D9-4422-8CD1-86BC33B7678A}"/>
    <cellStyle name="Millares 4 4 2 5" xfId="5242" xr:uid="{41F86218-949E-49F4-B9A7-8CDFB3229926}"/>
    <cellStyle name="Millares 4 4 3" xfId="1891" xr:uid="{00000000-0005-0000-0000-000020020000}"/>
    <cellStyle name="Millares 4 4 3 2" xfId="3733" xr:uid="{00000000-0005-0000-0000-000020020000}"/>
    <cellStyle name="Millares 4 4 3 2 2" xfId="7460" xr:uid="{AD3EC036-7D18-4AB7-B056-D6A3A831AB35}"/>
    <cellStyle name="Millares 4 4 3 3" xfId="5622" xr:uid="{C016B1DD-8C2B-400A-BD84-D24DF2D8475C}"/>
    <cellStyle name="Millares 4 4 4" xfId="2497" xr:uid="{00000000-0005-0000-0000-000020020000}"/>
    <cellStyle name="Millares 4 4 4 2" xfId="4338" xr:uid="{00000000-0005-0000-0000-000020020000}"/>
    <cellStyle name="Millares 4 4 4 2 2" xfId="8065" xr:uid="{348243D6-0637-4536-B267-ADF33C97CABE}"/>
    <cellStyle name="Millares 4 4 4 3" xfId="6227" xr:uid="{8E6B24C1-05DB-41CD-8637-9E715FFA594A}"/>
    <cellStyle name="Millares 4 4 5" xfId="3121" xr:uid="{00000000-0005-0000-0000-000020020000}"/>
    <cellStyle name="Millares 4 4 5 2" xfId="6848" xr:uid="{F34B0877-FA98-4892-B68D-21F3A675F686}"/>
    <cellStyle name="Millares 4 4 6" xfId="5010" xr:uid="{710970D7-2582-4CDD-956F-0EE96FE80125}"/>
    <cellStyle name="Millares 4 5" xfId="1205" xr:uid="{00000000-0005-0000-0000-000022020000}"/>
    <cellStyle name="Millares 4 5 2" xfId="1937" xr:uid="{00000000-0005-0000-0000-000022020000}"/>
    <cellStyle name="Millares 4 5 2 2" xfId="3779" xr:uid="{00000000-0005-0000-0000-000022020000}"/>
    <cellStyle name="Millares 4 5 2 2 2" xfId="7506" xr:uid="{07EAFE41-2F83-4D7C-884E-35700710A44A}"/>
    <cellStyle name="Millares 4 5 2 3" xfId="5668" xr:uid="{218B1432-5DDB-4A67-88E6-13E829B380E3}"/>
    <cellStyle name="Millares 4 5 3" xfId="2543" xr:uid="{00000000-0005-0000-0000-000022020000}"/>
    <cellStyle name="Millares 4 5 3 2" xfId="4384" xr:uid="{00000000-0005-0000-0000-000022020000}"/>
    <cellStyle name="Millares 4 5 3 2 2" xfId="8111" xr:uid="{E6979A90-9510-44DC-AB50-FA2EC06E2CF3}"/>
    <cellStyle name="Millares 4 5 3 3" xfId="6273" xr:uid="{2BF5549F-750F-43FE-A179-E875A23DBB1B}"/>
    <cellStyle name="Millares 4 5 4" xfId="3167" xr:uid="{00000000-0005-0000-0000-000022020000}"/>
    <cellStyle name="Millares 4 5 4 2" xfId="6894" xr:uid="{63DE18EF-9D3F-4C83-BE7E-6A72697B7AE4}"/>
    <cellStyle name="Millares 4 5 5" xfId="5056" xr:uid="{0C0C1839-4A2E-48F4-AF57-CE30F3686209}"/>
    <cellStyle name="Millares 4 6" xfId="755" xr:uid="{00000000-0005-0000-0000-000023020000}"/>
    <cellStyle name="Millares 4 6 2" xfId="1705" xr:uid="{00000000-0005-0000-0000-000023020000}"/>
    <cellStyle name="Millares 4 6 2 2" xfId="3547" xr:uid="{00000000-0005-0000-0000-000023020000}"/>
    <cellStyle name="Millares 4 6 2 2 2" xfId="7274" xr:uid="{BCA37B2C-E01A-4195-8CC3-267320C0203E}"/>
    <cellStyle name="Millares 4 6 2 3" xfId="5436" xr:uid="{57AFB015-7B7D-41C1-806E-1976A7E53D6C}"/>
    <cellStyle name="Millares 4 6 3" xfId="2311" xr:uid="{00000000-0005-0000-0000-000023020000}"/>
    <cellStyle name="Millares 4 6 3 2" xfId="4152" xr:uid="{00000000-0005-0000-0000-000023020000}"/>
    <cellStyle name="Millares 4 6 3 2 2" xfId="7879" xr:uid="{C70A1E6F-58EA-4EEF-BA72-4990414FBC38}"/>
    <cellStyle name="Millares 4 6 3 3" xfId="6041" xr:uid="{20759B65-3090-47B1-8952-6BEEECCA7315}"/>
    <cellStyle name="Millares 4 6 4" xfId="2935" xr:uid="{00000000-0005-0000-0000-000023020000}"/>
    <cellStyle name="Millares 4 6 4 2" xfId="6662" xr:uid="{6681BC34-C77E-4F3F-B31A-0211E1517225}"/>
    <cellStyle name="Millares 4 6 5" xfId="4824" xr:uid="{48AC0CC6-2B3B-4F2B-BD51-70934BA7F4A4}"/>
    <cellStyle name="Millares 4 7" xfId="1545" xr:uid="{00000000-0005-0000-0000-000015020000}"/>
    <cellStyle name="Millares 4 7 2" xfId="3387" xr:uid="{00000000-0005-0000-0000-000015020000}"/>
    <cellStyle name="Millares 4 7 2 2" xfId="7114" xr:uid="{BC741273-BA05-4AD7-ADA9-FB332C4F8C3B}"/>
    <cellStyle name="Millares 4 7 3" xfId="5276" xr:uid="{81C29F5B-EB7F-4976-9FFF-8D22C456746B}"/>
    <cellStyle name="Millares 4 8" xfId="2151" xr:uid="{00000000-0005-0000-0000-000015020000}"/>
    <cellStyle name="Millares 4 8 2" xfId="3992" xr:uid="{00000000-0005-0000-0000-000015020000}"/>
    <cellStyle name="Millares 4 8 2 2" xfId="7719" xr:uid="{9D308268-48F7-4A34-84BE-59AF95CBC2A6}"/>
    <cellStyle name="Millares 4 8 3" xfId="5881" xr:uid="{1F85C427-71C4-4076-B639-372DE900C0CE}"/>
    <cellStyle name="Millares 4 9" xfId="2775" xr:uid="{00000000-0005-0000-0000-000015020000}"/>
    <cellStyle name="Millares 4 9 2" xfId="6502" xr:uid="{80E2B75C-75B2-4B87-BB16-A2A67742E3BE}"/>
    <cellStyle name="Millares 5" xfId="41" xr:uid="{00000000-0005-0000-0000-000024020000}"/>
    <cellStyle name="Millares 5 2" xfId="103" xr:uid="{00000000-0005-0000-0000-000025020000}"/>
    <cellStyle name="Millares 5 2 2" xfId="1365" xr:uid="{00000000-0005-0000-0000-000026020000}"/>
    <cellStyle name="Millares 5 2 2 2" xfId="2050" xr:uid="{00000000-0005-0000-0000-000026020000}"/>
    <cellStyle name="Millares 5 2 2 2 2" xfId="3892" xr:uid="{00000000-0005-0000-0000-000026020000}"/>
    <cellStyle name="Millares 5 2 2 2 2 2" xfId="7619" xr:uid="{5356E775-CCE0-41EB-B564-E307B49F26D0}"/>
    <cellStyle name="Millares 5 2 2 2 3" xfId="5781" xr:uid="{9600FD9A-6FEA-4610-A279-537C6D1D73C7}"/>
    <cellStyle name="Millares 5 2 2 3" xfId="2656" xr:uid="{00000000-0005-0000-0000-000026020000}"/>
    <cellStyle name="Millares 5 2 2 3 2" xfId="4497" xr:uid="{00000000-0005-0000-0000-000026020000}"/>
    <cellStyle name="Millares 5 2 2 3 2 2" xfId="8224" xr:uid="{9B5615AE-8651-45C9-AA23-BBB567F64F9B}"/>
    <cellStyle name="Millares 5 2 2 3 3" xfId="6386" xr:uid="{C92EB831-44EB-428F-BA06-12615CAEBACA}"/>
    <cellStyle name="Millares 5 2 2 4" xfId="3280" xr:uid="{00000000-0005-0000-0000-000026020000}"/>
    <cellStyle name="Millares 5 2 2 4 2" xfId="7007" xr:uid="{2EA2032C-BF24-4394-AA8B-BAC7DDA6DB54}"/>
    <cellStyle name="Millares 5 2 2 5" xfId="5169" xr:uid="{AE623EF7-4FE7-476C-BB58-7DAE488CE694}"/>
    <cellStyle name="Millares 5 2 3" xfId="960" xr:uid="{00000000-0005-0000-0000-000027020000}"/>
    <cellStyle name="Millares 5 2 3 2" xfId="1818" xr:uid="{00000000-0005-0000-0000-000027020000}"/>
    <cellStyle name="Millares 5 2 3 2 2" xfId="3660" xr:uid="{00000000-0005-0000-0000-000027020000}"/>
    <cellStyle name="Millares 5 2 3 2 2 2" xfId="7387" xr:uid="{7748DEC8-8D39-4DB7-8246-4F4217D36577}"/>
    <cellStyle name="Millares 5 2 3 2 3" xfId="5549" xr:uid="{CEB6DB0D-DDE0-4894-A093-08DBEAC91186}"/>
    <cellStyle name="Millares 5 2 3 3" xfId="2424" xr:uid="{00000000-0005-0000-0000-000027020000}"/>
    <cellStyle name="Millares 5 2 3 3 2" xfId="4265" xr:uid="{00000000-0005-0000-0000-000027020000}"/>
    <cellStyle name="Millares 5 2 3 3 2 2" xfId="7992" xr:uid="{2566AEAC-51D1-4B62-819E-066FF7847D78}"/>
    <cellStyle name="Millares 5 2 3 3 3" xfId="6154" xr:uid="{1EDA2BCC-C78E-4118-BDD9-352EB03496A8}"/>
    <cellStyle name="Millares 5 2 3 4" xfId="3048" xr:uid="{00000000-0005-0000-0000-000027020000}"/>
    <cellStyle name="Millares 5 2 3 4 2" xfId="6775" xr:uid="{01E5BDF8-9F33-4DC7-A8A4-959D5018D9C6}"/>
    <cellStyle name="Millares 5 2 3 5" xfId="4937" xr:uid="{8F69E0CB-4756-4751-9FE8-FD4C7061614E}"/>
    <cellStyle name="Millares 5 2 4" xfId="1589" xr:uid="{00000000-0005-0000-0000-000025020000}"/>
    <cellStyle name="Millares 5 2 4 2" xfId="3431" xr:uid="{00000000-0005-0000-0000-000025020000}"/>
    <cellStyle name="Millares 5 2 4 2 2" xfId="7158" xr:uid="{95662658-B436-4EDC-B2AF-1CE72ADEC058}"/>
    <cellStyle name="Millares 5 2 4 3" xfId="5320" xr:uid="{A6B10306-774F-4471-AA38-9AE0D5FC4CC3}"/>
    <cellStyle name="Millares 5 2 5" xfId="2195" xr:uid="{00000000-0005-0000-0000-000025020000}"/>
    <cellStyle name="Millares 5 2 5 2" xfId="4036" xr:uid="{00000000-0005-0000-0000-000025020000}"/>
    <cellStyle name="Millares 5 2 5 2 2" xfId="7763" xr:uid="{42BD8DDC-E9C5-45E1-9E04-F4E0C0E069B5}"/>
    <cellStyle name="Millares 5 2 5 3" xfId="5925" xr:uid="{775661DD-B935-4F69-BFDF-C4BECEDF73AF}"/>
    <cellStyle name="Millares 5 2 6" xfId="2819" xr:uid="{00000000-0005-0000-0000-000025020000}"/>
    <cellStyle name="Millares 5 2 6 2" xfId="6546" xr:uid="{DEF1C01E-E1A2-45BD-9A14-B837B9C8A8F8}"/>
    <cellStyle name="Millares 5 2 7" xfId="4708" xr:uid="{BB489CF8-28EE-4404-A3D7-1DF81831E195}"/>
    <cellStyle name="Millares 5 3" xfId="144" xr:uid="{00000000-0005-0000-0000-000028020000}"/>
    <cellStyle name="Millares 5 3 2" xfId="1506" xr:uid="{00000000-0005-0000-0000-000029020000}"/>
    <cellStyle name="Millares 5 3 2 2" xfId="2126" xr:uid="{00000000-0005-0000-0000-000029020000}"/>
    <cellStyle name="Millares 5 3 2 2 2" xfId="3968" xr:uid="{00000000-0005-0000-0000-000029020000}"/>
    <cellStyle name="Millares 5 3 2 2 2 2" xfId="7695" xr:uid="{661CDD3F-47A3-48B4-A6D8-9BD3C60074BF}"/>
    <cellStyle name="Millares 5 3 2 2 3" xfId="5857" xr:uid="{C7A488B6-44D2-4FFB-93D4-71221F5C2EC3}"/>
    <cellStyle name="Millares 5 3 2 3" xfId="2732" xr:uid="{00000000-0005-0000-0000-000029020000}"/>
    <cellStyle name="Millares 5 3 2 3 2" xfId="4573" xr:uid="{00000000-0005-0000-0000-000029020000}"/>
    <cellStyle name="Millares 5 3 2 3 2 2" xfId="8300" xr:uid="{4B68CDC4-8622-4796-998F-06A22E6A865D}"/>
    <cellStyle name="Millares 5 3 2 3 3" xfId="6462" xr:uid="{DEEC3EC7-00C3-41DB-BBCD-9D031F4A4700}"/>
    <cellStyle name="Millares 5 3 2 4" xfId="3356" xr:uid="{00000000-0005-0000-0000-000029020000}"/>
    <cellStyle name="Millares 5 3 2 4 2" xfId="7083" xr:uid="{5AF16423-8643-49AF-AB71-F294B728BC37}"/>
    <cellStyle name="Millares 5 3 2 5" xfId="5245" xr:uid="{6BF1A7C3-9BC9-4CB0-B7F1-BD6710A4327C}"/>
    <cellStyle name="Millares 5 3 3" xfId="1121" xr:uid="{00000000-0005-0000-0000-00002A020000}"/>
    <cellStyle name="Millares 5 3 3 2" xfId="1894" xr:uid="{00000000-0005-0000-0000-00002A020000}"/>
    <cellStyle name="Millares 5 3 3 2 2" xfId="3736" xr:uid="{00000000-0005-0000-0000-00002A020000}"/>
    <cellStyle name="Millares 5 3 3 2 2 2" xfId="7463" xr:uid="{514255FA-AFBD-49B5-A7EE-1A786BF95589}"/>
    <cellStyle name="Millares 5 3 3 2 3" xfId="5625" xr:uid="{69596996-7022-4091-BB04-756092DCD7CB}"/>
    <cellStyle name="Millares 5 3 3 3" xfId="2500" xr:uid="{00000000-0005-0000-0000-00002A020000}"/>
    <cellStyle name="Millares 5 3 3 3 2" xfId="4341" xr:uid="{00000000-0005-0000-0000-00002A020000}"/>
    <cellStyle name="Millares 5 3 3 3 2 2" xfId="8068" xr:uid="{4BB3A45F-2006-45F5-9FFB-BB0F418C1782}"/>
    <cellStyle name="Millares 5 3 3 3 3" xfId="6230" xr:uid="{DDADD23E-A9A6-4EEC-BA8D-0BF25D01D276}"/>
    <cellStyle name="Millares 5 3 3 4" xfId="3124" xr:uid="{00000000-0005-0000-0000-00002A020000}"/>
    <cellStyle name="Millares 5 3 3 4 2" xfId="6851" xr:uid="{7DED71B9-1B77-4EAE-9B48-CF5DEDB7E3E0}"/>
    <cellStyle name="Millares 5 3 3 5" xfId="5013" xr:uid="{14F63A68-B640-4BDD-A901-7DFC615D79C4}"/>
    <cellStyle name="Millares 5 3 4" xfId="1629" xr:uid="{00000000-0005-0000-0000-000028020000}"/>
    <cellStyle name="Millares 5 3 4 2" xfId="3471" xr:uid="{00000000-0005-0000-0000-000028020000}"/>
    <cellStyle name="Millares 5 3 4 2 2" xfId="7198" xr:uid="{81B04DC7-5CE5-4836-AB62-3B7DC0E2039D}"/>
    <cellStyle name="Millares 5 3 4 3" xfId="5360" xr:uid="{1DE21616-3B2B-4BAE-B1AB-EBE48C0FD543}"/>
    <cellStyle name="Millares 5 3 5" xfId="2235" xr:uid="{00000000-0005-0000-0000-000028020000}"/>
    <cellStyle name="Millares 5 3 5 2" xfId="4076" xr:uid="{00000000-0005-0000-0000-000028020000}"/>
    <cellStyle name="Millares 5 3 5 2 2" xfId="7803" xr:uid="{7DA2624F-469F-4508-9E7C-E389CC9D91FF}"/>
    <cellStyle name="Millares 5 3 5 3" xfId="5965" xr:uid="{0AF79869-03AB-4189-AE76-5F78E7BD3641}"/>
    <cellStyle name="Millares 5 3 6" xfId="2859" xr:uid="{00000000-0005-0000-0000-000028020000}"/>
    <cellStyle name="Millares 5 3 6 2" xfId="6586" xr:uid="{AB4F9572-270E-4A9D-B397-E646668D94DF}"/>
    <cellStyle name="Millares 5 3 7" xfId="4748" xr:uid="{32429A4B-12D3-4D7C-A032-07DA0DBAA2A2}"/>
    <cellStyle name="Millares 5 4" xfId="1213" xr:uid="{00000000-0005-0000-0000-00002B020000}"/>
    <cellStyle name="Millares 5 4 2" xfId="1941" xr:uid="{00000000-0005-0000-0000-00002B020000}"/>
    <cellStyle name="Millares 5 4 2 2" xfId="3783" xr:uid="{00000000-0005-0000-0000-00002B020000}"/>
    <cellStyle name="Millares 5 4 2 2 2" xfId="7510" xr:uid="{0D6D57E1-F30E-4EDD-AF66-66A5A8470491}"/>
    <cellStyle name="Millares 5 4 2 3" xfId="5672" xr:uid="{F0271551-CD55-408A-942C-55457C068BDC}"/>
    <cellStyle name="Millares 5 4 3" xfId="2547" xr:uid="{00000000-0005-0000-0000-00002B020000}"/>
    <cellStyle name="Millares 5 4 3 2" xfId="4388" xr:uid="{00000000-0005-0000-0000-00002B020000}"/>
    <cellStyle name="Millares 5 4 3 2 2" xfId="8115" xr:uid="{D5B9EF6A-6482-497F-9477-9E2724D64586}"/>
    <cellStyle name="Millares 5 4 3 3" xfId="6277" xr:uid="{C5D6D7D3-CCAA-4FE9-B2D8-144A76ACD59B}"/>
    <cellStyle name="Millares 5 4 4" xfId="3171" xr:uid="{00000000-0005-0000-0000-00002B020000}"/>
    <cellStyle name="Millares 5 4 4 2" xfId="6898" xr:uid="{081185B5-73B3-43D1-B826-3B77028C72E6}"/>
    <cellStyle name="Millares 5 4 5" xfId="5060" xr:uid="{2031A207-13EB-493D-A455-0196889F9F26}"/>
    <cellStyle name="Millares 5 5" xfId="764" xr:uid="{00000000-0005-0000-0000-00002C020000}"/>
    <cellStyle name="Millares 5 5 2" xfId="1709" xr:uid="{00000000-0005-0000-0000-00002C020000}"/>
    <cellStyle name="Millares 5 5 2 2" xfId="3551" xr:uid="{00000000-0005-0000-0000-00002C020000}"/>
    <cellStyle name="Millares 5 5 2 2 2" xfId="7278" xr:uid="{4AD5FA3A-4C60-450C-9006-62BCDDF73E86}"/>
    <cellStyle name="Millares 5 5 2 3" xfId="5440" xr:uid="{BE614634-E21A-48E0-A38B-72A533A39CBE}"/>
    <cellStyle name="Millares 5 5 3" xfId="2315" xr:uid="{00000000-0005-0000-0000-00002C020000}"/>
    <cellStyle name="Millares 5 5 3 2" xfId="4156" xr:uid="{00000000-0005-0000-0000-00002C020000}"/>
    <cellStyle name="Millares 5 5 3 2 2" xfId="7883" xr:uid="{7C79F7B2-D0ED-49E5-9EE7-335A513EABF5}"/>
    <cellStyle name="Millares 5 5 3 3" xfId="6045" xr:uid="{72ECD9E0-C2C0-4739-9F64-FF53ACF56250}"/>
    <cellStyle name="Millares 5 5 4" xfId="2939" xr:uid="{00000000-0005-0000-0000-00002C020000}"/>
    <cellStyle name="Millares 5 5 4 2" xfId="6666" xr:uid="{076945C4-198F-46F4-A6ED-478EBA8AACBA}"/>
    <cellStyle name="Millares 5 5 5" xfId="4828" xr:uid="{1B5D1B9D-FEB9-44E6-86EE-A455B3B7BFDC}"/>
    <cellStyle name="Millares 5 6" xfId="1544" xr:uid="{00000000-0005-0000-0000-000024020000}"/>
    <cellStyle name="Millares 5 6 2" xfId="3386" xr:uid="{00000000-0005-0000-0000-000024020000}"/>
    <cellStyle name="Millares 5 6 2 2" xfId="7113" xr:uid="{99972277-334A-49D1-98C5-10E37270FBDC}"/>
    <cellStyle name="Millares 5 6 3" xfId="5275" xr:uid="{8F196DBA-1026-441F-8BEA-76293AA46836}"/>
    <cellStyle name="Millares 5 7" xfId="2150" xr:uid="{00000000-0005-0000-0000-000024020000}"/>
    <cellStyle name="Millares 5 7 2" xfId="3991" xr:uid="{00000000-0005-0000-0000-000024020000}"/>
    <cellStyle name="Millares 5 7 2 2" xfId="7718" xr:uid="{5A6631E8-9CD3-4192-ADDB-7221B2239FE1}"/>
    <cellStyle name="Millares 5 7 3" xfId="5880" xr:uid="{8D083EC2-E24F-49E6-A9D0-2B9CEB9A627E}"/>
    <cellStyle name="Millares 5 8" xfId="2774" xr:uid="{00000000-0005-0000-0000-000024020000}"/>
    <cellStyle name="Millares 5 8 2" xfId="6501" xr:uid="{1A47739D-9678-4944-9461-DBD2DB46A9CE}"/>
    <cellStyle name="Millares 5 9" xfId="4663" xr:uid="{41B9DE86-8AB8-45BB-A3E0-AD0642959C7D}"/>
    <cellStyle name="Millares 6" xfId="83" xr:uid="{00000000-0005-0000-0000-00002D020000}"/>
    <cellStyle name="Millares 6 10" xfId="4690" xr:uid="{FD426F61-9FD6-44B3-93A0-E0622EFA6E01}"/>
    <cellStyle name="Millares 6 2" xfId="777" xr:uid="{00000000-0005-0000-0000-00002E020000}"/>
    <cellStyle name="Millares 6 2 2" xfId="971" xr:uid="{00000000-0005-0000-0000-00002F020000}"/>
    <cellStyle name="Millares 6 2 2 2" xfId="1376" xr:uid="{00000000-0005-0000-0000-000030020000}"/>
    <cellStyle name="Millares 6 2 2 2 2" xfId="2059" xr:uid="{00000000-0005-0000-0000-000030020000}"/>
    <cellStyle name="Millares 6 2 2 2 2 2" xfId="3901" xr:uid="{00000000-0005-0000-0000-000030020000}"/>
    <cellStyle name="Millares 6 2 2 2 2 2 2" xfId="7628" xr:uid="{BA7EF8EF-7603-4725-8DB4-AE3FA9BF0839}"/>
    <cellStyle name="Millares 6 2 2 2 2 3" xfId="5790" xr:uid="{D7375EB6-CB50-44D5-B231-EB331E079DD9}"/>
    <cellStyle name="Millares 6 2 2 2 3" xfId="2665" xr:uid="{00000000-0005-0000-0000-000030020000}"/>
    <cellStyle name="Millares 6 2 2 2 3 2" xfId="4506" xr:uid="{00000000-0005-0000-0000-000030020000}"/>
    <cellStyle name="Millares 6 2 2 2 3 2 2" xfId="8233" xr:uid="{BCB401DB-ECF1-497E-8FC3-C2A9B792B88B}"/>
    <cellStyle name="Millares 6 2 2 2 3 3" xfId="6395" xr:uid="{06DC3E2D-DF43-410C-A400-74EED8D78147}"/>
    <cellStyle name="Millares 6 2 2 2 4" xfId="3289" xr:uid="{00000000-0005-0000-0000-000030020000}"/>
    <cellStyle name="Millares 6 2 2 2 4 2" xfId="7016" xr:uid="{74689B1C-234D-47B0-A06C-80F117FD77A4}"/>
    <cellStyle name="Millares 6 2 2 2 5" xfId="5178" xr:uid="{1BBF4F3D-6746-41FC-A843-3F63DF4A1886}"/>
    <cellStyle name="Millares 6 2 2 3" xfId="1827" xr:uid="{00000000-0005-0000-0000-00002F020000}"/>
    <cellStyle name="Millares 6 2 2 3 2" xfId="3669" xr:uid="{00000000-0005-0000-0000-00002F020000}"/>
    <cellStyle name="Millares 6 2 2 3 2 2" xfId="7396" xr:uid="{A14D5173-02DC-4225-AAB0-1B69315FB3D0}"/>
    <cellStyle name="Millares 6 2 2 3 3" xfId="5558" xr:uid="{078C6D2D-3835-4D83-8090-C9A2D95168B9}"/>
    <cellStyle name="Millares 6 2 2 4" xfId="2433" xr:uid="{00000000-0005-0000-0000-00002F020000}"/>
    <cellStyle name="Millares 6 2 2 4 2" xfId="4274" xr:uid="{00000000-0005-0000-0000-00002F020000}"/>
    <cellStyle name="Millares 6 2 2 4 2 2" xfId="8001" xr:uid="{228B218E-064D-4BCC-BD46-AF45B52E2E77}"/>
    <cellStyle name="Millares 6 2 2 4 3" xfId="6163" xr:uid="{FCE3C41F-5756-4049-BB32-9B1B87E7FD38}"/>
    <cellStyle name="Millares 6 2 2 5" xfId="3057" xr:uid="{00000000-0005-0000-0000-00002F020000}"/>
    <cellStyle name="Millares 6 2 2 5 2" xfId="6784" xr:uid="{BE32BC6F-E09B-49EE-A433-9FBDFB369CFF}"/>
    <cellStyle name="Millares 6 2 2 6" xfId="4946" xr:uid="{94DE0BF1-77CE-43A3-B095-CD018E7FBB52}"/>
    <cellStyle name="Millares 6 2 3" xfId="1224" xr:uid="{00000000-0005-0000-0000-000031020000}"/>
    <cellStyle name="Millares 6 2 3 2" xfId="1950" xr:uid="{00000000-0005-0000-0000-000031020000}"/>
    <cellStyle name="Millares 6 2 3 2 2" xfId="3792" xr:uid="{00000000-0005-0000-0000-000031020000}"/>
    <cellStyle name="Millares 6 2 3 2 2 2" xfId="7519" xr:uid="{ABFC17B4-DD5D-4FB9-BAFC-403360ED75CD}"/>
    <cellStyle name="Millares 6 2 3 2 3" xfId="5681" xr:uid="{EA8CA38C-A1C3-4F04-BFC8-AF2615E949D9}"/>
    <cellStyle name="Millares 6 2 3 3" xfId="2556" xr:uid="{00000000-0005-0000-0000-000031020000}"/>
    <cellStyle name="Millares 6 2 3 3 2" xfId="4397" xr:uid="{00000000-0005-0000-0000-000031020000}"/>
    <cellStyle name="Millares 6 2 3 3 2 2" xfId="8124" xr:uid="{9D17A2DA-8AC9-4EC0-B10A-BBA1D6C04A51}"/>
    <cellStyle name="Millares 6 2 3 3 3" xfId="6286" xr:uid="{15CADAF0-4E51-4906-8337-DBEEA1A46B22}"/>
    <cellStyle name="Millares 6 2 3 4" xfId="3180" xr:uid="{00000000-0005-0000-0000-000031020000}"/>
    <cellStyle name="Millares 6 2 3 4 2" xfId="6907" xr:uid="{6C4CC625-A412-4268-983A-8486C5D3B748}"/>
    <cellStyle name="Millares 6 2 3 5" xfId="5069" xr:uid="{8E1D7A8B-762B-45A7-88BD-C47F404830D8}"/>
    <cellStyle name="Millares 6 2 4" xfId="1718" xr:uid="{00000000-0005-0000-0000-00002E020000}"/>
    <cellStyle name="Millares 6 2 4 2" xfId="3560" xr:uid="{00000000-0005-0000-0000-00002E020000}"/>
    <cellStyle name="Millares 6 2 4 2 2" xfId="7287" xr:uid="{8B8A69A8-E908-4167-87B6-3FBD2B0E926A}"/>
    <cellStyle name="Millares 6 2 4 3" xfId="5449" xr:uid="{5D913088-B5A7-476F-A050-2AA9ADA4622C}"/>
    <cellStyle name="Millares 6 2 5" xfId="2324" xr:uid="{00000000-0005-0000-0000-00002E020000}"/>
    <cellStyle name="Millares 6 2 5 2" xfId="4165" xr:uid="{00000000-0005-0000-0000-00002E020000}"/>
    <cellStyle name="Millares 6 2 5 2 2" xfId="7892" xr:uid="{EAAFB262-C0C0-4AC5-8156-BD58FC576DA6}"/>
    <cellStyle name="Millares 6 2 5 3" xfId="6054" xr:uid="{012FB721-0B8C-46FA-BDE9-417BC0D3C196}"/>
    <cellStyle name="Millares 6 2 6" xfId="2948" xr:uid="{00000000-0005-0000-0000-00002E020000}"/>
    <cellStyle name="Millares 6 2 6 2" xfId="6675" xr:uid="{0A521108-3347-4008-9153-1056EBE4972B}"/>
    <cellStyle name="Millares 6 2 7" xfId="4837" xr:uid="{A97576DE-0687-43C4-9F54-729E7A244945}"/>
    <cellStyle name="Millares 6 3" xfId="970" xr:uid="{00000000-0005-0000-0000-000032020000}"/>
    <cellStyle name="Millares 6 3 2" xfId="1375" xr:uid="{00000000-0005-0000-0000-000033020000}"/>
    <cellStyle name="Millares 6 3 2 2" xfId="2058" xr:uid="{00000000-0005-0000-0000-000033020000}"/>
    <cellStyle name="Millares 6 3 2 2 2" xfId="3900" xr:uid="{00000000-0005-0000-0000-000033020000}"/>
    <cellStyle name="Millares 6 3 2 2 2 2" xfId="7627" xr:uid="{E516BC7B-59E6-477E-8F15-FF8F5495AE2D}"/>
    <cellStyle name="Millares 6 3 2 2 3" xfId="5789" xr:uid="{33F58520-6A74-42F3-89BA-800EC9910FAD}"/>
    <cellStyle name="Millares 6 3 2 3" xfId="2664" xr:uid="{00000000-0005-0000-0000-000033020000}"/>
    <cellStyle name="Millares 6 3 2 3 2" xfId="4505" xr:uid="{00000000-0005-0000-0000-000033020000}"/>
    <cellStyle name="Millares 6 3 2 3 2 2" xfId="8232" xr:uid="{3EF761C6-E126-44F9-9FBB-4F3A2F2C40CD}"/>
    <cellStyle name="Millares 6 3 2 3 3" xfId="6394" xr:uid="{E0BD5FB5-E092-4808-8D8E-AC25C0CAEE46}"/>
    <cellStyle name="Millares 6 3 2 4" xfId="3288" xr:uid="{00000000-0005-0000-0000-000033020000}"/>
    <cellStyle name="Millares 6 3 2 4 2" xfId="7015" xr:uid="{0CE1C5DD-97E4-4D6C-AB7A-B97C0126927C}"/>
    <cellStyle name="Millares 6 3 2 5" xfId="5177" xr:uid="{690E2F0D-EBDD-4DFE-B01E-8265E729608E}"/>
    <cellStyle name="Millares 6 3 3" xfId="1826" xr:uid="{00000000-0005-0000-0000-000032020000}"/>
    <cellStyle name="Millares 6 3 3 2" xfId="3668" xr:uid="{00000000-0005-0000-0000-000032020000}"/>
    <cellStyle name="Millares 6 3 3 2 2" xfId="7395" xr:uid="{CC8D25FA-3354-420C-860F-AB717EA37F5C}"/>
    <cellStyle name="Millares 6 3 3 3" xfId="5557" xr:uid="{9D0A7D37-E94C-4210-B419-F85D68B14125}"/>
    <cellStyle name="Millares 6 3 4" xfId="2432" xr:uid="{00000000-0005-0000-0000-000032020000}"/>
    <cellStyle name="Millares 6 3 4 2" xfId="4273" xr:uid="{00000000-0005-0000-0000-000032020000}"/>
    <cellStyle name="Millares 6 3 4 2 2" xfId="8000" xr:uid="{18DAAC67-5868-4CAE-BCC0-43E58933C9C1}"/>
    <cellStyle name="Millares 6 3 4 3" xfId="6162" xr:uid="{0D728FF1-860E-4DF0-9848-8D693DD7489B}"/>
    <cellStyle name="Millares 6 3 5" xfId="3056" xr:uid="{00000000-0005-0000-0000-000032020000}"/>
    <cellStyle name="Millares 6 3 5 2" xfId="6783" xr:uid="{2DCB6B8B-0BF2-4D91-8E44-CC612951234F}"/>
    <cellStyle name="Millares 6 3 6" xfId="4945" xr:uid="{5FECB9FC-9FDE-4378-BED2-3746E4CBC433}"/>
    <cellStyle name="Millares 6 4" xfId="1122" xr:uid="{00000000-0005-0000-0000-000034020000}"/>
    <cellStyle name="Millares 6 4 2" xfId="1507" xr:uid="{00000000-0005-0000-0000-000035020000}"/>
    <cellStyle name="Millares 6 4 2 2" xfId="2127" xr:uid="{00000000-0005-0000-0000-000035020000}"/>
    <cellStyle name="Millares 6 4 2 2 2" xfId="3969" xr:uid="{00000000-0005-0000-0000-000035020000}"/>
    <cellStyle name="Millares 6 4 2 2 2 2" xfId="7696" xr:uid="{83EE5B62-C978-47E9-BFDB-DE46A0020083}"/>
    <cellStyle name="Millares 6 4 2 2 3" xfId="5858" xr:uid="{81D86487-DB92-41FF-A2EB-6A0598F44D8E}"/>
    <cellStyle name="Millares 6 4 2 3" xfId="2733" xr:uid="{00000000-0005-0000-0000-000035020000}"/>
    <cellStyle name="Millares 6 4 2 3 2" xfId="4574" xr:uid="{00000000-0005-0000-0000-000035020000}"/>
    <cellStyle name="Millares 6 4 2 3 2 2" xfId="8301" xr:uid="{3EF04F6D-8416-4ED0-AA94-A9C513316A10}"/>
    <cellStyle name="Millares 6 4 2 3 3" xfId="6463" xr:uid="{82BA1E02-F96C-4F25-B6CA-4D83239DB78F}"/>
    <cellStyle name="Millares 6 4 2 4" xfId="3357" xr:uid="{00000000-0005-0000-0000-000035020000}"/>
    <cellStyle name="Millares 6 4 2 4 2" xfId="7084" xr:uid="{3B9919F0-CDD8-42DD-B8CA-EEB34AEC83BE}"/>
    <cellStyle name="Millares 6 4 2 5" xfId="5246" xr:uid="{FD08581D-0912-4710-B181-FBFFED7B2576}"/>
    <cellStyle name="Millares 6 4 3" xfId="1895" xr:uid="{00000000-0005-0000-0000-000034020000}"/>
    <cellStyle name="Millares 6 4 3 2" xfId="3737" xr:uid="{00000000-0005-0000-0000-000034020000}"/>
    <cellStyle name="Millares 6 4 3 2 2" xfId="7464" xr:uid="{90ED6A49-5B73-4DCA-99F8-40FEBA1B4474}"/>
    <cellStyle name="Millares 6 4 3 3" xfId="5626" xr:uid="{8EDEB775-7511-4C4D-873C-26941DAF3080}"/>
    <cellStyle name="Millares 6 4 4" xfId="2501" xr:uid="{00000000-0005-0000-0000-000034020000}"/>
    <cellStyle name="Millares 6 4 4 2" xfId="4342" xr:uid="{00000000-0005-0000-0000-000034020000}"/>
    <cellStyle name="Millares 6 4 4 2 2" xfId="8069" xr:uid="{47AC6576-879E-446E-B249-16400776BB33}"/>
    <cellStyle name="Millares 6 4 4 3" xfId="6231" xr:uid="{014E37D0-805E-4DC4-A313-92E7A429ADD3}"/>
    <cellStyle name="Millares 6 4 5" xfId="3125" xr:uid="{00000000-0005-0000-0000-000034020000}"/>
    <cellStyle name="Millares 6 4 5 2" xfId="6852" xr:uid="{6FCAF68C-2904-4F37-A407-C04F5484CE99}"/>
    <cellStyle name="Millares 6 4 6" xfId="5014" xr:uid="{D0D996D7-85EC-4C03-ADAE-8C811647E235}"/>
    <cellStyle name="Millares 6 5" xfId="1223" xr:uid="{00000000-0005-0000-0000-000036020000}"/>
    <cellStyle name="Millares 6 5 2" xfId="1949" xr:uid="{00000000-0005-0000-0000-000036020000}"/>
    <cellStyle name="Millares 6 5 2 2" xfId="3791" xr:uid="{00000000-0005-0000-0000-000036020000}"/>
    <cellStyle name="Millares 6 5 2 2 2" xfId="7518" xr:uid="{D7DDB077-625F-453F-9680-64D8892B4C23}"/>
    <cellStyle name="Millares 6 5 2 3" xfId="5680" xr:uid="{01A790A0-8C75-44FE-851D-5A6DA304A32A}"/>
    <cellStyle name="Millares 6 5 3" xfId="2555" xr:uid="{00000000-0005-0000-0000-000036020000}"/>
    <cellStyle name="Millares 6 5 3 2" xfId="4396" xr:uid="{00000000-0005-0000-0000-000036020000}"/>
    <cellStyle name="Millares 6 5 3 2 2" xfId="8123" xr:uid="{C973DAF8-6E3E-4623-85E9-D1C893E4C68F}"/>
    <cellStyle name="Millares 6 5 3 3" xfId="6285" xr:uid="{0896BC06-46BE-4EDA-BC2B-139CED079A4C}"/>
    <cellStyle name="Millares 6 5 4" xfId="3179" xr:uid="{00000000-0005-0000-0000-000036020000}"/>
    <cellStyle name="Millares 6 5 4 2" xfId="6906" xr:uid="{9567B631-FD31-45B9-B72F-71E6D2E4DF73}"/>
    <cellStyle name="Millares 6 5 5" xfId="5068" xr:uid="{8AF48469-B7EF-436A-B624-C80A44E5A7C5}"/>
    <cellStyle name="Millares 6 6" xfId="776" xr:uid="{00000000-0005-0000-0000-000037020000}"/>
    <cellStyle name="Millares 6 6 2" xfId="1717" xr:uid="{00000000-0005-0000-0000-000037020000}"/>
    <cellStyle name="Millares 6 6 2 2" xfId="3559" xr:uid="{00000000-0005-0000-0000-000037020000}"/>
    <cellStyle name="Millares 6 6 2 2 2" xfId="7286" xr:uid="{FA4BD915-61F0-4CAA-9FAB-11E79F926A30}"/>
    <cellStyle name="Millares 6 6 2 3" xfId="5448" xr:uid="{99CA48EF-D9B9-420F-A209-2F42193D607A}"/>
    <cellStyle name="Millares 6 6 3" xfId="2323" xr:uid="{00000000-0005-0000-0000-000037020000}"/>
    <cellStyle name="Millares 6 6 3 2" xfId="4164" xr:uid="{00000000-0005-0000-0000-000037020000}"/>
    <cellStyle name="Millares 6 6 3 2 2" xfId="7891" xr:uid="{825A6B37-DCBB-4AE6-9BC5-DCC98534707B}"/>
    <cellStyle name="Millares 6 6 3 3" xfId="6053" xr:uid="{839716FE-CE9D-49DA-885A-EEC2A357A77C}"/>
    <cellStyle name="Millares 6 6 4" xfId="2947" xr:uid="{00000000-0005-0000-0000-000037020000}"/>
    <cellStyle name="Millares 6 6 4 2" xfId="6674" xr:uid="{73301AA2-621B-40CC-9967-34C41096838A}"/>
    <cellStyle name="Millares 6 6 5" xfId="4836" xr:uid="{C86C0D4C-65E7-4A45-B508-191B47ECE9F9}"/>
    <cellStyle name="Millares 6 7" xfId="1571" xr:uid="{00000000-0005-0000-0000-00002D020000}"/>
    <cellStyle name="Millares 6 7 2" xfId="3413" xr:uid="{00000000-0005-0000-0000-00002D020000}"/>
    <cellStyle name="Millares 6 7 2 2" xfId="7140" xr:uid="{8786DA47-46B7-4B82-A483-0F1A26D9A028}"/>
    <cellStyle name="Millares 6 7 3" xfId="5302" xr:uid="{D4BEBA99-2475-401E-84BC-BAD1ACE84A07}"/>
    <cellStyle name="Millares 6 8" xfId="2177" xr:uid="{00000000-0005-0000-0000-00002D020000}"/>
    <cellStyle name="Millares 6 8 2" xfId="4018" xr:uid="{00000000-0005-0000-0000-00002D020000}"/>
    <cellStyle name="Millares 6 8 2 2" xfId="7745" xr:uid="{3827FAE4-E74A-4FDA-B04C-C9C09883FDDA}"/>
    <cellStyle name="Millares 6 8 3" xfId="5907" xr:uid="{791F3203-67FF-44DB-9318-6D1688597F8A}"/>
    <cellStyle name="Millares 6 9" xfId="2801" xr:uid="{00000000-0005-0000-0000-00002D020000}"/>
    <cellStyle name="Millares 6 9 2" xfId="6528" xr:uid="{00655621-880C-4C37-B968-19965055FAE4}"/>
    <cellStyle name="Millares 7" xfId="130" xr:uid="{00000000-0005-0000-0000-000038020000}"/>
    <cellStyle name="Millares 7 2" xfId="964" xr:uid="{00000000-0005-0000-0000-000039020000}"/>
    <cellStyle name="Millares 7 2 2" xfId="1369" xr:uid="{00000000-0005-0000-0000-00003A020000}"/>
    <cellStyle name="Millares 7 2 2 2" xfId="2053" xr:uid="{00000000-0005-0000-0000-00003A020000}"/>
    <cellStyle name="Millares 7 2 2 2 2" xfId="3895" xr:uid="{00000000-0005-0000-0000-00003A020000}"/>
    <cellStyle name="Millares 7 2 2 2 2 2" xfId="7622" xr:uid="{A7A0AA7E-2A80-45DC-992D-064F6CBA5F7A}"/>
    <cellStyle name="Millares 7 2 2 2 3" xfId="5784" xr:uid="{6EF1C6D7-1450-4B7A-A812-FD0B5EF1159E}"/>
    <cellStyle name="Millares 7 2 2 3" xfId="2659" xr:uid="{00000000-0005-0000-0000-00003A020000}"/>
    <cellStyle name="Millares 7 2 2 3 2" xfId="4500" xr:uid="{00000000-0005-0000-0000-00003A020000}"/>
    <cellStyle name="Millares 7 2 2 3 2 2" xfId="8227" xr:uid="{55D0B088-5C57-4B11-9172-6A4950E2D251}"/>
    <cellStyle name="Millares 7 2 2 3 3" xfId="6389" xr:uid="{6D611797-BDEA-4C4C-AFF1-5819CFA3155C}"/>
    <cellStyle name="Millares 7 2 2 4" xfId="3283" xr:uid="{00000000-0005-0000-0000-00003A020000}"/>
    <cellStyle name="Millares 7 2 2 4 2" xfId="7010" xr:uid="{F68DA708-C8A1-40A0-938D-E2CF0919A283}"/>
    <cellStyle name="Millares 7 2 2 5" xfId="5172" xr:uid="{75727012-C2BE-4717-95CC-108749744D19}"/>
    <cellStyle name="Millares 7 2 3" xfId="1821" xr:uid="{00000000-0005-0000-0000-000039020000}"/>
    <cellStyle name="Millares 7 2 3 2" xfId="3663" xr:uid="{00000000-0005-0000-0000-000039020000}"/>
    <cellStyle name="Millares 7 2 3 2 2" xfId="7390" xr:uid="{844256AE-F1D3-4779-80D7-1DC91D64AF6D}"/>
    <cellStyle name="Millares 7 2 3 3" xfId="5552" xr:uid="{4B50035D-891F-406E-B8B3-7DB6DA62E967}"/>
    <cellStyle name="Millares 7 2 4" xfId="2427" xr:uid="{00000000-0005-0000-0000-000039020000}"/>
    <cellStyle name="Millares 7 2 4 2" xfId="4268" xr:uid="{00000000-0005-0000-0000-000039020000}"/>
    <cellStyle name="Millares 7 2 4 2 2" xfId="7995" xr:uid="{F8E10547-98BB-4D60-ABCD-CFC2925DCB89}"/>
    <cellStyle name="Millares 7 2 4 3" xfId="6157" xr:uid="{215E54F7-26DA-4566-B777-D2E51253BA2A}"/>
    <cellStyle name="Millares 7 2 5" xfId="3051" xr:uid="{00000000-0005-0000-0000-000039020000}"/>
    <cellStyle name="Millares 7 2 5 2" xfId="6778" xr:uid="{D818E77F-7DFE-4EF3-BB1E-54F526567A99}"/>
    <cellStyle name="Millares 7 2 6" xfId="4940" xr:uid="{B9DEC6EF-2E20-4143-A0B9-0E09CE106F9D}"/>
    <cellStyle name="Millares 7 3" xfId="1123" xr:uid="{00000000-0005-0000-0000-00003B020000}"/>
    <cellStyle name="Millares 7 3 2" xfId="1508" xr:uid="{00000000-0005-0000-0000-00003C020000}"/>
    <cellStyle name="Millares 7 3 2 2" xfId="2128" xr:uid="{00000000-0005-0000-0000-00003C020000}"/>
    <cellStyle name="Millares 7 3 2 2 2" xfId="3970" xr:uid="{00000000-0005-0000-0000-00003C020000}"/>
    <cellStyle name="Millares 7 3 2 2 2 2" xfId="7697" xr:uid="{1D9D5A3D-A04F-41C3-A8DE-3ED30C3E0F82}"/>
    <cellStyle name="Millares 7 3 2 2 3" xfId="5859" xr:uid="{8F272E5A-8168-4FBE-955E-1FC15E1BF155}"/>
    <cellStyle name="Millares 7 3 2 3" xfId="2734" xr:uid="{00000000-0005-0000-0000-00003C020000}"/>
    <cellStyle name="Millares 7 3 2 3 2" xfId="4575" xr:uid="{00000000-0005-0000-0000-00003C020000}"/>
    <cellStyle name="Millares 7 3 2 3 2 2" xfId="8302" xr:uid="{7FB0F18A-6962-4D45-B13E-5C49C391D6E9}"/>
    <cellStyle name="Millares 7 3 2 3 3" xfId="6464" xr:uid="{78E31983-DF02-413F-B8FD-1B403066E980}"/>
    <cellStyle name="Millares 7 3 2 4" xfId="3358" xr:uid="{00000000-0005-0000-0000-00003C020000}"/>
    <cellStyle name="Millares 7 3 2 4 2" xfId="7085" xr:uid="{8E344955-A3B8-4E04-8018-84CC778CCB4C}"/>
    <cellStyle name="Millares 7 3 2 5" xfId="5247" xr:uid="{A974DF97-0376-4226-8E0F-D2A2AC081AF0}"/>
    <cellStyle name="Millares 7 3 3" xfId="1896" xr:uid="{00000000-0005-0000-0000-00003B020000}"/>
    <cellStyle name="Millares 7 3 3 2" xfId="3738" xr:uid="{00000000-0005-0000-0000-00003B020000}"/>
    <cellStyle name="Millares 7 3 3 2 2" xfId="7465" xr:uid="{3D4A75A3-5149-4EE2-997E-42F589DA34E3}"/>
    <cellStyle name="Millares 7 3 3 3" xfId="5627" xr:uid="{54FB4C13-8843-4217-9418-B135B1692DC0}"/>
    <cellStyle name="Millares 7 3 4" xfId="2502" xr:uid="{00000000-0005-0000-0000-00003B020000}"/>
    <cellStyle name="Millares 7 3 4 2" xfId="4343" xr:uid="{00000000-0005-0000-0000-00003B020000}"/>
    <cellStyle name="Millares 7 3 4 2 2" xfId="8070" xr:uid="{E93CE6AD-8E76-4AE9-89D5-E9844F783FBE}"/>
    <cellStyle name="Millares 7 3 4 3" xfId="6232" xr:uid="{B32AAFC2-15BA-4725-A9BD-FB01D0E4171E}"/>
    <cellStyle name="Millares 7 3 5" xfId="3126" xr:uid="{00000000-0005-0000-0000-00003B020000}"/>
    <cellStyle name="Millares 7 3 5 2" xfId="6853" xr:uid="{0A781FA1-8458-4920-B361-7A55F23FB650}"/>
    <cellStyle name="Millares 7 3 6" xfId="5015" xr:uid="{91BFF2F3-E5AA-4ABF-B517-32262EB44873}"/>
    <cellStyle name="Millares 7 4" xfId="1217" xr:uid="{00000000-0005-0000-0000-00003D020000}"/>
    <cellStyle name="Millares 7 4 2" xfId="1944" xr:uid="{00000000-0005-0000-0000-00003D020000}"/>
    <cellStyle name="Millares 7 4 2 2" xfId="3786" xr:uid="{00000000-0005-0000-0000-00003D020000}"/>
    <cellStyle name="Millares 7 4 2 2 2" xfId="7513" xr:uid="{171707E0-EDD3-42AB-845B-81981F476FE1}"/>
    <cellStyle name="Millares 7 4 2 3" xfId="5675" xr:uid="{98DAC91F-7808-4D1D-BD9C-8A67141F976C}"/>
    <cellStyle name="Millares 7 4 3" xfId="2550" xr:uid="{00000000-0005-0000-0000-00003D020000}"/>
    <cellStyle name="Millares 7 4 3 2" xfId="4391" xr:uid="{00000000-0005-0000-0000-00003D020000}"/>
    <cellStyle name="Millares 7 4 3 2 2" xfId="8118" xr:uid="{29564741-6A1C-4954-A94E-7271C3D069F7}"/>
    <cellStyle name="Millares 7 4 3 3" xfId="6280" xr:uid="{89AAAFA3-E9D4-438B-8DA3-447AC7DE37B1}"/>
    <cellStyle name="Millares 7 4 4" xfId="3174" xr:uid="{00000000-0005-0000-0000-00003D020000}"/>
    <cellStyle name="Millares 7 4 4 2" xfId="6901" xr:uid="{055518C6-986C-45DC-AED4-5379368371A2}"/>
    <cellStyle name="Millares 7 4 5" xfId="5063" xr:uid="{9D69106B-208E-4B32-A113-53FCF1FD1602}"/>
    <cellStyle name="Millares 7 5" xfId="769" xr:uid="{00000000-0005-0000-0000-00003E020000}"/>
    <cellStyle name="Millares 7 5 2" xfId="1712" xr:uid="{00000000-0005-0000-0000-00003E020000}"/>
    <cellStyle name="Millares 7 5 2 2" xfId="3554" xr:uid="{00000000-0005-0000-0000-00003E020000}"/>
    <cellStyle name="Millares 7 5 2 2 2" xfId="7281" xr:uid="{79467923-532B-402E-9010-1D0B16EEAA7A}"/>
    <cellStyle name="Millares 7 5 2 3" xfId="5443" xr:uid="{279034F3-2F21-46D1-B2A8-378C1ECD6108}"/>
    <cellStyle name="Millares 7 5 3" xfId="2318" xr:uid="{00000000-0005-0000-0000-00003E020000}"/>
    <cellStyle name="Millares 7 5 3 2" xfId="4159" xr:uid="{00000000-0005-0000-0000-00003E020000}"/>
    <cellStyle name="Millares 7 5 3 2 2" xfId="7886" xr:uid="{C4BAB355-92F4-4A5F-8ABB-77984E1B344D}"/>
    <cellStyle name="Millares 7 5 3 3" xfId="6048" xr:uid="{BCEF5452-B51E-4F74-97C5-525851269D55}"/>
    <cellStyle name="Millares 7 5 4" xfId="2942" xr:uid="{00000000-0005-0000-0000-00003E020000}"/>
    <cellStyle name="Millares 7 5 4 2" xfId="6669" xr:uid="{86C03D32-CA25-491A-A589-1CE996778379}"/>
    <cellStyle name="Millares 7 5 5" xfId="4831" xr:uid="{03696325-E795-4134-977E-DFA221DE5635}"/>
    <cellStyle name="Millares 7 6" xfId="1615" xr:uid="{00000000-0005-0000-0000-000038020000}"/>
    <cellStyle name="Millares 7 6 2" xfId="3457" xr:uid="{00000000-0005-0000-0000-000038020000}"/>
    <cellStyle name="Millares 7 6 2 2" xfId="7184" xr:uid="{368C4DFC-DC45-4A24-9D78-C66DBB935DB1}"/>
    <cellStyle name="Millares 7 6 3" xfId="5346" xr:uid="{96826318-D1F3-408C-A453-E7E638DBB064}"/>
    <cellStyle name="Millares 7 7" xfId="2221" xr:uid="{00000000-0005-0000-0000-000038020000}"/>
    <cellStyle name="Millares 7 7 2" xfId="4062" xr:uid="{00000000-0005-0000-0000-000038020000}"/>
    <cellStyle name="Millares 7 7 2 2" xfId="7789" xr:uid="{8CE8378A-8173-4EC2-8856-7922E456364A}"/>
    <cellStyle name="Millares 7 7 3" xfId="5951" xr:uid="{F11456FE-C747-47AF-A363-C39457B2FFAA}"/>
    <cellStyle name="Millares 7 8" xfId="2845" xr:uid="{00000000-0005-0000-0000-000038020000}"/>
    <cellStyle name="Millares 7 8 2" xfId="6572" xr:uid="{53CF53D0-E5D0-46B6-83B2-40271D6B4621}"/>
    <cellStyle name="Millares 7 9" xfId="4734" xr:uid="{54BF254E-69D1-4E02-AEA7-01955752E756}"/>
    <cellStyle name="Millares 8" xfId="131" xr:uid="{00000000-0005-0000-0000-00003F020000}"/>
    <cellStyle name="Millares 8 2" xfId="972" xr:uid="{00000000-0005-0000-0000-000040020000}"/>
    <cellStyle name="Millares 8 2 2" xfId="1377" xr:uid="{00000000-0005-0000-0000-000041020000}"/>
    <cellStyle name="Millares 8 2 2 2" xfId="2060" xr:uid="{00000000-0005-0000-0000-000041020000}"/>
    <cellStyle name="Millares 8 2 2 2 2" xfId="3902" xr:uid="{00000000-0005-0000-0000-000041020000}"/>
    <cellStyle name="Millares 8 2 2 2 2 2" xfId="7629" xr:uid="{F8D375BD-A646-4491-A3CD-F8CAE0F328FD}"/>
    <cellStyle name="Millares 8 2 2 2 3" xfId="5791" xr:uid="{506DC3FC-5C65-4292-8F51-4806171042CB}"/>
    <cellStyle name="Millares 8 2 2 3" xfId="2666" xr:uid="{00000000-0005-0000-0000-000041020000}"/>
    <cellStyle name="Millares 8 2 2 3 2" xfId="4507" xr:uid="{00000000-0005-0000-0000-000041020000}"/>
    <cellStyle name="Millares 8 2 2 3 2 2" xfId="8234" xr:uid="{70782667-7718-40B8-BC4C-AD9E5442EAAC}"/>
    <cellStyle name="Millares 8 2 2 3 3" xfId="6396" xr:uid="{100ECBB0-4DEA-4ED1-B84B-172D0E5A8CFB}"/>
    <cellStyle name="Millares 8 2 2 4" xfId="3290" xr:uid="{00000000-0005-0000-0000-000041020000}"/>
    <cellStyle name="Millares 8 2 2 4 2" xfId="7017" xr:uid="{65F8FB08-C52F-4CE5-91D7-8694CCA292D0}"/>
    <cellStyle name="Millares 8 2 2 5" xfId="5179" xr:uid="{D2E12B55-15E8-49A5-AB2F-8DF4964CE6E2}"/>
    <cellStyle name="Millares 8 2 3" xfId="1828" xr:uid="{00000000-0005-0000-0000-000040020000}"/>
    <cellStyle name="Millares 8 2 3 2" xfId="3670" xr:uid="{00000000-0005-0000-0000-000040020000}"/>
    <cellStyle name="Millares 8 2 3 2 2" xfId="7397" xr:uid="{B62A0491-DBCB-456B-AFAD-B2ABCE8D255E}"/>
    <cellStyle name="Millares 8 2 3 3" xfId="5559" xr:uid="{212C7925-FDE7-4CB2-A6F7-955425B6E6A3}"/>
    <cellStyle name="Millares 8 2 4" xfId="2434" xr:uid="{00000000-0005-0000-0000-000040020000}"/>
    <cellStyle name="Millares 8 2 4 2" xfId="4275" xr:uid="{00000000-0005-0000-0000-000040020000}"/>
    <cellStyle name="Millares 8 2 4 2 2" xfId="8002" xr:uid="{62CE8D23-DF2E-4EED-AAE4-110CA75ED3F7}"/>
    <cellStyle name="Millares 8 2 4 3" xfId="6164" xr:uid="{E043F754-6D5A-446F-BACB-981E3037471E}"/>
    <cellStyle name="Millares 8 2 5" xfId="3058" xr:uid="{00000000-0005-0000-0000-000040020000}"/>
    <cellStyle name="Millares 8 2 5 2" xfId="6785" xr:uid="{7D432A45-0073-4E2E-9EDA-F448C62D48CF}"/>
    <cellStyle name="Millares 8 2 6" xfId="4947" xr:uid="{E1D22D19-D991-415F-AB03-702A67C81968}"/>
    <cellStyle name="Millares 8 3" xfId="1225" xr:uid="{00000000-0005-0000-0000-000042020000}"/>
    <cellStyle name="Millares 8 3 2" xfId="1951" xr:uid="{00000000-0005-0000-0000-000042020000}"/>
    <cellStyle name="Millares 8 3 2 2" xfId="3793" xr:uid="{00000000-0005-0000-0000-000042020000}"/>
    <cellStyle name="Millares 8 3 2 2 2" xfId="7520" xr:uid="{7955B545-160B-4EC0-A43C-945F05A3D869}"/>
    <cellStyle name="Millares 8 3 2 3" xfId="5682" xr:uid="{6DEAC729-8FD0-48B7-98D9-8103235DB62B}"/>
    <cellStyle name="Millares 8 3 3" xfId="2557" xr:uid="{00000000-0005-0000-0000-000042020000}"/>
    <cellStyle name="Millares 8 3 3 2" xfId="4398" xr:uid="{00000000-0005-0000-0000-000042020000}"/>
    <cellStyle name="Millares 8 3 3 2 2" xfId="8125" xr:uid="{2354E059-0B65-4E10-81A9-EDE537838447}"/>
    <cellStyle name="Millares 8 3 3 3" xfId="6287" xr:uid="{7141EB0F-D3F3-41A4-A4F8-CD50C7B885F1}"/>
    <cellStyle name="Millares 8 3 4" xfId="3181" xr:uid="{00000000-0005-0000-0000-000042020000}"/>
    <cellStyle name="Millares 8 3 4 2" xfId="6908" xr:uid="{EB0B48B0-D59B-409F-A97C-ED26A611C24D}"/>
    <cellStyle name="Millares 8 3 5" xfId="5070" xr:uid="{97697E4C-813D-4677-B059-1F3BA12571F0}"/>
    <cellStyle name="Millares 8 4" xfId="778" xr:uid="{00000000-0005-0000-0000-000043020000}"/>
    <cellStyle name="Millares 8 4 2" xfId="1719" xr:uid="{00000000-0005-0000-0000-000043020000}"/>
    <cellStyle name="Millares 8 4 2 2" xfId="3561" xr:uid="{00000000-0005-0000-0000-000043020000}"/>
    <cellStyle name="Millares 8 4 2 2 2" xfId="7288" xr:uid="{0F5A9650-77D6-4E61-BD1C-68D1B9170705}"/>
    <cellStyle name="Millares 8 4 2 3" xfId="5450" xr:uid="{419EBBAE-7507-4373-8A4E-CCD8345E24B6}"/>
    <cellStyle name="Millares 8 4 3" xfId="2325" xr:uid="{00000000-0005-0000-0000-000043020000}"/>
    <cellStyle name="Millares 8 4 3 2" xfId="4166" xr:uid="{00000000-0005-0000-0000-000043020000}"/>
    <cellStyle name="Millares 8 4 3 2 2" xfId="7893" xr:uid="{F8A9DCF8-A6FC-4D56-810C-A65095040932}"/>
    <cellStyle name="Millares 8 4 3 3" xfId="6055" xr:uid="{61334193-6D92-4BDC-8BB9-2CFAE3E97976}"/>
    <cellStyle name="Millares 8 4 4" xfId="2949" xr:uid="{00000000-0005-0000-0000-000043020000}"/>
    <cellStyle name="Millares 8 4 4 2" xfId="6676" xr:uid="{4B481121-224A-4BD0-A0C4-0C8D96B7F849}"/>
    <cellStyle name="Millares 8 4 5" xfId="4838" xr:uid="{B83F4A58-A2A1-4201-84F4-C2763F957370}"/>
    <cellStyle name="Millares 8 5" xfId="1616" xr:uid="{00000000-0005-0000-0000-00003F020000}"/>
    <cellStyle name="Millares 8 5 2" xfId="3458" xr:uid="{00000000-0005-0000-0000-00003F020000}"/>
    <cellStyle name="Millares 8 5 2 2" xfId="7185" xr:uid="{55DA2146-A3E6-4E7D-882F-87F9E716DC6A}"/>
    <cellStyle name="Millares 8 5 3" xfId="5347" xr:uid="{E0AD7FAC-3474-435E-946A-C25500509575}"/>
    <cellStyle name="Millares 8 6" xfId="2222" xr:uid="{00000000-0005-0000-0000-00003F020000}"/>
    <cellStyle name="Millares 8 6 2" xfId="4063" xr:uid="{00000000-0005-0000-0000-00003F020000}"/>
    <cellStyle name="Millares 8 6 2 2" xfId="7790" xr:uid="{F3943471-24DB-44AD-A445-3EF7CA045C76}"/>
    <cellStyle name="Millares 8 6 3" xfId="5952" xr:uid="{E9BD2FA9-6194-4F95-959F-1D32FE67A415}"/>
    <cellStyle name="Millares 8 7" xfId="2846" xr:uid="{00000000-0005-0000-0000-00003F020000}"/>
    <cellStyle name="Millares 8 7 2" xfId="6573" xr:uid="{E629AF7E-2E5B-4ADC-AE36-3CAA20476557}"/>
    <cellStyle name="Millares 8 8" xfId="4735" xr:uid="{7DB42E5B-A3CF-4C7D-81EB-84ECB0DB5381}"/>
    <cellStyle name="Millares 9" xfId="170" xr:uid="{00000000-0005-0000-0000-000044020000}"/>
    <cellStyle name="Millares 9 2" xfId="1279" xr:uid="{00000000-0005-0000-0000-000045020000}"/>
    <cellStyle name="Millares 9 2 2" xfId="1994" xr:uid="{00000000-0005-0000-0000-000045020000}"/>
    <cellStyle name="Millares 9 2 2 2" xfId="3836" xr:uid="{00000000-0005-0000-0000-000045020000}"/>
    <cellStyle name="Millares 9 2 2 2 2" xfId="7563" xr:uid="{8FC186DF-30FC-4DEA-8A88-45C86A332619}"/>
    <cellStyle name="Millares 9 2 2 3" xfId="5725" xr:uid="{9F1146EA-F531-4B62-AE3A-CF301EA9A0FF}"/>
    <cellStyle name="Millares 9 2 3" xfId="2600" xr:uid="{00000000-0005-0000-0000-000045020000}"/>
    <cellStyle name="Millares 9 2 3 2" xfId="4441" xr:uid="{00000000-0005-0000-0000-000045020000}"/>
    <cellStyle name="Millares 9 2 3 2 2" xfId="8168" xr:uid="{B04FBE14-2AA3-48CC-9714-24DC0E1FA9CD}"/>
    <cellStyle name="Millares 9 2 3 3" xfId="6330" xr:uid="{36F5BB28-EB7B-4182-872F-A882CFBA7EC7}"/>
    <cellStyle name="Millares 9 2 4" xfId="3224" xr:uid="{00000000-0005-0000-0000-000045020000}"/>
    <cellStyle name="Millares 9 2 4 2" xfId="6951" xr:uid="{380C6030-DA64-41C5-877E-87DE6EE942DD}"/>
    <cellStyle name="Millares 9 2 5" xfId="5113" xr:uid="{7DC99BED-52DC-4B13-B78F-78CC8399EDEF}"/>
    <cellStyle name="Millares 9 3" xfId="867" xr:uid="{00000000-0005-0000-0000-000046020000}"/>
    <cellStyle name="Millares 9 3 2" xfId="1762" xr:uid="{00000000-0005-0000-0000-000046020000}"/>
    <cellStyle name="Millares 9 3 2 2" xfId="3604" xr:uid="{00000000-0005-0000-0000-000046020000}"/>
    <cellStyle name="Millares 9 3 2 2 2" xfId="7331" xr:uid="{F8086036-068F-43E2-8741-4F80FEAF6392}"/>
    <cellStyle name="Millares 9 3 2 3" xfId="5493" xr:uid="{B14BB36C-21E5-42AD-8007-A40561489C6F}"/>
    <cellStyle name="Millares 9 3 3" xfId="2368" xr:uid="{00000000-0005-0000-0000-000046020000}"/>
    <cellStyle name="Millares 9 3 3 2" xfId="4209" xr:uid="{00000000-0005-0000-0000-000046020000}"/>
    <cellStyle name="Millares 9 3 3 2 2" xfId="7936" xr:uid="{4415B64F-9C58-4BCA-88AB-C0300B047F75}"/>
    <cellStyle name="Millares 9 3 3 3" xfId="6098" xr:uid="{DA116A07-4E6D-45C8-B1CA-E23348CC9C72}"/>
    <cellStyle name="Millares 9 3 4" xfId="2992" xr:uid="{00000000-0005-0000-0000-000046020000}"/>
    <cellStyle name="Millares 9 3 4 2" xfId="6719" xr:uid="{E8203943-5191-4FEC-BA46-B5C7BA0C0886}"/>
    <cellStyle name="Millares 9 3 5" xfId="4881" xr:uid="{4F064AF2-9012-40A8-9634-04A3921132B9}"/>
    <cellStyle name="Millares 9 4" xfId="1655" xr:uid="{00000000-0005-0000-0000-000044020000}"/>
    <cellStyle name="Millares 9 4 2" xfId="3497" xr:uid="{00000000-0005-0000-0000-000044020000}"/>
    <cellStyle name="Millares 9 4 2 2" xfId="7224" xr:uid="{9FC69734-CD01-4443-AC4A-F9AB05901B8D}"/>
    <cellStyle name="Millares 9 4 3" xfId="5386" xr:uid="{2C9D7CC1-C521-490F-859D-2515E585AE5D}"/>
    <cellStyle name="Millares 9 5" xfId="2261" xr:uid="{00000000-0005-0000-0000-000044020000}"/>
    <cellStyle name="Millares 9 5 2" xfId="4102" xr:uid="{00000000-0005-0000-0000-000044020000}"/>
    <cellStyle name="Millares 9 5 2 2" xfId="7829" xr:uid="{FAC55C21-640E-4CAF-83DE-8B35AF94433B}"/>
    <cellStyle name="Millares 9 5 3" xfId="5991" xr:uid="{42A88E28-C915-4327-BA9B-9D5C8DFE987A}"/>
    <cellStyle name="Millares 9 6" xfId="2885" xr:uid="{00000000-0005-0000-0000-000044020000}"/>
    <cellStyle name="Millares 9 6 2" xfId="6612" xr:uid="{BB9535C9-1E56-4E42-AB14-F192A2CFD645}"/>
    <cellStyle name="Millares 9 7" xfId="4774" xr:uid="{CC354FD5-B3FC-42FD-AA6E-2C3B3F1C4D00}"/>
    <cellStyle name="Moneda 10" xfId="84" xr:uid="{00000000-0005-0000-0000-000048020000}"/>
    <cellStyle name="Moneda 10 2" xfId="1434" xr:uid="{00000000-0005-0000-0000-000049020000}"/>
    <cellStyle name="Moneda 10 2 2" xfId="2104" xr:uid="{00000000-0005-0000-0000-000049020000}"/>
    <cellStyle name="Moneda 10 2 2 2" xfId="3946" xr:uid="{00000000-0005-0000-0000-000049020000}"/>
    <cellStyle name="Moneda 10 2 2 2 2" xfId="7673" xr:uid="{2FABD692-E32B-4202-ABD3-405BAD146150}"/>
    <cellStyle name="Moneda 10 2 2 3" xfId="5835" xr:uid="{03CC5FAD-1C81-4388-9FDA-8E4F3CC1FE23}"/>
    <cellStyle name="Moneda 10 2 3" xfId="2710" xr:uid="{00000000-0005-0000-0000-000049020000}"/>
    <cellStyle name="Moneda 10 2 3 2" xfId="4551" xr:uid="{00000000-0005-0000-0000-000049020000}"/>
    <cellStyle name="Moneda 10 2 3 2 2" xfId="8278" xr:uid="{9B8C6A79-18A3-47A8-A637-FEA72A35775E}"/>
    <cellStyle name="Moneda 10 2 3 3" xfId="6440" xr:uid="{1B5944E1-BF42-4C70-8B52-9AD88036B9E0}"/>
    <cellStyle name="Moneda 10 2 4" xfId="3334" xr:uid="{00000000-0005-0000-0000-000049020000}"/>
    <cellStyle name="Moneda 10 2 4 2" xfId="7061" xr:uid="{1F3BCA9A-2EAC-4DDE-B64C-018D2745CBF4}"/>
    <cellStyle name="Moneda 10 2 5" xfId="5223" xr:uid="{6FFDED6A-EC43-4FAF-8876-791EF49E0BE0}"/>
    <cellStyle name="Moneda 10 3" xfId="1030" xr:uid="{00000000-0005-0000-0000-00004A020000}"/>
    <cellStyle name="Moneda 10 3 2" xfId="1872" xr:uid="{00000000-0005-0000-0000-00004A020000}"/>
    <cellStyle name="Moneda 10 3 2 2" xfId="3714" xr:uid="{00000000-0005-0000-0000-00004A020000}"/>
    <cellStyle name="Moneda 10 3 2 2 2" xfId="7441" xr:uid="{8DB3CC09-4EAE-474F-9F04-038BA01AD0C3}"/>
    <cellStyle name="Moneda 10 3 2 3" xfId="5603" xr:uid="{5A33DC0F-BE8B-4C4E-8B63-DA22C303CE8C}"/>
    <cellStyle name="Moneda 10 3 3" xfId="2478" xr:uid="{00000000-0005-0000-0000-00004A020000}"/>
    <cellStyle name="Moneda 10 3 3 2" xfId="4319" xr:uid="{00000000-0005-0000-0000-00004A020000}"/>
    <cellStyle name="Moneda 10 3 3 2 2" xfId="8046" xr:uid="{DF323B3E-B172-4548-B20E-AB401745248A}"/>
    <cellStyle name="Moneda 10 3 3 3" xfId="6208" xr:uid="{ABC4E510-1A96-4F6F-9F12-3D4C01BAD38E}"/>
    <cellStyle name="Moneda 10 3 4" xfId="3102" xr:uid="{00000000-0005-0000-0000-00004A020000}"/>
    <cellStyle name="Moneda 10 3 4 2" xfId="6829" xr:uid="{77AB18C4-1E01-4391-AC04-FFC02E1407F7}"/>
    <cellStyle name="Moneda 10 3 5" xfId="4991" xr:uid="{9BD9C621-270C-4347-8B3E-51C1A5334CB5}"/>
    <cellStyle name="Moneda 10 4" xfId="1572" xr:uid="{00000000-0005-0000-0000-000048020000}"/>
    <cellStyle name="Moneda 10 4 2" xfId="3414" xr:uid="{00000000-0005-0000-0000-000048020000}"/>
    <cellStyle name="Moneda 10 4 2 2" xfId="7141" xr:uid="{07C88E17-CF17-4654-AE00-CBE8C519C67D}"/>
    <cellStyle name="Moneda 10 4 3" xfId="5303" xr:uid="{A6CE497E-1257-41CC-8694-ACC6E6B0BCA8}"/>
    <cellStyle name="Moneda 10 5" xfId="2178" xr:uid="{00000000-0005-0000-0000-000048020000}"/>
    <cellStyle name="Moneda 10 5 2" xfId="4019" xr:uid="{00000000-0005-0000-0000-000048020000}"/>
    <cellStyle name="Moneda 10 5 2 2" xfId="7746" xr:uid="{43AC01AF-F1B7-4A29-9F03-2F76C62B39DB}"/>
    <cellStyle name="Moneda 10 5 3" xfId="5908" xr:uid="{059E29AD-6FF2-4B72-B39F-08DDEE3A7711}"/>
    <cellStyle name="Moneda 10 6" xfId="2802" xr:uid="{00000000-0005-0000-0000-000048020000}"/>
    <cellStyle name="Moneda 10 6 2" xfId="6529" xr:uid="{7E842B2B-F0F0-4FE3-B2B1-D01A0708C609}"/>
    <cellStyle name="Moneda 10 7" xfId="4691" xr:uid="{732339DF-5775-45EE-9977-0C918BBEAE60}"/>
    <cellStyle name="Moneda 11" xfId="132" xr:uid="{00000000-0005-0000-0000-00004B020000}"/>
    <cellStyle name="Moneda 11 2" xfId="1046" xr:uid="{00000000-0005-0000-0000-00004C020000}"/>
    <cellStyle name="Moneda 11 2 2" xfId="1446" xr:uid="{00000000-0005-0000-0000-00004D020000}"/>
    <cellStyle name="Moneda 11 2 2 2" xfId="2110" xr:uid="{00000000-0005-0000-0000-00004D020000}"/>
    <cellStyle name="Moneda 11 2 2 2 2" xfId="3952" xr:uid="{00000000-0005-0000-0000-00004D020000}"/>
    <cellStyle name="Moneda 11 2 2 2 2 2" xfId="7679" xr:uid="{DE8F50FA-7F5B-4A00-AE12-BA63867836BA}"/>
    <cellStyle name="Moneda 11 2 2 2 3" xfId="5841" xr:uid="{D9F95BE5-0D15-48A2-BF58-20431ED12763}"/>
    <cellStyle name="Moneda 11 2 2 3" xfId="2716" xr:uid="{00000000-0005-0000-0000-00004D020000}"/>
    <cellStyle name="Moneda 11 2 2 3 2" xfId="4557" xr:uid="{00000000-0005-0000-0000-00004D020000}"/>
    <cellStyle name="Moneda 11 2 2 3 2 2" xfId="8284" xr:uid="{8C353E18-34DA-4666-9DA1-C8E705A047E8}"/>
    <cellStyle name="Moneda 11 2 2 3 3" xfId="6446" xr:uid="{81365AF5-BAA3-4BB9-B982-E0E4C6279DCE}"/>
    <cellStyle name="Moneda 11 2 2 4" xfId="3340" xr:uid="{00000000-0005-0000-0000-00004D020000}"/>
    <cellStyle name="Moneda 11 2 2 4 2" xfId="7067" xr:uid="{A8FC7460-0203-4826-A328-FCFBC1C8842C}"/>
    <cellStyle name="Moneda 11 2 2 5" xfId="5229" xr:uid="{230CE42C-AADF-4CF4-931F-1308BE5C8F61}"/>
    <cellStyle name="Moneda 11 2 3" xfId="1878" xr:uid="{00000000-0005-0000-0000-00004C020000}"/>
    <cellStyle name="Moneda 11 2 3 2" xfId="3720" xr:uid="{00000000-0005-0000-0000-00004C020000}"/>
    <cellStyle name="Moneda 11 2 3 2 2" xfId="7447" xr:uid="{125C78A3-E0B8-470F-9A1E-6F041D929A21}"/>
    <cellStyle name="Moneda 11 2 3 3" xfId="5609" xr:uid="{D664F2C5-A11B-4A62-8584-3B4B4746A756}"/>
    <cellStyle name="Moneda 11 2 4" xfId="2484" xr:uid="{00000000-0005-0000-0000-00004C020000}"/>
    <cellStyle name="Moneda 11 2 4 2" xfId="4325" xr:uid="{00000000-0005-0000-0000-00004C020000}"/>
    <cellStyle name="Moneda 11 2 4 2 2" xfId="8052" xr:uid="{7FF75118-6C38-457B-86D5-AE7166EC0AD6}"/>
    <cellStyle name="Moneda 11 2 4 3" xfId="6214" xr:uid="{D3698971-CC85-4EC8-BDF7-86A22F200148}"/>
    <cellStyle name="Moneda 11 2 5" xfId="3108" xr:uid="{00000000-0005-0000-0000-00004C020000}"/>
    <cellStyle name="Moneda 11 2 5 2" xfId="6835" xr:uid="{1EBEA8FC-B07F-4E1D-A6C0-8E4F2324ED1E}"/>
    <cellStyle name="Moneda 11 2 6" xfId="4997" xr:uid="{7CBDFAA9-4C47-47DF-BBC7-B416C6FC6CF9}"/>
    <cellStyle name="Moneda 11 3" xfId="1440" xr:uid="{00000000-0005-0000-0000-00004E020000}"/>
    <cellStyle name="Moneda 11 3 2" xfId="2106" xr:uid="{00000000-0005-0000-0000-00004E020000}"/>
    <cellStyle name="Moneda 11 3 2 2" xfId="3948" xr:uid="{00000000-0005-0000-0000-00004E020000}"/>
    <cellStyle name="Moneda 11 3 2 2 2" xfId="7675" xr:uid="{DA66AF17-7CBD-4DFD-9BA0-BC25F5AF8307}"/>
    <cellStyle name="Moneda 11 3 2 3" xfId="5837" xr:uid="{A2B0998C-D01A-40FF-BC83-152080E65BCD}"/>
    <cellStyle name="Moneda 11 3 3" xfId="2712" xr:uid="{00000000-0005-0000-0000-00004E020000}"/>
    <cellStyle name="Moneda 11 3 3 2" xfId="4553" xr:uid="{00000000-0005-0000-0000-00004E020000}"/>
    <cellStyle name="Moneda 11 3 3 2 2" xfId="8280" xr:uid="{2D5A3B3B-8B8B-4EA3-A9BC-C15732265088}"/>
    <cellStyle name="Moneda 11 3 3 3" xfId="6442" xr:uid="{2754DDD6-363E-45E9-B253-145EC9D92D7B}"/>
    <cellStyle name="Moneda 11 3 4" xfId="3336" xr:uid="{00000000-0005-0000-0000-00004E020000}"/>
    <cellStyle name="Moneda 11 3 4 2" xfId="7063" xr:uid="{F3C090C5-BAC9-418C-A927-C33535D8E93D}"/>
    <cellStyle name="Moneda 11 3 5" xfId="5225" xr:uid="{6072294D-2B29-4959-A0EF-579C34BD967E}"/>
    <cellStyle name="Moneda 11 4" xfId="1039" xr:uid="{00000000-0005-0000-0000-00004F020000}"/>
    <cellStyle name="Moneda 11 4 2" xfId="1874" xr:uid="{00000000-0005-0000-0000-00004F020000}"/>
    <cellStyle name="Moneda 11 4 2 2" xfId="3716" xr:uid="{00000000-0005-0000-0000-00004F020000}"/>
    <cellStyle name="Moneda 11 4 2 2 2" xfId="7443" xr:uid="{BB4EA818-9341-4341-85F9-10AFF46F9245}"/>
    <cellStyle name="Moneda 11 4 2 3" xfId="5605" xr:uid="{AA7C55AE-0B95-4A0F-99B6-9D4CDEFA6AC4}"/>
    <cellStyle name="Moneda 11 4 3" xfId="2480" xr:uid="{00000000-0005-0000-0000-00004F020000}"/>
    <cellStyle name="Moneda 11 4 3 2" xfId="4321" xr:uid="{00000000-0005-0000-0000-00004F020000}"/>
    <cellStyle name="Moneda 11 4 3 2 2" xfId="8048" xr:uid="{AEB6C17A-4446-4B4B-BFE2-88AE98244B84}"/>
    <cellStyle name="Moneda 11 4 3 3" xfId="6210" xr:uid="{4B0FA882-C746-4A55-BE23-32FA59D62554}"/>
    <cellStyle name="Moneda 11 4 4" xfId="3104" xr:uid="{00000000-0005-0000-0000-00004F020000}"/>
    <cellStyle name="Moneda 11 4 4 2" xfId="6831" xr:uid="{24E7D182-2731-498A-9B04-C98DA4C04F27}"/>
    <cellStyle name="Moneda 11 4 5" xfId="4993" xr:uid="{4CD0B804-0378-4585-9025-B2C3F2A9534E}"/>
    <cellStyle name="Moneda 11 5" xfId="1617" xr:uid="{00000000-0005-0000-0000-00004B020000}"/>
    <cellStyle name="Moneda 11 5 2" xfId="3459" xr:uid="{00000000-0005-0000-0000-00004B020000}"/>
    <cellStyle name="Moneda 11 5 2 2" xfId="7186" xr:uid="{CA9C7412-6C1E-4318-960A-FCB90E757469}"/>
    <cellStyle name="Moneda 11 5 3" xfId="5348" xr:uid="{6E093C46-4A10-474D-AFEF-CF36870BD067}"/>
    <cellStyle name="Moneda 11 6" xfId="2223" xr:uid="{00000000-0005-0000-0000-00004B020000}"/>
    <cellStyle name="Moneda 11 6 2" xfId="4064" xr:uid="{00000000-0005-0000-0000-00004B020000}"/>
    <cellStyle name="Moneda 11 6 2 2" xfId="7791" xr:uid="{86CE0A92-2BEB-4E07-81B6-F9203878C151}"/>
    <cellStyle name="Moneda 11 6 3" xfId="5953" xr:uid="{DC89F0B0-E992-46BC-ABAC-24857C0E6086}"/>
    <cellStyle name="Moneda 11 7" xfId="2847" xr:uid="{00000000-0005-0000-0000-00004B020000}"/>
    <cellStyle name="Moneda 11 7 2" xfId="6574" xr:uid="{6B06DE24-206E-43C0-9B57-71C1301B05C1}"/>
    <cellStyle name="Moneda 11 8" xfId="4736" xr:uid="{9BD0B71B-3D9E-4670-B28D-29D766A21546}"/>
    <cellStyle name="Moneda 12" xfId="6" xr:uid="{00000000-0005-0000-0000-000050020000}"/>
    <cellStyle name="Moneda 12 2" xfId="87" xr:uid="{00000000-0005-0000-0000-000051020000}"/>
    <cellStyle name="Moneda 12 2 2" xfId="1443" xr:uid="{00000000-0005-0000-0000-000052020000}"/>
    <cellStyle name="Moneda 12 2 2 2" xfId="2108" xr:uid="{00000000-0005-0000-0000-000052020000}"/>
    <cellStyle name="Moneda 12 2 2 2 2" xfId="3950" xr:uid="{00000000-0005-0000-0000-000052020000}"/>
    <cellStyle name="Moneda 12 2 2 2 2 2" xfId="7677" xr:uid="{41447BFD-106D-438F-9FAC-858D8DC51FB1}"/>
    <cellStyle name="Moneda 12 2 2 2 3" xfId="5839" xr:uid="{4F5DF5B5-2918-40A5-B7A2-D64C7802B119}"/>
    <cellStyle name="Moneda 12 2 2 3" xfId="2714" xr:uid="{00000000-0005-0000-0000-000052020000}"/>
    <cellStyle name="Moneda 12 2 2 3 2" xfId="4555" xr:uid="{00000000-0005-0000-0000-000052020000}"/>
    <cellStyle name="Moneda 12 2 2 3 2 2" xfId="8282" xr:uid="{14EC9DF5-667F-448E-857E-8AD27CF2A1ED}"/>
    <cellStyle name="Moneda 12 2 2 3 3" xfId="6444" xr:uid="{5B563F7F-8159-42BB-A186-C1D8FA7516C6}"/>
    <cellStyle name="Moneda 12 2 2 4" xfId="3338" xr:uid="{00000000-0005-0000-0000-000052020000}"/>
    <cellStyle name="Moneda 12 2 2 4 2" xfId="7065" xr:uid="{3BFDD81C-2E1B-4F1B-9165-271791A7BD3B}"/>
    <cellStyle name="Moneda 12 2 2 5" xfId="5227" xr:uid="{95A9D8F8-0B39-4945-BDC9-331227BFCA38}"/>
    <cellStyle name="Moneda 12 2 3" xfId="1574" xr:uid="{00000000-0005-0000-0000-000051020000}"/>
    <cellStyle name="Moneda 12 2 3 2" xfId="3416" xr:uid="{00000000-0005-0000-0000-000051020000}"/>
    <cellStyle name="Moneda 12 2 3 2 2" xfId="7143" xr:uid="{2851B7F9-5A7C-41AB-B4F1-36854F4FBD58}"/>
    <cellStyle name="Moneda 12 2 3 3" xfId="5305" xr:uid="{0EA43BB2-FE90-4FAD-9048-90DC8AF4AEFF}"/>
    <cellStyle name="Moneda 12 2 4" xfId="2180" xr:uid="{00000000-0005-0000-0000-000051020000}"/>
    <cellStyle name="Moneda 12 2 4 2" xfId="4021" xr:uid="{00000000-0005-0000-0000-000051020000}"/>
    <cellStyle name="Moneda 12 2 4 2 2" xfId="7748" xr:uid="{30E4870E-E21A-4165-8B48-6632218259F2}"/>
    <cellStyle name="Moneda 12 2 4 3" xfId="5910" xr:uid="{F036EE4E-8BC7-4189-9EA5-76A0380AF39F}"/>
    <cellStyle name="Moneda 12 2 5" xfId="2804" xr:uid="{00000000-0005-0000-0000-000051020000}"/>
    <cellStyle name="Moneda 12 2 5 2" xfId="6531" xr:uid="{998D345F-7F36-4082-A8F7-F3914D90C51D}"/>
    <cellStyle name="Moneda 12 2 6" xfId="4693" xr:uid="{56D71564-97DA-4974-A254-FBDDC2007B09}"/>
    <cellStyle name="Moneda 12 3" xfId="134" xr:uid="{00000000-0005-0000-0000-000053020000}"/>
    <cellStyle name="Moneda 12 3 2" xfId="1619" xr:uid="{00000000-0005-0000-0000-000053020000}"/>
    <cellStyle name="Moneda 12 3 2 2" xfId="3461" xr:uid="{00000000-0005-0000-0000-000053020000}"/>
    <cellStyle name="Moneda 12 3 2 2 2" xfId="7188" xr:uid="{754B6D6A-23CA-4034-A803-0F2F79003EEB}"/>
    <cellStyle name="Moneda 12 3 2 3" xfId="5350" xr:uid="{7D706218-0A32-402A-BDA1-49695A5878B9}"/>
    <cellStyle name="Moneda 12 3 3" xfId="2225" xr:uid="{00000000-0005-0000-0000-000053020000}"/>
    <cellStyle name="Moneda 12 3 3 2" xfId="4066" xr:uid="{00000000-0005-0000-0000-000053020000}"/>
    <cellStyle name="Moneda 12 3 3 2 2" xfId="7793" xr:uid="{4EB09C68-7F94-4077-919C-FA5CF63232CC}"/>
    <cellStyle name="Moneda 12 3 3 3" xfId="5955" xr:uid="{D0FE0680-3F0F-4FB5-8BA8-18108922F16F}"/>
    <cellStyle name="Moneda 12 3 4" xfId="2849" xr:uid="{00000000-0005-0000-0000-000053020000}"/>
    <cellStyle name="Moneda 12 3 4 2" xfId="6576" xr:uid="{A072D11B-1829-4426-8B44-8656994516D9}"/>
    <cellStyle name="Moneda 12 3 5" xfId="4738" xr:uid="{A5012920-92EB-464C-B9C0-F32060E63521}"/>
    <cellStyle name="Moneda 12 4" xfId="1042" xr:uid="{00000000-0005-0000-0000-000054020000}"/>
    <cellStyle name="Moneda 12 4 2" xfId="1876" xr:uid="{00000000-0005-0000-0000-000054020000}"/>
    <cellStyle name="Moneda 12 4 2 2" xfId="3718" xr:uid="{00000000-0005-0000-0000-000054020000}"/>
    <cellStyle name="Moneda 12 4 2 2 2" xfId="7445" xr:uid="{A7A86AA8-57F0-4E13-9C9B-F48EAE43D6EC}"/>
    <cellStyle name="Moneda 12 4 2 3" xfId="5607" xr:uid="{361F1078-556D-40D6-9C36-02223B1BDA3C}"/>
    <cellStyle name="Moneda 12 4 3" xfId="2482" xr:uid="{00000000-0005-0000-0000-000054020000}"/>
    <cellStyle name="Moneda 12 4 3 2" xfId="4323" xr:uid="{00000000-0005-0000-0000-000054020000}"/>
    <cellStyle name="Moneda 12 4 3 2 2" xfId="8050" xr:uid="{1C15FFE7-2FF2-4F36-B8F9-2641C3AE9873}"/>
    <cellStyle name="Moneda 12 4 3 3" xfId="6212" xr:uid="{B1A8AFA8-F3FD-409F-A7E6-14B1586B6299}"/>
    <cellStyle name="Moneda 12 4 4" xfId="3106" xr:uid="{00000000-0005-0000-0000-000054020000}"/>
    <cellStyle name="Moneda 12 4 4 2" xfId="6833" xr:uid="{14699A74-A773-4113-BCBB-8031249D126E}"/>
    <cellStyle name="Moneda 12 4 5" xfId="4995" xr:uid="{E990E34B-B257-4072-89F2-E1202602348D}"/>
    <cellStyle name="Moneda 12 5" xfId="1528" xr:uid="{00000000-0005-0000-0000-000050020000}"/>
    <cellStyle name="Moneda 12 5 2" xfId="3370" xr:uid="{00000000-0005-0000-0000-000050020000}"/>
    <cellStyle name="Moneda 12 5 2 2" xfId="7097" xr:uid="{D2118FA1-6A81-4AA1-B4C1-4D1C34B3437C}"/>
    <cellStyle name="Moneda 12 5 3" xfId="5259" xr:uid="{D6B52D13-93FB-4047-AA49-7C3F3F4E2977}"/>
    <cellStyle name="Moneda 12 6" xfId="2142" xr:uid="{00000000-0005-0000-0000-000050020000}"/>
    <cellStyle name="Moneda 12 6 2" xfId="3983" xr:uid="{00000000-0005-0000-0000-000050020000}"/>
    <cellStyle name="Moneda 12 6 2 2" xfId="7710" xr:uid="{448C1F84-BC03-483E-A042-2CBFAA44443A}"/>
    <cellStyle name="Moneda 12 6 3" xfId="5872" xr:uid="{A30387E9-AA44-46EA-8F14-B094B4B4E082}"/>
    <cellStyle name="Moneda 12 7" xfId="2758" xr:uid="{00000000-0005-0000-0000-000050020000}"/>
    <cellStyle name="Moneda 12 7 2" xfId="6485" xr:uid="{476DA9DD-0EF7-4CD8-91B8-203FC6F838F5}"/>
    <cellStyle name="Moneda 12 8" xfId="4653" xr:uid="{7DA358B4-2174-43D9-8AE8-40D711FFC976}"/>
    <cellStyle name="Moneda 13" xfId="171" xr:uid="{00000000-0005-0000-0000-000055020000}"/>
    <cellStyle name="Moneda 13 2" xfId="1450" xr:uid="{00000000-0005-0000-0000-000056020000}"/>
    <cellStyle name="Moneda 13 2 2" xfId="2113" xr:uid="{00000000-0005-0000-0000-000056020000}"/>
    <cellStyle name="Moneda 13 2 2 2" xfId="3955" xr:uid="{00000000-0005-0000-0000-000056020000}"/>
    <cellStyle name="Moneda 13 2 2 2 2" xfId="7682" xr:uid="{BBAB6440-6F66-4D4A-B2F4-6BBF28B125F1}"/>
    <cellStyle name="Moneda 13 2 2 3" xfId="5844" xr:uid="{40B40E21-0B93-4A07-8B2E-91215503AD70}"/>
    <cellStyle name="Moneda 13 2 3" xfId="2719" xr:uid="{00000000-0005-0000-0000-000056020000}"/>
    <cellStyle name="Moneda 13 2 3 2" xfId="4560" xr:uid="{00000000-0005-0000-0000-000056020000}"/>
    <cellStyle name="Moneda 13 2 3 2 2" xfId="8287" xr:uid="{5A003593-F65A-4BF7-88D2-A4F04656F124}"/>
    <cellStyle name="Moneda 13 2 3 3" xfId="6449" xr:uid="{0E79AA2B-2F14-41A8-860F-76EF97EE3294}"/>
    <cellStyle name="Moneda 13 2 4" xfId="3343" xr:uid="{00000000-0005-0000-0000-000056020000}"/>
    <cellStyle name="Moneda 13 2 4 2" xfId="7070" xr:uid="{E8FE24BE-2C11-4BA6-A2E4-70E8135F8298}"/>
    <cellStyle name="Moneda 13 2 5" xfId="5232" xr:uid="{BB9219E6-7602-482C-BF2E-E90FBBAEC6F1}"/>
    <cellStyle name="Moneda 13 3" xfId="1050" xr:uid="{00000000-0005-0000-0000-000057020000}"/>
    <cellStyle name="Moneda 13 3 2" xfId="1881" xr:uid="{00000000-0005-0000-0000-000057020000}"/>
    <cellStyle name="Moneda 13 3 2 2" xfId="3723" xr:uid="{00000000-0005-0000-0000-000057020000}"/>
    <cellStyle name="Moneda 13 3 2 2 2" xfId="7450" xr:uid="{72E1743B-A667-47E7-9BBC-903AABE78396}"/>
    <cellStyle name="Moneda 13 3 2 3" xfId="5612" xr:uid="{2B251BEB-68F6-4EF2-9CFC-632764E69789}"/>
    <cellStyle name="Moneda 13 3 3" xfId="2487" xr:uid="{00000000-0005-0000-0000-000057020000}"/>
    <cellStyle name="Moneda 13 3 3 2" xfId="4328" xr:uid="{00000000-0005-0000-0000-000057020000}"/>
    <cellStyle name="Moneda 13 3 3 2 2" xfId="8055" xr:uid="{CEFE1BD4-BD90-4025-9B29-51C2A42C61CB}"/>
    <cellStyle name="Moneda 13 3 3 3" xfId="6217" xr:uid="{9773F751-1053-4662-BD69-C61C1EECB90F}"/>
    <cellStyle name="Moneda 13 3 4" xfId="3111" xr:uid="{00000000-0005-0000-0000-000057020000}"/>
    <cellStyle name="Moneda 13 3 4 2" xfId="6838" xr:uid="{D02B92B6-7774-454E-B340-5BC966B8AB28}"/>
    <cellStyle name="Moneda 13 3 5" xfId="5000" xr:uid="{A8ECEF1A-53EE-48B2-9243-D57858FED4D9}"/>
    <cellStyle name="Moneda 13 4" xfId="1656" xr:uid="{00000000-0005-0000-0000-000055020000}"/>
    <cellStyle name="Moneda 13 4 2" xfId="3498" xr:uid="{00000000-0005-0000-0000-000055020000}"/>
    <cellStyle name="Moneda 13 4 2 2" xfId="7225" xr:uid="{A1E47856-0875-4745-A262-ED38930C869E}"/>
    <cellStyle name="Moneda 13 4 3" xfId="5387" xr:uid="{51C1E1A6-D3D6-496D-B416-5FF2813AC1A4}"/>
    <cellStyle name="Moneda 13 5" xfId="2262" xr:uid="{00000000-0005-0000-0000-000055020000}"/>
    <cellStyle name="Moneda 13 5 2" xfId="4103" xr:uid="{00000000-0005-0000-0000-000055020000}"/>
    <cellStyle name="Moneda 13 5 2 2" xfId="7830" xr:uid="{2BD62D2F-6892-4283-983E-2520A83DCA85}"/>
    <cellStyle name="Moneda 13 5 3" xfId="5992" xr:uid="{6907EE06-D047-449C-91C3-4E44FBF5EB51}"/>
    <cellStyle name="Moneda 13 6" xfId="2886" xr:uid="{00000000-0005-0000-0000-000055020000}"/>
    <cellStyle name="Moneda 13 6 2" xfId="6613" xr:uid="{3D7A0141-C0B5-4202-A238-5BEEC9394F25}"/>
    <cellStyle name="Moneda 13 7" xfId="4775" xr:uid="{9594B34C-22D0-42F1-941A-B219189920D7}"/>
    <cellStyle name="Moneda 14" xfId="1092" xr:uid="{00000000-0005-0000-0000-000058020000}"/>
    <cellStyle name="Moneda 14 2" xfId="1492" xr:uid="{00000000-0005-0000-0000-000059020000}"/>
    <cellStyle name="Moneda 14 2 2" xfId="2116" xr:uid="{00000000-0005-0000-0000-000059020000}"/>
    <cellStyle name="Moneda 14 2 2 2" xfId="3958" xr:uid="{00000000-0005-0000-0000-000059020000}"/>
    <cellStyle name="Moneda 14 2 2 2 2" xfId="7685" xr:uid="{774DC957-21D8-4D60-83DB-69535D9908C4}"/>
    <cellStyle name="Moneda 14 2 2 3" xfId="5847" xr:uid="{DF559E36-25F5-43BD-87A1-95C1C563C0CE}"/>
    <cellStyle name="Moneda 14 2 3" xfId="2722" xr:uid="{00000000-0005-0000-0000-000059020000}"/>
    <cellStyle name="Moneda 14 2 3 2" xfId="4563" xr:uid="{00000000-0005-0000-0000-000059020000}"/>
    <cellStyle name="Moneda 14 2 3 2 2" xfId="8290" xr:uid="{6CAD10D4-EFC9-45E0-A541-41914BE2741E}"/>
    <cellStyle name="Moneda 14 2 3 3" xfId="6452" xr:uid="{D8B6745A-F047-4DA6-8D99-038180BBB3C8}"/>
    <cellStyle name="Moneda 14 2 4" xfId="3346" xr:uid="{00000000-0005-0000-0000-000059020000}"/>
    <cellStyle name="Moneda 14 2 4 2" xfId="7073" xr:uid="{2BB869B2-4F3C-4B9D-B7EC-9FECA4E0FBE6}"/>
    <cellStyle name="Moneda 14 2 5" xfId="5235" xr:uid="{8C3B9B24-C7E1-4535-9B15-D3B4612536CB}"/>
    <cellStyle name="Moneda 14 3" xfId="1884" xr:uid="{00000000-0005-0000-0000-000058020000}"/>
    <cellStyle name="Moneda 14 3 2" xfId="3726" xr:uid="{00000000-0005-0000-0000-000058020000}"/>
    <cellStyle name="Moneda 14 3 2 2" xfId="7453" xr:uid="{1DDDC80C-53E7-4CF0-9007-BF26FBF87B5B}"/>
    <cellStyle name="Moneda 14 3 3" xfId="5615" xr:uid="{1203C60F-4B01-45E5-B45B-A9A6AAFE1A47}"/>
    <cellStyle name="Moneda 14 4" xfId="2490" xr:uid="{00000000-0005-0000-0000-000058020000}"/>
    <cellStyle name="Moneda 14 4 2" xfId="4331" xr:uid="{00000000-0005-0000-0000-000058020000}"/>
    <cellStyle name="Moneda 14 4 2 2" xfId="8058" xr:uid="{846631EF-273F-4BB4-87B1-DF1C5CCD6B8A}"/>
    <cellStyle name="Moneda 14 4 3" xfId="6220" xr:uid="{6C20E8CB-AD8F-49E5-98F3-72994D4449F5}"/>
    <cellStyle name="Moneda 14 5" xfId="3114" xr:uid="{00000000-0005-0000-0000-000058020000}"/>
    <cellStyle name="Moneda 14 5 2" xfId="6841" xr:uid="{C20D5389-20E2-4F93-96AC-5AFA2873E37E}"/>
    <cellStyle name="Moneda 14 6" xfId="5003" xr:uid="{613DB5CF-FA72-466D-8D0A-FDB9B1A51086}"/>
    <cellStyle name="Moneda 15" xfId="1143" xr:uid="{00000000-0005-0000-0000-00005A020000}"/>
    <cellStyle name="Moneda 15 2" xfId="1902" xr:uid="{00000000-0005-0000-0000-00005A020000}"/>
    <cellStyle name="Moneda 15 2 2" xfId="3744" xr:uid="{00000000-0005-0000-0000-00005A020000}"/>
    <cellStyle name="Moneda 15 2 2 2" xfId="7471" xr:uid="{EB2ED492-EB50-4F70-AB12-48C912C2E603}"/>
    <cellStyle name="Moneda 15 2 3" xfId="5633" xr:uid="{8FFB05FE-7763-4BD3-A6BC-5334CDAAE3CC}"/>
    <cellStyle name="Moneda 15 3" xfId="2508" xr:uid="{00000000-0005-0000-0000-00005A020000}"/>
    <cellStyle name="Moneda 15 3 2" xfId="4349" xr:uid="{00000000-0005-0000-0000-00005A020000}"/>
    <cellStyle name="Moneda 15 3 2 2" xfId="8076" xr:uid="{FB1721FC-5CBB-41AE-AEEB-567F3EB5AE81}"/>
    <cellStyle name="Moneda 15 3 3" xfId="6238" xr:uid="{DF864DE6-AE87-434D-941A-4F4B185EB7B9}"/>
    <cellStyle name="Moneda 15 4" xfId="3132" xr:uid="{00000000-0005-0000-0000-00005A020000}"/>
    <cellStyle name="Moneda 15 4 2" xfId="6859" xr:uid="{6237A270-D5AF-4E8E-A8FC-5460CDB2BD0F}"/>
    <cellStyle name="Moneda 15 5" xfId="5021" xr:uid="{45126A03-A22E-45D7-8798-6A1F5F212927}"/>
    <cellStyle name="Moneda 16" xfId="1451" xr:uid="{00000000-0005-0000-0000-00005B020000}"/>
    <cellStyle name="Moneda 16 2" xfId="2114" xr:uid="{00000000-0005-0000-0000-00005B020000}"/>
    <cellStyle name="Moneda 16 2 2" xfId="3956" xr:uid="{00000000-0005-0000-0000-00005B020000}"/>
    <cellStyle name="Moneda 16 2 2 2" xfId="7683" xr:uid="{E2B6365F-EA57-4861-9076-32FFC9A6DFFE}"/>
    <cellStyle name="Moneda 16 2 3" xfId="5845" xr:uid="{1E28BF2C-B518-42AD-B887-10F25D36BD11}"/>
    <cellStyle name="Moneda 16 3" xfId="2720" xr:uid="{00000000-0005-0000-0000-00005B020000}"/>
    <cellStyle name="Moneda 16 3 2" xfId="4561" xr:uid="{00000000-0005-0000-0000-00005B020000}"/>
    <cellStyle name="Moneda 16 3 2 2" xfId="8288" xr:uid="{83B31FC0-5BFE-4B87-9C96-C746FE79DF48}"/>
    <cellStyle name="Moneda 16 3 3" xfId="6450" xr:uid="{81DD96BF-5E2A-42E8-A87C-A6F16535C555}"/>
    <cellStyle name="Moneda 16 4" xfId="3344" xr:uid="{00000000-0005-0000-0000-00005B020000}"/>
    <cellStyle name="Moneda 16 4 2" xfId="7071" xr:uid="{2DA3DCE5-AE34-4610-9A57-DFF7F7BD64BA}"/>
    <cellStyle name="Moneda 16 5" xfId="5233" xr:uid="{CF630B13-922B-4955-8E4B-F36C40897DF3}"/>
    <cellStyle name="Moneda 17" xfId="1518" xr:uid="{00000000-0005-0000-0000-00005C020000}"/>
    <cellStyle name="Moneda 17 2" xfId="2133" xr:uid="{00000000-0005-0000-0000-00005C020000}"/>
    <cellStyle name="Moneda 17 2 2" xfId="3975" xr:uid="{00000000-0005-0000-0000-00005C020000}"/>
    <cellStyle name="Moneda 17 2 2 2" xfId="7702" xr:uid="{50F8CC97-5428-4690-AD9A-7C7DA304657A}"/>
    <cellStyle name="Moneda 17 2 3" xfId="5864" xr:uid="{30D8566C-B05E-4541-91A4-8939309055FF}"/>
    <cellStyle name="Moneda 17 3" xfId="2739" xr:uid="{00000000-0005-0000-0000-00005C020000}"/>
    <cellStyle name="Moneda 17 3 2" xfId="4580" xr:uid="{00000000-0005-0000-0000-00005C020000}"/>
    <cellStyle name="Moneda 17 3 2 2" xfId="8307" xr:uid="{696A8088-3C9E-4CB9-9799-F3B9F5B45FB2}"/>
    <cellStyle name="Moneda 17 3 3" xfId="6469" xr:uid="{F7DDA1BE-141D-4EC7-8F28-EFFF64573191}"/>
    <cellStyle name="Moneda 17 4" xfId="3363" xr:uid="{00000000-0005-0000-0000-00005C020000}"/>
    <cellStyle name="Moneda 17 4 2" xfId="7090" xr:uid="{A08EB6E7-EC71-4D7B-ADC4-09090A177B60}"/>
    <cellStyle name="Moneda 17 5" xfId="5252" xr:uid="{5A39F6BA-EC93-4469-91D9-17B93694EFD6}"/>
    <cellStyle name="Moneda 18" xfId="1052" xr:uid="{00000000-0005-0000-0000-00005D020000}"/>
    <cellStyle name="Moneda 18 2" xfId="1882" xr:uid="{00000000-0005-0000-0000-00005D020000}"/>
    <cellStyle name="Moneda 18 2 2" xfId="3724" xr:uid="{00000000-0005-0000-0000-00005D020000}"/>
    <cellStyle name="Moneda 18 2 2 2" xfId="7451" xr:uid="{3603E52D-B36B-466A-B375-CFCFA716F6BC}"/>
    <cellStyle name="Moneda 18 2 3" xfId="5613" xr:uid="{1E8320FC-93D6-42C7-A155-7FBA3F8C475B}"/>
    <cellStyle name="Moneda 18 3" xfId="2488" xr:uid="{00000000-0005-0000-0000-00005D020000}"/>
    <cellStyle name="Moneda 18 3 2" xfId="4329" xr:uid="{00000000-0005-0000-0000-00005D020000}"/>
    <cellStyle name="Moneda 18 3 2 2" xfId="8056" xr:uid="{9C14BC90-BE60-4E93-A05B-59811F4BA94D}"/>
    <cellStyle name="Moneda 18 3 3" xfId="6218" xr:uid="{71D8B21F-1FD4-4CCC-82A1-2468C8F8FF06}"/>
    <cellStyle name="Moneda 18 4" xfId="3112" xr:uid="{00000000-0005-0000-0000-00005D020000}"/>
    <cellStyle name="Moneda 18 4 2" xfId="6839" xr:uid="{AB94B758-C563-46D8-ADB7-688F775F89B9}"/>
    <cellStyle name="Moneda 18 5" xfId="5001" xr:uid="{2D580FA8-0BB8-4E9B-8D5D-9DA4A1C34F21}"/>
    <cellStyle name="Moneda 19" xfId="1525" xr:uid="{00000000-0005-0000-0000-000076020000}"/>
    <cellStyle name="Moneda 19 2" xfId="3368" xr:uid="{00000000-0005-0000-0000-000076020000}"/>
    <cellStyle name="Moneda 19 2 2" xfId="7095" xr:uid="{DE1F69C0-3762-4D16-BF13-6085BE810E28}"/>
    <cellStyle name="Moneda 19 3" xfId="5257" xr:uid="{E2CA06D6-EB16-4373-AD88-E6F302DEB4BC}"/>
    <cellStyle name="Moneda 2" xfId="29" xr:uid="{00000000-0005-0000-0000-00005E020000}"/>
    <cellStyle name="Moneda 2 10" xfId="399" xr:uid="{00000000-0005-0000-0000-00005F020000}"/>
    <cellStyle name="Moneda 2 10 2" xfId="851" xr:uid="{00000000-0005-0000-0000-000060020000}"/>
    <cellStyle name="Moneda 2 10 2 2" xfId="1018" xr:uid="{00000000-0005-0000-0000-000061020000}"/>
    <cellStyle name="Moneda 2 10 2 2 2" xfId="1423" xr:uid="{00000000-0005-0000-0000-000062020000}"/>
    <cellStyle name="Moneda 2 10 2 2 2 2" xfId="2099" xr:uid="{00000000-0005-0000-0000-000062020000}"/>
    <cellStyle name="Moneda 2 10 2 2 2 2 2" xfId="3941" xr:uid="{00000000-0005-0000-0000-000062020000}"/>
    <cellStyle name="Moneda 2 10 2 2 2 2 2 2" xfId="7668" xr:uid="{28B79D6C-539A-4E77-9177-935259816A51}"/>
    <cellStyle name="Moneda 2 10 2 2 2 2 3" xfId="5830" xr:uid="{8ECAA505-7430-45F4-AE75-2CB5D786E043}"/>
    <cellStyle name="Moneda 2 10 2 2 2 3" xfId="2705" xr:uid="{00000000-0005-0000-0000-000062020000}"/>
    <cellStyle name="Moneda 2 10 2 2 2 3 2" xfId="4546" xr:uid="{00000000-0005-0000-0000-000062020000}"/>
    <cellStyle name="Moneda 2 10 2 2 2 3 2 2" xfId="8273" xr:uid="{3E708D6F-8528-4B39-8F74-717941ADA10A}"/>
    <cellStyle name="Moneda 2 10 2 2 2 3 3" xfId="6435" xr:uid="{CE21EA7C-218C-485D-9544-9CC60D643679}"/>
    <cellStyle name="Moneda 2 10 2 2 2 4" xfId="3329" xr:uid="{00000000-0005-0000-0000-000062020000}"/>
    <cellStyle name="Moneda 2 10 2 2 2 4 2" xfId="7056" xr:uid="{07E16A48-EB8E-4E32-A6F5-EFFB8949CB4A}"/>
    <cellStyle name="Moneda 2 10 2 2 2 5" xfId="5218" xr:uid="{D006CE66-04B1-4DBC-B471-C225176EF953}"/>
    <cellStyle name="Moneda 2 10 2 2 3" xfId="1867" xr:uid="{00000000-0005-0000-0000-000061020000}"/>
    <cellStyle name="Moneda 2 10 2 2 3 2" xfId="3709" xr:uid="{00000000-0005-0000-0000-000061020000}"/>
    <cellStyle name="Moneda 2 10 2 2 3 2 2" xfId="7436" xr:uid="{5D6FE4FA-A8E7-43C1-A829-970C54FF5A75}"/>
    <cellStyle name="Moneda 2 10 2 2 3 3" xfId="5598" xr:uid="{5CB41A8D-093E-45AE-B9BE-0252B706167A}"/>
    <cellStyle name="Moneda 2 10 2 2 4" xfId="2473" xr:uid="{00000000-0005-0000-0000-000061020000}"/>
    <cellStyle name="Moneda 2 10 2 2 4 2" xfId="4314" xr:uid="{00000000-0005-0000-0000-000061020000}"/>
    <cellStyle name="Moneda 2 10 2 2 4 2 2" xfId="8041" xr:uid="{6EDDA7BF-04BB-4D15-812F-00314FD5492A}"/>
    <cellStyle name="Moneda 2 10 2 2 4 3" xfId="6203" xr:uid="{A3C2C917-D274-4CC1-AC5A-819DE9F265E9}"/>
    <cellStyle name="Moneda 2 10 2 2 5" xfId="3097" xr:uid="{00000000-0005-0000-0000-000061020000}"/>
    <cellStyle name="Moneda 2 10 2 2 5 2" xfId="6824" xr:uid="{87A2DAEF-3AEB-42C3-B4A6-83173D1CF6E6}"/>
    <cellStyle name="Moneda 2 10 2 2 6" xfId="4986" xr:uid="{187A73BA-82C8-41A7-98AA-AFC496F0D1D6}"/>
    <cellStyle name="Moneda 2 10 2 3" xfId="1271" xr:uid="{00000000-0005-0000-0000-000063020000}"/>
    <cellStyle name="Moneda 2 10 2 3 2" xfId="1990" xr:uid="{00000000-0005-0000-0000-000063020000}"/>
    <cellStyle name="Moneda 2 10 2 3 2 2" xfId="3832" xr:uid="{00000000-0005-0000-0000-000063020000}"/>
    <cellStyle name="Moneda 2 10 2 3 2 2 2" xfId="7559" xr:uid="{2670E9FC-DB1E-4A6E-BCB8-EA3077637834}"/>
    <cellStyle name="Moneda 2 10 2 3 2 3" xfId="5721" xr:uid="{4A9CFB23-2234-4835-9DD6-ADDC687F2E34}"/>
    <cellStyle name="Moneda 2 10 2 3 3" xfId="2596" xr:uid="{00000000-0005-0000-0000-000063020000}"/>
    <cellStyle name="Moneda 2 10 2 3 3 2" xfId="4437" xr:uid="{00000000-0005-0000-0000-000063020000}"/>
    <cellStyle name="Moneda 2 10 2 3 3 2 2" xfId="8164" xr:uid="{39E988CB-64E0-4574-98DA-6C509A895BAA}"/>
    <cellStyle name="Moneda 2 10 2 3 3 3" xfId="6326" xr:uid="{EA230971-DF55-4F65-BBB5-BE61341B54A0}"/>
    <cellStyle name="Moneda 2 10 2 3 4" xfId="3220" xr:uid="{00000000-0005-0000-0000-000063020000}"/>
    <cellStyle name="Moneda 2 10 2 3 4 2" xfId="6947" xr:uid="{EA413E9E-3B48-44D4-BCEE-5E29136AFD1C}"/>
    <cellStyle name="Moneda 2 10 2 3 5" xfId="5109" xr:uid="{C115055E-9D30-43B8-91A0-B498742C154F}"/>
    <cellStyle name="Moneda 2 10 2 4" xfId="1758" xr:uid="{00000000-0005-0000-0000-000060020000}"/>
    <cellStyle name="Moneda 2 10 2 4 2" xfId="3600" xr:uid="{00000000-0005-0000-0000-000060020000}"/>
    <cellStyle name="Moneda 2 10 2 4 2 2" xfId="7327" xr:uid="{98AA4891-759F-4491-A35B-F7C6054C99A4}"/>
    <cellStyle name="Moneda 2 10 2 4 3" xfId="5489" xr:uid="{C5A955B1-7EBF-46F5-9D55-4B1213EE1108}"/>
    <cellStyle name="Moneda 2 10 2 5" xfId="2364" xr:uid="{00000000-0005-0000-0000-000060020000}"/>
    <cellStyle name="Moneda 2 10 2 5 2" xfId="4205" xr:uid="{00000000-0005-0000-0000-000060020000}"/>
    <cellStyle name="Moneda 2 10 2 5 2 2" xfId="7932" xr:uid="{EB6E2E39-5F76-4D07-9807-984E1B3CD00B}"/>
    <cellStyle name="Moneda 2 10 2 5 3" xfId="6094" xr:uid="{AD21CAA7-53C2-49D9-B640-1E49E09884D4}"/>
    <cellStyle name="Moneda 2 10 2 6" xfId="2988" xr:uid="{00000000-0005-0000-0000-000060020000}"/>
    <cellStyle name="Moneda 2 10 2 6 2" xfId="6715" xr:uid="{7A463AD8-2D92-4569-81A9-24B95055B51B}"/>
    <cellStyle name="Moneda 2 10 2 7" xfId="4877" xr:uid="{9D1DE26F-6754-4273-813B-8B8B4EDC6D12}"/>
    <cellStyle name="Moneda 2 11" xfId="400" xr:uid="{00000000-0005-0000-0000-000064020000}"/>
    <cellStyle name="Moneda 2 12" xfId="401" xr:uid="{00000000-0005-0000-0000-000065020000}"/>
    <cellStyle name="Moneda 2 12 2" xfId="906" xr:uid="{00000000-0005-0000-0000-000066020000}"/>
    <cellStyle name="Moneda 2 12 2 2" xfId="1315" xr:uid="{00000000-0005-0000-0000-000067020000}"/>
    <cellStyle name="Moneda 2 12 2 2 2" xfId="2026" xr:uid="{00000000-0005-0000-0000-000067020000}"/>
    <cellStyle name="Moneda 2 12 2 2 2 2" xfId="3868" xr:uid="{00000000-0005-0000-0000-000067020000}"/>
    <cellStyle name="Moneda 2 12 2 2 2 2 2" xfId="7595" xr:uid="{FBC15A5D-5A03-4EF2-8A11-FB78C8B7565C}"/>
    <cellStyle name="Moneda 2 12 2 2 2 3" xfId="5757" xr:uid="{70CC6088-31A0-4264-89E5-7DA3B826F3A3}"/>
    <cellStyle name="Moneda 2 12 2 2 3" xfId="2632" xr:uid="{00000000-0005-0000-0000-000067020000}"/>
    <cellStyle name="Moneda 2 12 2 2 3 2" xfId="4473" xr:uid="{00000000-0005-0000-0000-000067020000}"/>
    <cellStyle name="Moneda 2 12 2 2 3 2 2" xfId="8200" xr:uid="{AEB63D7D-7C37-40DD-A60D-B69A14F727E1}"/>
    <cellStyle name="Moneda 2 12 2 2 3 3" xfId="6362" xr:uid="{01249C49-C550-484F-92B3-361446A42BBE}"/>
    <cellStyle name="Moneda 2 12 2 2 4" xfId="3256" xr:uid="{00000000-0005-0000-0000-000067020000}"/>
    <cellStyle name="Moneda 2 12 2 2 4 2" xfId="6983" xr:uid="{2A6CDAF5-3956-47BB-B2A9-BE0DCF3D4B18}"/>
    <cellStyle name="Moneda 2 12 2 2 5" xfId="5145" xr:uid="{C4A4B3C0-8E75-4175-AF81-37678D7D9105}"/>
    <cellStyle name="Moneda 2 12 2 3" xfId="1794" xr:uid="{00000000-0005-0000-0000-000066020000}"/>
    <cellStyle name="Moneda 2 12 2 3 2" xfId="3636" xr:uid="{00000000-0005-0000-0000-000066020000}"/>
    <cellStyle name="Moneda 2 12 2 3 2 2" xfId="7363" xr:uid="{B474EB6B-A478-40BA-B3FE-0CFF9F088982}"/>
    <cellStyle name="Moneda 2 12 2 3 3" xfId="5525" xr:uid="{D0073DAC-E73C-4C61-AA19-6E862E1B7C18}"/>
    <cellStyle name="Moneda 2 12 2 4" xfId="2400" xr:uid="{00000000-0005-0000-0000-000066020000}"/>
    <cellStyle name="Moneda 2 12 2 4 2" xfId="4241" xr:uid="{00000000-0005-0000-0000-000066020000}"/>
    <cellStyle name="Moneda 2 12 2 4 2 2" xfId="7968" xr:uid="{7AAAD706-3854-4D58-B860-07DBEBB199E4}"/>
    <cellStyle name="Moneda 2 12 2 4 3" xfId="6130" xr:uid="{8D0BD01F-7EA5-4139-8ED8-F72F755DB255}"/>
    <cellStyle name="Moneda 2 12 2 5" xfId="3024" xr:uid="{00000000-0005-0000-0000-000066020000}"/>
    <cellStyle name="Moneda 2 12 2 5 2" xfId="6751" xr:uid="{952AFFFD-D14E-4819-8AFE-9207EC835977}"/>
    <cellStyle name="Moneda 2 12 2 6" xfId="4913" xr:uid="{0E0ED31A-115A-44CF-A426-849A60D153B3}"/>
    <cellStyle name="Moneda 2 12 3" xfId="1169" xr:uid="{00000000-0005-0000-0000-000068020000}"/>
    <cellStyle name="Moneda 2 12 3 2" xfId="1923" xr:uid="{00000000-0005-0000-0000-000068020000}"/>
    <cellStyle name="Moneda 2 12 3 2 2" xfId="3765" xr:uid="{00000000-0005-0000-0000-000068020000}"/>
    <cellStyle name="Moneda 2 12 3 2 2 2" xfId="7492" xr:uid="{730D5362-12D8-460B-A083-AC41674FBB4D}"/>
    <cellStyle name="Moneda 2 12 3 2 3" xfId="5654" xr:uid="{4FFC6036-675A-48FE-A906-CA11042B36FD}"/>
    <cellStyle name="Moneda 2 12 3 3" xfId="2529" xr:uid="{00000000-0005-0000-0000-000068020000}"/>
    <cellStyle name="Moneda 2 12 3 3 2" xfId="4370" xr:uid="{00000000-0005-0000-0000-000068020000}"/>
    <cellStyle name="Moneda 2 12 3 3 2 2" xfId="8097" xr:uid="{E49405EB-E1AD-4C73-985E-EE44EED06254}"/>
    <cellStyle name="Moneda 2 12 3 3 3" xfId="6259" xr:uid="{9A35979A-128C-4452-B33C-8E78D79086F4}"/>
    <cellStyle name="Moneda 2 12 3 4" xfId="3153" xr:uid="{00000000-0005-0000-0000-000068020000}"/>
    <cellStyle name="Moneda 2 12 3 4 2" xfId="6880" xr:uid="{41C6BE9C-62BA-4139-91C2-D5374C0E5866}"/>
    <cellStyle name="Moneda 2 12 3 5" xfId="5042" xr:uid="{8DBFD00D-6331-4AFC-AAFB-8907D65728F4}"/>
    <cellStyle name="Moneda 2 12 4" xfId="1685" xr:uid="{00000000-0005-0000-0000-000065020000}"/>
    <cellStyle name="Moneda 2 12 4 2" xfId="3527" xr:uid="{00000000-0005-0000-0000-000065020000}"/>
    <cellStyle name="Moneda 2 12 4 2 2" xfId="7254" xr:uid="{D7324B46-1319-4037-B43D-937B0FDA6E22}"/>
    <cellStyle name="Moneda 2 12 4 3" xfId="5416" xr:uid="{317AD250-6266-4A72-A27F-E5F7DE300723}"/>
    <cellStyle name="Moneda 2 12 5" xfId="2291" xr:uid="{00000000-0005-0000-0000-000065020000}"/>
    <cellStyle name="Moneda 2 12 5 2" xfId="4132" xr:uid="{00000000-0005-0000-0000-000065020000}"/>
    <cellStyle name="Moneda 2 12 5 2 2" xfId="7859" xr:uid="{01943329-DBE1-4E83-A550-8DE1A16BD81B}"/>
    <cellStyle name="Moneda 2 12 5 3" xfId="6021" xr:uid="{9A09227B-FFDF-4B6E-B4D1-2D29129C5048}"/>
    <cellStyle name="Moneda 2 12 6" xfId="2915" xr:uid="{00000000-0005-0000-0000-000065020000}"/>
    <cellStyle name="Moneda 2 12 6 2" xfId="6642" xr:uid="{02EE1942-2008-41F6-AF79-16105A8D1998}"/>
    <cellStyle name="Moneda 2 12 7" xfId="4804" xr:uid="{B598DD37-4A75-4F36-9A37-4C8EA80634C2}"/>
    <cellStyle name="Moneda 2 13" xfId="398" xr:uid="{00000000-0005-0000-0000-000069020000}"/>
    <cellStyle name="Moneda 2 13 2" xfId="905" xr:uid="{00000000-0005-0000-0000-00006A020000}"/>
    <cellStyle name="Moneda 2 13 2 2" xfId="1314" xr:uid="{00000000-0005-0000-0000-00006B020000}"/>
    <cellStyle name="Moneda 2 13 2 2 2" xfId="2025" xr:uid="{00000000-0005-0000-0000-00006B020000}"/>
    <cellStyle name="Moneda 2 13 2 2 2 2" xfId="3867" xr:uid="{00000000-0005-0000-0000-00006B020000}"/>
    <cellStyle name="Moneda 2 13 2 2 2 2 2" xfId="7594" xr:uid="{B98431E4-76F8-4E8A-A6B2-BD311D7FE6CE}"/>
    <cellStyle name="Moneda 2 13 2 2 2 3" xfId="5756" xr:uid="{5B8FD022-5ABD-4C29-AFA3-10E851EBAA6F}"/>
    <cellStyle name="Moneda 2 13 2 2 3" xfId="2631" xr:uid="{00000000-0005-0000-0000-00006B020000}"/>
    <cellStyle name="Moneda 2 13 2 2 3 2" xfId="4472" xr:uid="{00000000-0005-0000-0000-00006B020000}"/>
    <cellStyle name="Moneda 2 13 2 2 3 2 2" xfId="8199" xr:uid="{E09515CC-988A-4F71-8482-9B6BA380C35F}"/>
    <cellStyle name="Moneda 2 13 2 2 3 3" xfId="6361" xr:uid="{98A04AC4-2A45-49E7-BF42-C172FEA02C40}"/>
    <cellStyle name="Moneda 2 13 2 2 4" xfId="3255" xr:uid="{00000000-0005-0000-0000-00006B020000}"/>
    <cellStyle name="Moneda 2 13 2 2 4 2" xfId="6982" xr:uid="{3E6D2B67-6F31-43DD-9B91-C92666D5C4D9}"/>
    <cellStyle name="Moneda 2 13 2 2 5" xfId="5144" xr:uid="{81A4EC4E-5E6D-4ECF-A92B-1A1D451BC5EF}"/>
    <cellStyle name="Moneda 2 13 2 3" xfId="1793" xr:uid="{00000000-0005-0000-0000-00006A020000}"/>
    <cellStyle name="Moneda 2 13 2 3 2" xfId="3635" xr:uid="{00000000-0005-0000-0000-00006A020000}"/>
    <cellStyle name="Moneda 2 13 2 3 2 2" xfId="7362" xr:uid="{8033F677-3BCB-4EEA-857D-4E595FCECB72}"/>
    <cellStyle name="Moneda 2 13 2 3 3" xfId="5524" xr:uid="{5B6C180D-A730-4974-AC37-1F6B90ADF948}"/>
    <cellStyle name="Moneda 2 13 2 4" xfId="2399" xr:uid="{00000000-0005-0000-0000-00006A020000}"/>
    <cellStyle name="Moneda 2 13 2 4 2" xfId="4240" xr:uid="{00000000-0005-0000-0000-00006A020000}"/>
    <cellStyle name="Moneda 2 13 2 4 2 2" xfId="7967" xr:uid="{E0F6FC65-A4CB-4CE5-B848-4375EEFB91BC}"/>
    <cellStyle name="Moneda 2 13 2 4 3" xfId="6129" xr:uid="{092EF656-0663-4784-AFB2-E15B67C7837E}"/>
    <cellStyle name="Moneda 2 13 2 5" xfId="3023" xr:uid="{00000000-0005-0000-0000-00006A020000}"/>
    <cellStyle name="Moneda 2 13 2 5 2" xfId="6750" xr:uid="{B5A9AE6A-AD00-466F-9AF6-EB5135313FD4}"/>
    <cellStyle name="Moneda 2 13 2 6" xfId="4912" xr:uid="{9724AA33-C44C-4812-A3E0-61BCBAF6B862}"/>
    <cellStyle name="Moneda 2 13 3" xfId="1168" xr:uid="{00000000-0005-0000-0000-00006C020000}"/>
    <cellStyle name="Moneda 2 13 3 2" xfId="1922" xr:uid="{00000000-0005-0000-0000-00006C020000}"/>
    <cellStyle name="Moneda 2 13 3 2 2" xfId="3764" xr:uid="{00000000-0005-0000-0000-00006C020000}"/>
    <cellStyle name="Moneda 2 13 3 2 2 2" xfId="7491" xr:uid="{4E6FCACC-F2D5-48D6-8C5D-693E2FD43730}"/>
    <cellStyle name="Moneda 2 13 3 2 3" xfId="5653" xr:uid="{089E9544-3977-4E6D-9823-3B5B48A8D03F}"/>
    <cellStyle name="Moneda 2 13 3 3" xfId="2528" xr:uid="{00000000-0005-0000-0000-00006C020000}"/>
    <cellStyle name="Moneda 2 13 3 3 2" xfId="4369" xr:uid="{00000000-0005-0000-0000-00006C020000}"/>
    <cellStyle name="Moneda 2 13 3 3 2 2" xfId="8096" xr:uid="{B61E7C5D-CC0A-47D0-91E1-802B5E9224FD}"/>
    <cellStyle name="Moneda 2 13 3 3 3" xfId="6258" xr:uid="{11539BE0-8B78-40F1-BCD0-6F5742E6182B}"/>
    <cellStyle name="Moneda 2 13 3 4" xfId="3152" xr:uid="{00000000-0005-0000-0000-00006C020000}"/>
    <cellStyle name="Moneda 2 13 3 4 2" xfId="6879" xr:uid="{D6FF39D5-BB84-4E82-9E8C-9FE81B5CD42D}"/>
    <cellStyle name="Moneda 2 13 3 5" xfId="5041" xr:uid="{7398E0A5-7BBF-4EE0-98D9-01108E1F784F}"/>
    <cellStyle name="Moneda 2 13 4" xfId="1684" xr:uid="{00000000-0005-0000-0000-000069020000}"/>
    <cellStyle name="Moneda 2 13 4 2" xfId="3526" xr:uid="{00000000-0005-0000-0000-000069020000}"/>
    <cellStyle name="Moneda 2 13 4 2 2" xfId="7253" xr:uid="{A91D9195-E7FB-42F4-A871-D6CCBB12722B}"/>
    <cellStyle name="Moneda 2 13 4 3" xfId="5415" xr:uid="{AF1A5111-6D59-4DAC-9D9F-BFA55249A2F0}"/>
    <cellStyle name="Moneda 2 13 5" xfId="2290" xr:uid="{00000000-0005-0000-0000-000069020000}"/>
    <cellStyle name="Moneda 2 13 5 2" xfId="4131" xr:uid="{00000000-0005-0000-0000-000069020000}"/>
    <cellStyle name="Moneda 2 13 5 2 2" xfId="7858" xr:uid="{D76B266E-9BB0-41FA-AC0E-E9BAF1EB38FD}"/>
    <cellStyle name="Moneda 2 13 5 3" xfId="6020" xr:uid="{50E71955-C968-4EC1-996A-F1AD24AD6C3B}"/>
    <cellStyle name="Moneda 2 13 6" xfId="2914" xr:uid="{00000000-0005-0000-0000-000069020000}"/>
    <cellStyle name="Moneda 2 13 6 2" xfId="6641" xr:uid="{1866A5F8-6E8F-40A5-80A1-CD92C1A2D835}"/>
    <cellStyle name="Moneda 2 13 7" xfId="4803" xr:uid="{29C3DD8D-9D35-43AC-B58A-5CBE698B17E7}"/>
    <cellStyle name="Moneda 2 14" xfId="732" xr:uid="{00000000-0005-0000-0000-00006D020000}"/>
    <cellStyle name="Moneda 2 14 2" xfId="936" xr:uid="{00000000-0005-0000-0000-00006E020000}"/>
    <cellStyle name="Moneda 2 14 2 2" xfId="1341" xr:uid="{00000000-0005-0000-0000-00006F020000}"/>
    <cellStyle name="Moneda 2 14 2 2 2" xfId="2036" xr:uid="{00000000-0005-0000-0000-00006F020000}"/>
    <cellStyle name="Moneda 2 14 2 2 2 2" xfId="3878" xr:uid="{00000000-0005-0000-0000-00006F020000}"/>
    <cellStyle name="Moneda 2 14 2 2 2 2 2" xfId="7605" xr:uid="{2DB83166-C918-476A-9B20-684BFE166D0D}"/>
    <cellStyle name="Moneda 2 14 2 2 2 3" xfId="5767" xr:uid="{3D7190C2-4C64-40A0-8EF3-87CED8C32059}"/>
    <cellStyle name="Moneda 2 14 2 2 3" xfId="2642" xr:uid="{00000000-0005-0000-0000-00006F020000}"/>
    <cellStyle name="Moneda 2 14 2 2 3 2" xfId="4483" xr:uid="{00000000-0005-0000-0000-00006F020000}"/>
    <cellStyle name="Moneda 2 14 2 2 3 2 2" xfId="8210" xr:uid="{F67E075B-0D97-497F-BECB-4B50BE9E94E9}"/>
    <cellStyle name="Moneda 2 14 2 2 3 3" xfId="6372" xr:uid="{CAB2930A-7FC4-4957-837A-61FBEA6EC0FB}"/>
    <cellStyle name="Moneda 2 14 2 2 4" xfId="3266" xr:uid="{00000000-0005-0000-0000-00006F020000}"/>
    <cellStyle name="Moneda 2 14 2 2 4 2" xfId="6993" xr:uid="{27D8A41D-57F0-41BA-92A0-29215C63C926}"/>
    <cellStyle name="Moneda 2 14 2 2 5" xfId="5155" xr:uid="{61AA33E0-5805-431C-9BE1-A45489594660}"/>
    <cellStyle name="Moneda 2 14 2 3" xfId="1804" xr:uid="{00000000-0005-0000-0000-00006E020000}"/>
    <cellStyle name="Moneda 2 14 2 3 2" xfId="3646" xr:uid="{00000000-0005-0000-0000-00006E020000}"/>
    <cellStyle name="Moneda 2 14 2 3 2 2" xfId="7373" xr:uid="{1DFBB55B-3713-4CBE-9629-E2E2C7D0F379}"/>
    <cellStyle name="Moneda 2 14 2 3 3" xfId="5535" xr:uid="{64248B30-08B7-4AEC-93D5-6D542FD5B43C}"/>
    <cellStyle name="Moneda 2 14 2 4" xfId="2410" xr:uid="{00000000-0005-0000-0000-00006E020000}"/>
    <cellStyle name="Moneda 2 14 2 4 2" xfId="4251" xr:uid="{00000000-0005-0000-0000-00006E020000}"/>
    <cellStyle name="Moneda 2 14 2 4 2 2" xfId="7978" xr:uid="{2E53929D-866C-472C-9DC7-F9340EAE1661}"/>
    <cellStyle name="Moneda 2 14 2 4 3" xfId="6140" xr:uid="{39FB04F0-F16F-48AA-A6B4-3159085334FA}"/>
    <cellStyle name="Moneda 2 14 2 5" xfId="3034" xr:uid="{00000000-0005-0000-0000-00006E020000}"/>
    <cellStyle name="Moneda 2 14 2 5 2" xfId="6761" xr:uid="{EB42684C-1E77-461B-AD5E-3293519413A3}"/>
    <cellStyle name="Moneda 2 14 2 6" xfId="4923" xr:uid="{99B8BD89-3489-4392-843E-AC0338ADD198}"/>
    <cellStyle name="Moneda 2 14 3" xfId="1189" xr:uid="{00000000-0005-0000-0000-000070020000}"/>
    <cellStyle name="Moneda 2 14 3 2" xfId="1927" xr:uid="{00000000-0005-0000-0000-000070020000}"/>
    <cellStyle name="Moneda 2 14 3 2 2" xfId="3769" xr:uid="{00000000-0005-0000-0000-000070020000}"/>
    <cellStyle name="Moneda 2 14 3 2 2 2" xfId="7496" xr:uid="{BB5A4352-F924-4643-809F-CC82D552530D}"/>
    <cellStyle name="Moneda 2 14 3 2 3" xfId="5658" xr:uid="{F2208561-9886-4A51-ABA1-1A95C55593CC}"/>
    <cellStyle name="Moneda 2 14 3 3" xfId="2533" xr:uid="{00000000-0005-0000-0000-000070020000}"/>
    <cellStyle name="Moneda 2 14 3 3 2" xfId="4374" xr:uid="{00000000-0005-0000-0000-000070020000}"/>
    <cellStyle name="Moneda 2 14 3 3 2 2" xfId="8101" xr:uid="{D7B06DE7-279C-41E7-81D5-C9F6A3225F1A}"/>
    <cellStyle name="Moneda 2 14 3 3 3" xfId="6263" xr:uid="{9C95E16D-A61A-4F38-9B7F-A7D38AF76011}"/>
    <cellStyle name="Moneda 2 14 3 4" xfId="3157" xr:uid="{00000000-0005-0000-0000-000070020000}"/>
    <cellStyle name="Moneda 2 14 3 4 2" xfId="6884" xr:uid="{4606E69C-3A26-4E6F-9012-D4DDDBBD8601}"/>
    <cellStyle name="Moneda 2 14 3 5" xfId="5046" xr:uid="{5EF12644-20EA-49FB-859F-9943FA982F75}"/>
    <cellStyle name="Moneda 2 14 4" xfId="1695" xr:uid="{00000000-0005-0000-0000-00006D020000}"/>
    <cellStyle name="Moneda 2 14 4 2" xfId="3537" xr:uid="{00000000-0005-0000-0000-00006D020000}"/>
    <cellStyle name="Moneda 2 14 4 2 2" xfId="7264" xr:uid="{47C54F4A-5B1F-46AA-BDF7-7D335C116661}"/>
    <cellStyle name="Moneda 2 14 4 3" xfId="5426" xr:uid="{4BE19750-BD7D-4EDC-B451-DB61C88407F3}"/>
    <cellStyle name="Moneda 2 14 5" xfId="2301" xr:uid="{00000000-0005-0000-0000-00006D020000}"/>
    <cellStyle name="Moneda 2 14 5 2" xfId="4142" xr:uid="{00000000-0005-0000-0000-00006D020000}"/>
    <cellStyle name="Moneda 2 14 5 2 2" xfId="7869" xr:uid="{7C892755-7374-414A-A4CE-16FE98D360BD}"/>
    <cellStyle name="Moneda 2 14 5 3" xfId="6031" xr:uid="{F260CF38-C5A1-45E6-975C-DE38F3C5CD3F}"/>
    <cellStyle name="Moneda 2 14 6" xfId="2925" xr:uid="{00000000-0005-0000-0000-00006D020000}"/>
    <cellStyle name="Moneda 2 14 6 2" xfId="6652" xr:uid="{51D11A06-27C7-41C1-AE9C-DAB74A476126}"/>
    <cellStyle name="Moneda 2 14 7" xfId="4814" xr:uid="{4D6B7BE0-8CA4-4720-9C2A-DCAF2646E123}"/>
    <cellStyle name="Moneda 2 15" xfId="886" xr:uid="{00000000-0005-0000-0000-000071020000}"/>
    <cellStyle name="Moneda 2 15 2" xfId="1296" xr:uid="{00000000-0005-0000-0000-000072020000}"/>
    <cellStyle name="Moneda 2 15 2 2" xfId="2010" xr:uid="{00000000-0005-0000-0000-000072020000}"/>
    <cellStyle name="Moneda 2 15 2 2 2" xfId="3852" xr:uid="{00000000-0005-0000-0000-000072020000}"/>
    <cellStyle name="Moneda 2 15 2 2 2 2" xfId="7579" xr:uid="{181D672A-B355-4F89-9001-9ED2E98DE782}"/>
    <cellStyle name="Moneda 2 15 2 2 3" xfId="5741" xr:uid="{097611F9-2F94-4D7D-A736-FCFD56E114D8}"/>
    <cellStyle name="Moneda 2 15 2 3" xfId="2616" xr:uid="{00000000-0005-0000-0000-000072020000}"/>
    <cellStyle name="Moneda 2 15 2 3 2" xfId="4457" xr:uid="{00000000-0005-0000-0000-000072020000}"/>
    <cellStyle name="Moneda 2 15 2 3 2 2" xfId="8184" xr:uid="{DD8309F6-D6AE-4DC4-9A37-78185123C6FF}"/>
    <cellStyle name="Moneda 2 15 2 3 3" xfId="6346" xr:uid="{D074AF88-41A2-499C-B3E8-0E9236A45183}"/>
    <cellStyle name="Moneda 2 15 2 4" xfId="3240" xr:uid="{00000000-0005-0000-0000-000072020000}"/>
    <cellStyle name="Moneda 2 15 2 4 2" xfId="6967" xr:uid="{A5CC977A-C478-4476-BD9C-F5892C508E3B}"/>
    <cellStyle name="Moneda 2 15 2 5" xfId="5129" xr:uid="{A1745392-00A2-431D-AF60-87AC4BEE615E}"/>
    <cellStyle name="Moneda 2 15 3" xfId="1778" xr:uid="{00000000-0005-0000-0000-000071020000}"/>
    <cellStyle name="Moneda 2 15 3 2" xfId="3620" xr:uid="{00000000-0005-0000-0000-000071020000}"/>
    <cellStyle name="Moneda 2 15 3 2 2" xfId="7347" xr:uid="{44F64CB4-EF05-4BE6-A07A-D93A62B9B7D9}"/>
    <cellStyle name="Moneda 2 15 3 3" xfId="5509" xr:uid="{447FC1C6-E6A8-4FD7-84A6-C979CF850875}"/>
    <cellStyle name="Moneda 2 15 4" xfId="2384" xr:uid="{00000000-0005-0000-0000-000071020000}"/>
    <cellStyle name="Moneda 2 15 4 2" xfId="4225" xr:uid="{00000000-0005-0000-0000-000071020000}"/>
    <cellStyle name="Moneda 2 15 4 2 2" xfId="7952" xr:uid="{A6C61E87-C568-4FA3-882F-04F00EE3F7D8}"/>
    <cellStyle name="Moneda 2 15 4 3" xfId="6114" xr:uid="{0B2928CF-1A46-4E3C-8D3A-58F2AF4AE87F}"/>
    <cellStyle name="Moneda 2 15 5" xfId="3008" xr:uid="{00000000-0005-0000-0000-000071020000}"/>
    <cellStyle name="Moneda 2 15 5 2" xfId="6735" xr:uid="{81C45DB7-862D-4FA2-93AC-7BCF6E3B3C3D}"/>
    <cellStyle name="Moneda 2 15 6" xfId="4897" xr:uid="{F72EF6F8-BF3C-4A99-AEF3-8BB02C650CA2}"/>
    <cellStyle name="Moneda 2 16" xfId="1154" xr:uid="{00000000-0005-0000-0000-000073020000}"/>
    <cellStyle name="Moneda 2 16 2" xfId="1911" xr:uid="{00000000-0005-0000-0000-000073020000}"/>
    <cellStyle name="Moneda 2 16 2 2" xfId="3753" xr:uid="{00000000-0005-0000-0000-000073020000}"/>
    <cellStyle name="Moneda 2 16 2 2 2" xfId="7480" xr:uid="{EA05118F-8DB5-403D-A97C-AD883FAC6E6A}"/>
    <cellStyle name="Moneda 2 16 2 3" xfId="5642" xr:uid="{741ACA77-464F-4ACD-9E8D-4A7D188205E7}"/>
    <cellStyle name="Moneda 2 16 3" xfId="2517" xr:uid="{00000000-0005-0000-0000-000073020000}"/>
    <cellStyle name="Moneda 2 16 3 2" xfId="4358" xr:uid="{00000000-0005-0000-0000-000073020000}"/>
    <cellStyle name="Moneda 2 16 3 2 2" xfId="8085" xr:uid="{A2C56B40-BF69-4F84-8066-8B62E3EFA02F}"/>
    <cellStyle name="Moneda 2 16 3 3" xfId="6247" xr:uid="{A7E49F3A-FFAF-4952-9CB3-B9132D9E14C4}"/>
    <cellStyle name="Moneda 2 16 4" xfId="3141" xr:uid="{00000000-0005-0000-0000-000073020000}"/>
    <cellStyle name="Moneda 2 16 4 2" xfId="6868" xr:uid="{0A36D1A3-A6DD-45E5-8E9E-7C0A8700FF42}"/>
    <cellStyle name="Moneda 2 16 5" xfId="5030" xr:uid="{A6FCCDB6-D7BE-44A3-9DC2-D93F1CB7FEEE}"/>
    <cellStyle name="Moneda 2 17" xfId="264" xr:uid="{00000000-0005-0000-0000-000074020000}"/>
    <cellStyle name="Moneda 2 17 2" xfId="1671" xr:uid="{00000000-0005-0000-0000-000074020000}"/>
    <cellStyle name="Moneda 2 17 2 2" xfId="3513" xr:uid="{00000000-0005-0000-0000-000074020000}"/>
    <cellStyle name="Moneda 2 17 2 2 2" xfId="7240" xr:uid="{71B62940-AFAC-47B1-B1EE-84FD87228BA2}"/>
    <cellStyle name="Moneda 2 17 2 3" xfId="5402" xr:uid="{324DA0DB-D560-4D2C-9006-22913D3DDCBF}"/>
    <cellStyle name="Moneda 2 17 3" xfId="2277" xr:uid="{00000000-0005-0000-0000-000074020000}"/>
    <cellStyle name="Moneda 2 17 3 2" xfId="4118" xr:uid="{00000000-0005-0000-0000-000074020000}"/>
    <cellStyle name="Moneda 2 17 3 2 2" xfId="7845" xr:uid="{16D92164-3062-4B7D-B9CB-33E98DAC74EE}"/>
    <cellStyle name="Moneda 2 17 3 3" xfId="6007" xr:uid="{E59EDEE0-AC98-4C26-B585-A240FE9B9D86}"/>
    <cellStyle name="Moneda 2 17 4" xfId="2901" xr:uid="{00000000-0005-0000-0000-000074020000}"/>
    <cellStyle name="Moneda 2 17 4 2" xfId="6628" xr:uid="{1360D477-6F6A-40F7-AD2D-431CAF73A33E}"/>
    <cellStyle name="Moneda 2 17 5" xfId="4790" xr:uid="{1D5E83FE-104F-4D3E-BD67-5F9FCE4713C0}"/>
    <cellStyle name="Moneda 2 18" xfId="11" xr:uid="{00000000-0005-0000-0000-000075020000}"/>
    <cellStyle name="Moneda 2 19" xfId="1539" xr:uid="{00000000-0005-0000-0000-00005E020000}"/>
    <cellStyle name="Moneda 2 19 2" xfId="3381" xr:uid="{00000000-0005-0000-0000-00005E020000}"/>
    <cellStyle name="Moneda 2 19 2 2" xfId="7108" xr:uid="{FFF5479F-F3E2-45A9-A91B-1B192109F2CD}"/>
    <cellStyle name="Moneda 2 19 3" xfId="5270" xr:uid="{D910B5F0-3689-434A-B5FC-A4B264DD9F18}"/>
    <cellStyle name="Moneda 2 2" xfId="77" xr:uid="{00000000-0005-0000-0000-000076020000}"/>
    <cellStyle name="Moneda 2 2 10" xfId="1170" xr:uid="{00000000-0005-0000-0000-000077020000}"/>
    <cellStyle name="Moneda 2 2 10 2" xfId="1924" xr:uid="{00000000-0005-0000-0000-000077020000}"/>
    <cellStyle name="Moneda 2 2 10 2 2" xfId="3766" xr:uid="{00000000-0005-0000-0000-000077020000}"/>
    <cellStyle name="Moneda 2 2 10 2 2 2" xfId="7493" xr:uid="{EF05F2FB-8F00-4A38-9A53-F4369F295DAD}"/>
    <cellStyle name="Moneda 2 2 10 2 3" xfId="5655" xr:uid="{9E92A992-FDD7-473F-90C6-422E74922887}"/>
    <cellStyle name="Moneda 2 2 10 3" xfId="2530" xr:uid="{00000000-0005-0000-0000-000077020000}"/>
    <cellStyle name="Moneda 2 2 10 3 2" xfId="4371" xr:uid="{00000000-0005-0000-0000-000077020000}"/>
    <cellStyle name="Moneda 2 2 10 3 2 2" xfId="8098" xr:uid="{444C10BC-A509-4E2C-9EA4-8022BCA31BB0}"/>
    <cellStyle name="Moneda 2 2 10 3 3" xfId="6260" xr:uid="{639ECDFC-DC8B-473F-83FA-3C2826DED8F7}"/>
    <cellStyle name="Moneda 2 2 10 4" xfId="3154" xr:uid="{00000000-0005-0000-0000-000077020000}"/>
    <cellStyle name="Moneda 2 2 10 4 2" xfId="6881" xr:uid="{5E229D0B-0F35-4EC7-8D2F-9D1CDBAD9A4B}"/>
    <cellStyle name="Moneda 2 2 10 5" xfId="5043" xr:uid="{72F0DA09-41E7-4972-BDA5-2436B65345E8}"/>
    <cellStyle name="Moneda 2 2 11" xfId="402" xr:uid="{00000000-0005-0000-0000-000078020000}"/>
    <cellStyle name="Moneda 2 2 11 2" xfId="1686" xr:uid="{00000000-0005-0000-0000-000078020000}"/>
    <cellStyle name="Moneda 2 2 11 2 2" xfId="3528" xr:uid="{00000000-0005-0000-0000-000078020000}"/>
    <cellStyle name="Moneda 2 2 11 2 2 2" xfId="7255" xr:uid="{3B525631-3D51-4ED3-A083-0F484C123B4F}"/>
    <cellStyle name="Moneda 2 2 11 2 3" xfId="5417" xr:uid="{B06E3A92-9B66-4141-9F5D-B60FA0C29798}"/>
    <cellStyle name="Moneda 2 2 11 3" xfId="2292" xr:uid="{00000000-0005-0000-0000-000078020000}"/>
    <cellStyle name="Moneda 2 2 11 3 2" xfId="4133" xr:uid="{00000000-0005-0000-0000-000078020000}"/>
    <cellStyle name="Moneda 2 2 11 3 2 2" xfId="7860" xr:uid="{9ADB6DDF-8565-40C0-84CF-3958F233AD92}"/>
    <cellStyle name="Moneda 2 2 11 3 3" xfId="6022" xr:uid="{C24E4357-759C-4F0A-BA9F-E2015E3A793C}"/>
    <cellStyle name="Moneda 2 2 11 4" xfId="2916" xr:uid="{00000000-0005-0000-0000-000078020000}"/>
    <cellStyle name="Moneda 2 2 11 4 2" xfId="6643" xr:uid="{FE0E65C9-19BC-47B3-810B-CDB871D8DF0B}"/>
    <cellStyle name="Moneda 2 2 11 5" xfId="4805" xr:uid="{94C85D4C-D599-4952-804E-B78EE5D8B398}"/>
    <cellStyle name="Moneda 2 2 12" xfId="1568" xr:uid="{00000000-0005-0000-0000-000076020000}"/>
    <cellStyle name="Moneda 2 2 12 2" xfId="3410" xr:uid="{00000000-0005-0000-0000-000076020000}"/>
    <cellStyle name="Moneda 2 2 12 2 2" xfId="7137" xr:uid="{49039F33-6037-49E0-AAD2-8CC5C4CE7FD9}"/>
    <cellStyle name="Moneda 2 2 12 3" xfId="5299" xr:uid="{DDB8981F-2EBA-4BD8-8128-E8388236128C}"/>
    <cellStyle name="Moneda 2 2 13" xfId="2174" xr:uid="{00000000-0005-0000-0000-000076020000}"/>
    <cellStyle name="Moneda 2 2 13 2" xfId="4015" xr:uid="{00000000-0005-0000-0000-000076020000}"/>
    <cellStyle name="Moneda 2 2 13 2 2" xfId="7742" xr:uid="{506652F3-8621-43C8-A247-A9DA4B151574}"/>
    <cellStyle name="Moneda 2 2 13 3" xfId="5904" xr:uid="{91D66E64-A204-40F9-B4BE-82722B46019C}"/>
    <cellStyle name="Moneda 2 2 14" xfId="2798" xr:uid="{00000000-0005-0000-0000-000076020000}"/>
    <cellStyle name="Moneda 2 2 14 2" xfId="6525" xr:uid="{1D52CE0D-5BE3-448F-A78D-0096558D7FAE}"/>
    <cellStyle name="Moneda 2 2 15" xfId="4687" xr:uid="{9CFE3C78-72F6-486F-8573-EA93744F8F49}"/>
    <cellStyle name="Moneda 2 2 2" xfId="127" xr:uid="{00000000-0005-0000-0000-000079020000}"/>
    <cellStyle name="Moneda 2 2 2 2" xfId="749" xr:uid="{00000000-0005-0000-0000-00007A020000}"/>
    <cellStyle name="Moneda 2 2 2 2 2" xfId="948" xr:uid="{00000000-0005-0000-0000-00007B020000}"/>
    <cellStyle name="Moneda 2 2 2 2 2 2" xfId="1353" xr:uid="{00000000-0005-0000-0000-00007C020000}"/>
    <cellStyle name="Moneda 2 2 2 2 2 2 2" xfId="2043" xr:uid="{00000000-0005-0000-0000-00007C020000}"/>
    <cellStyle name="Moneda 2 2 2 2 2 2 2 2" xfId="3885" xr:uid="{00000000-0005-0000-0000-00007C020000}"/>
    <cellStyle name="Moneda 2 2 2 2 2 2 2 2 2" xfId="7612" xr:uid="{3509CC60-BA05-4C5D-877D-3A755ECB4865}"/>
    <cellStyle name="Moneda 2 2 2 2 2 2 2 3" xfId="5774" xr:uid="{93C597E9-2716-451E-8E89-9781FF3F3E13}"/>
    <cellStyle name="Moneda 2 2 2 2 2 2 3" xfId="2649" xr:uid="{00000000-0005-0000-0000-00007C020000}"/>
    <cellStyle name="Moneda 2 2 2 2 2 2 3 2" xfId="4490" xr:uid="{00000000-0005-0000-0000-00007C020000}"/>
    <cellStyle name="Moneda 2 2 2 2 2 2 3 2 2" xfId="8217" xr:uid="{C0F929CE-7E25-45F4-BBED-4017AAC6720C}"/>
    <cellStyle name="Moneda 2 2 2 2 2 2 3 3" xfId="6379" xr:uid="{B439964F-F0CA-45F4-BE9F-439B9C3944AD}"/>
    <cellStyle name="Moneda 2 2 2 2 2 2 4" xfId="3273" xr:uid="{00000000-0005-0000-0000-00007C020000}"/>
    <cellStyle name="Moneda 2 2 2 2 2 2 4 2" xfId="7000" xr:uid="{8F7E683C-8882-4D43-9A72-8B8C8212FF3B}"/>
    <cellStyle name="Moneda 2 2 2 2 2 2 5" xfId="5162" xr:uid="{FC465650-041B-4E4A-A112-00DB3FA2AE73}"/>
    <cellStyle name="Moneda 2 2 2 2 2 3" xfId="1811" xr:uid="{00000000-0005-0000-0000-00007B020000}"/>
    <cellStyle name="Moneda 2 2 2 2 2 3 2" xfId="3653" xr:uid="{00000000-0005-0000-0000-00007B020000}"/>
    <cellStyle name="Moneda 2 2 2 2 2 3 2 2" xfId="7380" xr:uid="{020245D5-B5A7-401C-B49B-2150EEB411C8}"/>
    <cellStyle name="Moneda 2 2 2 2 2 3 3" xfId="5542" xr:uid="{3CE49BE3-FA9F-449E-B1EE-E65C84017637}"/>
    <cellStyle name="Moneda 2 2 2 2 2 4" xfId="2417" xr:uid="{00000000-0005-0000-0000-00007B020000}"/>
    <cellStyle name="Moneda 2 2 2 2 2 4 2" xfId="4258" xr:uid="{00000000-0005-0000-0000-00007B020000}"/>
    <cellStyle name="Moneda 2 2 2 2 2 4 2 2" xfId="7985" xr:uid="{E90BAF2E-5604-4284-B0F0-DC5252B2C7F3}"/>
    <cellStyle name="Moneda 2 2 2 2 2 4 3" xfId="6147" xr:uid="{91C03D43-CC16-4090-A726-7A8ECD649CE4}"/>
    <cellStyle name="Moneda 2 2 2 2 2 5" xfId="3041" xr:uid="{00000000-0005-0000-0000-00007B020000}"/>
    <cellStyle name="Moneda 2 2 2 2 2 5 2" xfId="6768" xr:uid="{C4524500-333D-4057-8261-1B620821A0F3}"/>
    <cellStyle name="Moneda 2 2 2 2 2 6" xfId="4930" xr:uid="{8D851827-6D21-43C5-9871-3C870D90B1D9}"/>
    <cellStyle name="Moneda 2 2 2 2 3" xfId="1201" xr:uid="{00000000-0005-0000-0000-00007D020000}"/>
    <cellStyle name="Moneda 2 2 2 2 3 2" xfId="1934" xr:uid="{00000000-0005-0000-0000-00007D020000}"/>
    <cellStyle name="Moneda 2 2 2 2 3 2 2" xfId="3776" xr:uid="{00000000-0005-0000-0000-00007D020000}"/>
    <cellStyle name="Moneda 2 2 2 2 3 2 2 2" xfId="7503" xr:uid="{E075DA5D-BD65-489D-898C-26C9BEF19440}"/>
    <cellStyle name="Moneda 2 2 2 2 3 2 3" xfId="5665" xr:uid="{E7E09086-0C70-4D5C-B2D4-E972096B8E71}"/>
    <cellStyle name="Moneda 2 2 2 2 3 3" xfId="2540" xr:uid="{00000000-0005-0000-0000-00007D020000}"/>
    <cellStyle name="Moneda 2 2 2 2 3 3 2" xfId="4381" xr:uid="{00000000-0005-0000-0000-00007D020000}"/>
    <cellStyle name="Moneda 2 2 2 2 3 3 2 2" xfId="8108" xr:uid="{239BD901-E69A-4A9F-ABAF-5A025FC811B3}"/>
    <cellStyle name="Moneda 2 2 2 2 3 3 3" xfId="6270" xr:uid="{3FE251E3-8CE0-4B5B-B2C2-DF0546D7BC10}"/>
    <cellStyle name="Moneda 2 2 2 2 3 4" xfId="3164" xr:uid="{00000000-0005-0000-0000-00007D020000}"/>
    <cellStyle name="Moneda 2 2 2 2 3 4 2" xfId="6891" xr:uid="{DDDE3D08-82EA-4805-905E-2C76E7495104}"/>
    <cellStyle name="Moneda 2 2 2 2 3 5" xfId="5053" xr:uid="{12F900A0-5E0A-4BB4-99F3-0FF83BA38EEB}"/>
    <cellStyle name="Moneda 2 2 2 2 4" xfId="1702" xr:uid="{00000000-0005-0000-0000-00007A020000}"/>
    <cellStyle name="Moneda 2 2 2 2 4 2" xfId="3544" xr:uid="{00000000-0005-0000-0000-00007A020000}"/>
    <cellStyle name="Moneda 2 2 2 2 4 2 2" xfId="7271" xr:uid="{BF147E69-184E-42A3-8C28-C34FCDF7644D}"/>
    <cellStyle name="Moneda 2 2 2 2 4 3" xfId="5433" xr:uid="{B7FDE439-3062-49CF-AEB2-03B0B68CD008}"/>
    <cellStyle name="Moneda 2 2 2 2 5" xfId="2308" xr:uid="{00000000-0005-0000-0000-00007A020000}"/>
    <cellStyle name="Moneda 2 2 2 2 5 2" xfId="4149" xr:uid="{00000000-0005-0000-0000-00007A020000}"/>
    <cellStyle name="Moneda 2 2 2 2 5 2 2" xfId="7876" xr:uid="{DC3411F0-C11B-4E10-ACC6-604C0753C4CF}"/>
    <cellStyle name="Moneda 2 2 2 2 5 3" xfId="6038" xr:uid="{DABF6C4E-4F71-489E-93E1-22BA1FA2CB2F}"/>
    <cellStyle name="Moneda 2 2 2 2 6" xfId="2932" xr:uid="{00000000-0005-0000-0000-00007A020000}"/>
    <cellStyle name="Moneda 2 2 2 2 6 2" xfId="6659" xr:uid="{745D53DE-4E81-4253-ACA2-47C7873F23EC}"/>
    <cellStyle name="Moneda 2 2 2 2 7" xfId="4821" xr:uid="{8B789CC9-4A69-4CBC-AB59-E557A299C5C2}"/>
    <cellStyle name="Moneda 2 2 2 3" xfId="908" xr:uid="{00000000-0005-0000-0000-00007E020000}"/>
    <cellStyle name="Moneda 2 2 2 3 2" xfId="1317" xr:uid="{00000000-0005-0000-0000-00007F020000}"/>
    <cellStyle name="Moneda 2 2 2 3 2 2" xfId="2028" xr:uid="{00000000-0005-0000-0000-00007F020000}"/>
    <cellStyle name="Moneda 2 2 2 3 2 2 2" xfId="3870" xr:uid="{00000000-0005-0000-0000-00007F020000}"/>
    <cellStyle name="Moneda 2 2 2 3 2 2 2 2" xfId="7597" xr:uid="{307E2020-0553-4455-A4C8-6A6E5188CDDF}"/>
    <cellStyle name="Moneda 2 2 2 3 2 2 3" xfId="5759" xr:uid="{0FCBCCD9-941D-4055-AE18-2006367D24F4}"/>
    <cellStyle name="Moneda 2 2 2 3 2 3" xfId="2634" xr:uid="{00000000-0005-0000-0000-00007F020000}"/>
    <cellStyle name="Moneda 2 2 2 3 2 3 2" xfId="4475" xr:uid="{00000000-0005-0000-0000-00007F020000}"/>
    <cellStyle name="Moneda 2 2 2 3 2 3 2 2" xfId="8202" xr:uid="{238FFFED-8A1A-4CB8-A894-D23E26C176C5}"/>
    <cellStyle name="Moneda 2 2 2 3 2 3 3" xfId="6364" xr:uid="{32D3CF69-AC1D-4156-8469-F6F9689503E6}"/>
    <cellStyle name="Moneda 2 2 2 3 2 4" xfId="3258" xr:uid="{00000000-0005-0000-0000-00007F020000}"/>
    <cellStyle name="Moneda 2 2 2 3 2 4 2" xfId="6985" xr:uid="{E8774DCF-18E1-45CF-9A54-20D632E21816}"/>
    <cellStyle name="Moneda 2 2 2 3 2 5" xfId="5147" xr:uid="{8E12DF76-21F8-418F-8951-AD37041DC2AA}"/>
    <cellStyle name="Moneda 2 2 2 3 3" xfId="1796" xr:uid="{00000000-0005-0000-0000-00007E020000}"/>
    <cellStyle name="Moneda 2 2 2 3 3 2" xfId="3638" xr:uid="{00000000-0005-0000-0000-00007E020000}"/>
    <cellStyle name="Moneda 2 2 2 3 3 2 2" xfId="7365" xr:uid="{5E1E9106-54D2-4278-A9F1-86221C0FBC96}"/>
    <cellStyle name="Moneda 2 2 2 3 3 3" xfId="5527" xr:uid="{2312406A-EDA2-4166-8F9D-F9743880FDBA}"/>
    <cellStyle name="Moneda 2 2 2 3 4" xfId="2402" xr:uid="{00000000-0005-0000-0000-00007E020000}"/>
    <cellStyle name="Moneda 2 2 2 3 4 2" xfId="4243" xr:uid="{00000000-0005-0000-0000-00007E020000}"/>
    <cellStyle name="Moneda 2 2 2 3 4 2 2" xfId="7970" xr:uid="{614895D3-3988-4B4B-9D3D-8228EFCC3054}"/>
    <cellStyle name="Moneda 2 2 2 3 4 3" xfId="6132" xr:uid="{E913B316-63D6-4B59-AAD0-135B473C08EE}"/>
    <cellStyle name="Moneda 2 2 2 3 5" xfId="3026" xr:uid="{00000000-0005-0000-0000-00007E020000}"/>
    <cellStyle name="Moneda 2 2 2 3 5 2" xfId="6753" xr:uid="{29CA88E9-6A75-4DDD-BD51-BFC2F98ACD9D}"/>
    <cellStyle name="Moneda 2 2 2 3 6" xfId="4915" xr:uid="{9E940DB4-6B42-4C9D-8BE2-01E87BAB50B6}"/>
    <cellStyle name="Moneda 2 2 2 4" xfId="1171" xr:uid="{00000000-0005-0000-0000-000080020000}"/>
    <cellStyle name="Moneda 2 2 2 4 2" xfId="1925" xr:uid="{00000000-0005-0000-0000-000080020000}"/>
    <cellStyle name="Moneda 2 2 2 4 2 2" xfId="3767" xr:uid="{00000000-0005-0000-0000-000080020000}"/>
    <cellStyle name="Moneda 2 2 2 4 2 2 2" xfId="7494" xr:uid="{78E73617-3746-49F5-AFFB-D90C97660F1A}"/>
    <cellStyle name="Moneda 2 2 2 4 2 3" xfId="5656" xr:uid="{52E19EB6-DAF2-46D2-8EDA-1003A93C19DE}"/>
    <cellStyle name="Moneda 2 2 2 4 3" xfId="2531" xr:uid="{00000000-0005-0000-0000-000080020000}"/>
    <cellStyle name="Moneda 2 2 2 4 3 2" xfId="4372" xr:uid="{00000000-0005-0000-0000-000080020000}"/>
    <cellStyle name="Moneda 2 2 2 4 3 2 2" xfId="8099" xr:uid="{327A0A2F-7464-427C-99B1-2CE9B8FDA6B9}"/>
    <cellStyle name="Moneda 2 2 2 4 3 3" xfId="6261" xr:uid="{BFC23D9C-34C1-427A-AEB1-3078D4DC799E}"/>
    <cellStyle name="Moneda 2 2 2 4 4" xfId="3155" xr:uid="{00000000-0005-0000-0000-000080020000}"/>
    <cellStyle name="Moneda 2 2 2 4 4 2" xfId="6882" xr:uid="{439F2F63-E4B6-4392-954E-4E11E5364CF9}"/>
    <cellStyle name="Moneda 2 2 2 4 5" xfId="5044" xr:uid="{5C5DF0D7-42E7-4427-9349-7A33912218B6}"/>
    <cellStyle name="Moneda 2 2 2 5" xfId="403" xr:uid="{00000000-0005-0000-0000-000081020000}"/>
    <cellStyle name="Moneda 2 2 2 5 2" xfId="1687" xr:uid="{00000000-0005-0000-0000-000081020000}"/>
    <cellStyle name="Moneda 2 2 2 5 2 2" xfId="3529" xr:uid="{00000000-0005-0000-0000-000081020000}"/>
    <cellStyle name="Moneda 2 2 2 5 2 2 2" xfId="7256" xr:uid="{0485C718-A77A-41E5-B326-73AB4C2D1E64}"/>
    <cellStyle name="Moneda 2 2 2 5 2 3" xfId="5418" xr:uid="{D7B062BF-E189-415D-8CC8-94692C86959E}"/>
    <cellStyle name="Moneda 2 2 2 5 3" xfId="2293" xr:uid="{00000000-0005-0000-0000-000081020000}"/>
    <cellStyle name="Moneda 2 2 2 5 3 2" xfId="4134" xr:uid="{00000000-0005-0000-0000-000081020000}"/>
    <cellStyle name="Moneda 2 2 2 5 3 2 2" xfId="7861" xr:uid="{482FFCCF-7084-4039-8E08-616241E45E34}"/>
    <cellStyle name="Moneda 2 2 2 5 3 3" xfId="6023" xr:uid="{AAB912F3-D7E6-443F-A965-CCFD173BA3F6}"/>
    <cellStyle name="Moneda 2 2 2 5 4" xfId="2917" xr:uid="{00000000-0005-0000-0000-000081020000}"/>
    <cellStyle name="Moneda 2 2 2 5 4 2" xfId="6644" xr:uid="{E9728E16-D726-49EC-98E2-F43DAAC0016B}"/>
    <cellStyle name="Moneda 2 2 2 5 5" xfId="4806" xr:uid="{6922FA4C-819F-4948-B231-0A7AE61997D0}"/>
    <cellStyle name="Moneda 2 2 2 6" xfId="1613" xr:uid="{00000000-0005-0000-0000-000079020000}"/>
    <cellStyle name="Moneda 2 2 2 6 2" xfId="3455" xr:uid="{00000000-0005-0000-0000-000079020000}"/>
    <cellStyle name="Moneda 2 2 2 6 2 2" xfId="7182" xr:uid="{54036473-305D-42C2-AE8E-92319D68440C}"/>
    <cellStyle name="Moneda 2 2 2 6 3" xfId="5344" xr:uid="{5DEED20B-91F2-4F08-B423-77C1CEA2532D}"/>
    <cellStyle name="Moneda 2 2 2 7" xfId="2219" xr:uid="{00000000-0005-0000-0000-000079020000}"/>
    <cellStyle name="Moneda 2 2 2 7 2" xfId="4060" xr:uid="{00000000-0005-0000-0000-000079020000}"/>
    <cellStyle name="Moneda 2 2 2 7 2 2" xfId="7787" xr:uid="{0BF1F750-B2C0-4007-A398-D9B1F23FA338}"/>
    <cellStyle name="Moneda 2 2 2 7 3" xfId="5949" xr:uid="{1B477C07-02F4-4F6B-8E80-4EE91C867A7A}"/>
    <cellStyle name="Moneda 2 2 2 8" xfId="2843" xr:uid="{00000000-0005-0000-0000-000079020000}"/>
    <cellStyle name="Moneda 2 2 2 8 2" xfId="6570" xr:uid="{2C72EA8E-6307-49F7-8EC6-C6055C9C57EE}"/>
    <cellStyle name="Moneda 2 2 2 9" xfId="4732" xr:uid="{8D1D31BB-6F1D-4008-B6F9-AAC8DAC370EA}"/>
    <cellStyle name="Moneda 2 2 3" xfId="168" xr:uid="{00000000-0005-0000-0000-000082020000}"/>
    <cellStyle name="Moneda 2 2 3 2" xfId="983" xr:uid="{00000000-0005-0000-0000-000083020000}"/>
    <cellStyle name="Moneda 2 2 3 2 2" xfId="1388" xr:uid="{00000000-0005-0000-0000-000084020000}"/>
    <cellStyle name="Moneda 2 2 3 2 2 2" xfId="2069" xr:uid="{00000000-0005-0000-0000-000084020000}"/>
    <cellStyle name="Moneda 2 2 3 2 2 2 2" xfId="3911" xr:uid="{00000000-0005-0000-0000-000084020000}"/>
    <cellStyle name="Moneda 2 2 3 2 2 2 2 2" xfId="7638" xr:uid="{902A4169-5FB5-46BA-B9F2-0230E2421280}"/>
    <cellStyle name="Moneda 2 2 3 2 2 2 3" xfId="5800" xr:uid="{01F317FC-5B1B-4CC0-A311-7EB59A364FCB}"/>
    <cellStyle name="Moneda 2 2 3 2 2 3" xfId="2675" xr:uid="{00000000-0005-0000-0000-000084020000}"/>
    <cellStyle name="Moneda 2 2 3 2 2 3 2" xfId="4516" xr:uid="{00000000-0005-0000-0000-000084020000}"/>
    <cellStyle name="Moneda 2 2 3 2 2 3 2 2" xfId="8243" xr:uid="{9F459A94-23D3-42FB-B2CF-F9DDC3463860}"/>
    <cellStyle name="Moneda 2 2 3 2 2 3 3" xfId="6405" xr:uid="{4F1D7785-0EBA-4F34-8307-13D357E81A5B}"/>
    <cellStyle name="Moneda 2 2 3 2 2 4" xfId="3299" xr:uid="{00000000-0005-0000-0000-000084020000}"/>
    <cellStyle name="Moneda 2 2 3 2 2 4 2" xfId="7026" xr:uid="{DA07C99C-1253-4413-9AF7-F7B14A7828E6}"/>
    <cellStyle name="Moneda 2 2 3 2 2 5" xfId="5188" xr:uid="{B6C541E3-6E74-4666-985F-723A64862112}"/>
    <cellStyle name="Moneda 2 2 3 2 3" xfId="1837" xr:uid="{00000000-0005-0000-0000-000083020000}"/>
    <cellStyle name="Moneda 2 2 3 2 3 2" xfId="3679" xr:uid="{00000000-0005-0000-0000-000083020000}"/>
    <cellStyle name="Moneda 2 2 3 2 3 2 2" xfId="7406" xr:uid="{B9F80D64-3E6F-44F0-B516-B29E71A4745B}"/>
    <cellStyle name="Moneda 2 2 3 2 3 3" xfId="5568" xr:uid="{F5B4CA46-390E-43BF-9D43-6814EE54340A}"/>
    <cellStyle name="Moneda 2 2 3 2 4" xfId="2443" xr:uid="{00000000-0005-0000-0000-000083020000}"/>
    <cellStyle name="Moneda 2 2 3 2 4 2" xfId="4284" xr:uid="{00000000-0005-0000-0000-000083020000}"/>
    <cellStyle name="Moneda 2 2 3 2 4 2 2" xfId="8011" xr:uid="{D5DAC6EB-8296-45BB-B84B-8992884F562A}"/>
    <cellStyle name="Moneda 2 2 3 2 4 3" xfId="6173" xr:uid="{6A45EC55-B162-43A5-8116-2FDB0E29860B}"/>
    <cellStyle name="Moneda 2 2 3 2 5" xfId="3067" xr:uid="{00000000-0005-0000-0000-000083020000}"/>
    <cellStyle name="Moneda 2 2 3 2 5 2" xfId="6794" xr:uid="{F628B61E-A900-4100-A6BA-F9DF95DAF34E}"/>
    <cellStyle name="Moneda 2 2 3 2 6" xfId="4956" xr:uid="{543F3C31-6D46-4D2F-9380-11C51041D03F}"/>
    <cellStyle name="Moneda 2 2 3 3" xfId="1236" xr:uid="{00000000-0005-0000-0000-000085020000}"/>
    <cellStyle name="Moneda 2 2 3 3 2" xfId="1960" xr:uid="{00000000-0005-0000-0000-000085020000}"/>
    <cellStyle name="Moneda 2 2 3 3 2 2" xfId="3802" xr:uid="{00000000-0005-0000-0000-000085020000}"/>
    <cellStyle name="Moneda 2 2 3 3 2 2 2" xfId="7529" xr:uid="{C626D810-B5EA-4521-B000-36AB02307AF6}"/>
    <cellStyle name="Moneda 2 2 3 3 2 3" xfId="5691" xr:uid="{1890D686-4DA9-4516-B104-2D0AC91AE26E}"/>
    <cellStyle name="Moneda 2 2 3 3 3" xfId="2566" xr:uid="{00000000-0005-0000-0000-000085020000}"/>
    <cellStyle name="Moneda 2 2 3 3 3 2" xfId="4407" xr:uid="{00000000-0005-0000-0000-000085020000}"/>
    <cellStyle name="Moneda 2 2 3 3 3 2 2" xfId="8134" xr:uid="{A0521F39-7BA7-4A99-AA1F-6251C05CA1F1}"/>
    <cellStyle name="Moneda 2 2 3 3 3 3" xfId="6296" xr:uid="{2E570074-CC46-4AE6-844B-9C2F372AE143}"/>
    <cellStyle name="Moneda 2 2 3 3 4" xfId="3190" xr:uid="{00000000-0005-0000-0000-000085020000}"/>
    <cellStyle name="Moneda 2 2 3 3 4 2" xfId="6917" xr:uid="{3373C258-4240-473F-8DE0-18F13E6668C8}"/>
    <cellStyle name="Moneda 2 2 3 3 5" xfId="5079" xr:uid="{F43EDD27-D1EC-44F8-B7D1-D9F289945FBA}"/>
    <cellStyle name="Moneda 2 2 3 4" xfId="797" xr:uid="{00000000-0005-0000-0000-000086020000}"/>
    <cellStyle name="Moneda 2 2 3 4 2" xfId="1728" xr:uid="{00000000-0005-0000-0000-000086020000}"/>
    <cellStyle name="Moneda 2 2 3 4 2 2" xfId="3570" xr:uid="{00000000-0005-0000-0000-000086020000}"/>
    <cellStyle name="Moneda 2 2 3 4 2 2 2" xfId="7297" xr:uid="{E8626803-26DB-4BD4-BF83-552C039A8172}"/>
    <cellStyle name="Moneda 2 2 3 4 2 3" xfId="5459" xr:uid="{88359374-4BB2-4238-A72A-7CD23821CBC7}"/>
    <cellStyle name="Moneda 2 2 3 4 3" xfId="2334" xr:uid="{00000000-0005-0000-0000-000086020000}"/>
    <cellStyle name="Moneda 2 2 3 4 3 2" xfId="4175" xr:uid="{00000000-0005-0000-0000-000086020000}"/>
    <cellStyle name="Moneda 2 2 3 4 3 2 2" xfId="7902" xr:uid="{F6B43A6C-5758-4095-A664-8277A049CE45}"/>
    <cellStyle name="Moneda 2 2 3 4 3 3" xfId="6064" xr:uid="{F714B059-4929-4CFF-8537-4DD23C16E4B3}"/>
    <cellStyle name="Moneda 2 2 3 4 4" xfId="2958" xr:uid="{00000000-0005-0000-0000-000086020000}"/>
    <cellStyle name="Moneda 2 2 3 4 4 2" xfId="6685" xr:uid="{D8EC2EC1-7B5B-46C3-8EB5-064EEE255B45}"/>
    <cellStyle name="Moneda 2 2 3 4 5" xfId="4847" xr:uid="{1888859D-BA12-4C93-A010-783DA5B00417}"/>
    <cellStyle name="Moneda 2 2 3 5" xfId="1653" xr:uid="{00000000-0005-0000-0000-000082020000}"/>
    <cellStyle name="Moneda 2 2 3 5 2" xfId="3495" xr:uid="{00000000-0005-0000-0000-000082020000}"/>
    <cellStyle name="Moneda 2 2 3 5 2 2" xfId="7222" xr:uid="{97E9F005-1105-41A6-AC9B-1BC4C2AAF1E9}"/>
    <cellStyle name="Moneda 2 2 3 5 3" xfId="5384" xr:uid="{21EE7C51-5D1E-4024-A076-568331EDAF1E}"/>
    <cellStyle name="Moneda 2 2 3 6" xfId="2259" xr:uid="{00000000-0005-0000-0000-000082020000}"/>
    <cellStyle name="Moneda 2 2 3 6 2" xfId="4100" xr:uid="{00000000-0005-0000-0000-000082020000}"/>
    <cellStyle name="Moneda 2 2 3 6 2 2" xfId="7827" xr:uid="{38285A62-42DB-4A70-955E-DBE1F75A2DC1}"/>
    <cellStyle name="Moneda 2 2 3 6 3" xfId="5989" xr:uid="{8DA7FCA5-F538-4AA6-8964-2AA6880B5BA5}"/>
    <cellStyle name="Moneda 2 2 3 7" xfId="2883" xr:uid="{00000000-0005-0000-0000-000082020000}"/>
    <cellStyle name="Moneda 2 2 3 7 2" xfId="6610" xr:uid="{1A1EFEF7-6638-408B-8F24-3B9752A75AC2}"/>
    <cellStyle name="Moneda 2 2 3 8" xfId="4772" xr:uid="{516F282C-7B0F-48BD-B337-03007E979520}"/>
    <cellStyle name="Moneda 2 2 4" xfId="811" xr:uid="{00000000-0005-0000-0000-000087020000}"/>
    <cellStyle name="Moneda 2 2 4 2" xfId="988" xr:uid="{00000000-0005-0000-0000-000088020000}"/>
    <cellStyle name="Moneda 2 2 4 2 2" xfId="1393" xr:uid="{00000000-0005-0000-0000-000089020000}"/>
    <cellStyle name="Moneda 2 2 4 2 2 2" xfId="2072" xr:uid="{00000000-0005-0000-0000-000089020000}"/>
    <cellStyle name="Moneda 2 2 4 2 2 2 2" xfId="3914" xr:uid="{00000000-0005-0000-0000-000089020000}"/>
    <cellStyle name="Moneda 2 2 4 2 2 2 2 2" xfId="7641" xr:uid="{76DE2EDD-57EB-4F2C-A0FC-DC8DA830CE67}"/>
    <cellStyle name="Moneda 2 2 4 2 2 2 3" xfId="5803" xr:uid="{E8262DBB-298E-4949-8777-306E181EED61}"/>
    <cellStyle name="Moneda 2 2 4 2 2 3" xfId="2678" xr:uid="{00000000-0005-0000-0000-000089020000}"/>
    <cellStyle name="Moneda 2 2 4 2 2 3 2" xfId="4519" xr:uid="{00000000-0005-0000-0000-000089020000}"/>
    <cellStyle name="Moneda 2 2 4 2 2 3 2 2" xfId="8246" xr:uid="{B4581EED-BA80-4E4A-B44A-AA99DD920783}"/>
    <cellStyle name="Moneda 2 2 4 2 2 3 3" xfId="6408" xr:uid="{C94285C7-2D3C-4E15-8981-CC1AD0EBC1D9}"/>
    <cellStyle name="Moneda 2 2 4 2 2 4" xfId="3302" xr:uid="{00000000-0005-0000-0000-000089020000}"/>
    <cellStyle name="Moneda 2 2 4 2 2 4 2" xfId="7029" xr:uid="{E653D8D1-BAB8-4FB8-A80C-3141B21C4CB8}"/>
    <cellStyle name="Moneda 2 2 4 2 2 5" xfId="5191" xr:uid="{FE8DFBDC-C56F-4E2C-9985-844AE321DC6A}"/>
    <cellStyle name="Moneda 2 2 4 2 3" xfId="1840" xr:uid="{00000000-0005-0000-0000-000088020000}"/>
    <cellStyle name="Moneda 2 2 4 2 3 2" xfId="3682" xr:uid="{00000000-0005-0000-0000-000088020000}"/>
    <cellStyle name="Moneda 2 2 4 2 3 2 2" xfId="7409" xr:uid="{4EF3931B-7D4F-44A7-87AC-63ED64170D24}"/>
    <cellStyle name="Moneda 2 2 4 2 3 3" xfId="5571" xr:uid="{29B4F3C6-BDFF-4B38-A812-0817A2D7471D}"/>
    <cellStyle name="Moneda 2 2 4 2 4" xfId="2446" xr:uid="{00000000-0005-0000-0000-000088020000}"/>
    <cellStyle name="Moneda 2 2 4 2 4 2" xfId="4287" xr:uid="{00000000-0005-0000-0000-000088020000}"/>
    <cellStyle name="Moneda 2 2 4 2 4 2 2" xfId="8014" xr:uid="{C6613ACA-7139-47A8-ADE4-4F0E0534F7B4}"/>
    <cellStyle name="Moneda 2 2 4 2 4 3" xfId="6176" xr:uid="{BCD176EC-492C-4DAC-B79F-9ED9F6EB9BBD}"/>
    <cellStyle name="Moneda 2 2 4 2 5" xfId="3070" xr:uid="{00000000-0005-0000-0000-000088020000}"/>
    <cellStyle name="Moneda 2 2 4 2 5 2" xfId="6797" xr:uid="{6349E859-841A-467B-8E40-81650ACEBE57}"/>
    <cellStyle name="Moneda 2 2 4 2 6" xfId="4959" xr:uid="{3BE11E86-BA27-4E30-AD47-4C0DD01DA3DD}"/>
    <cellStyle name="Moneda 2 2 4 3" xfId="1241" xr:uid="{00000000-0005-0000-0000-00008A020000}"/>
    <cellStyle name="Moneda 2 2 4 3 2" xfId="1963" xr:uid="{00000000-0005-0000-0000-00008A020000}"/>
    <cellStyle name="Moneda 2 2 4 3 2 2" xfId="3805" xr:uid="{00000000-0005-0000-0000-00008A020000}"/>
    <cellStyle name="Moneda 2 2 4 3 2 2 2" xfId="7532" xr:uid="{DCECF6FB-F6CC-4C57-833D-8E4F2EFC50CE}"/>
    <cellStyle name="Moneda 2 2 4 3 2 3" xfId="5694" xr:uid="{6864B15C-6CC7-4AE3-90E4-356F9FE36AA5}"/>
    <cellStyle name="Moneda 2 2 4 3 3" xfId="2569" xr:uid="{00000000-0005-0000-0000-00008A020000}"/>
    <cellStyle name="Moneda 2 2 4 3 3 2" xfId="4410" xr:uid="{00000000-0005-0000-0000-00008A020000}"/>
    <cellStyle name="Moneda 2 2 4 3 3 2 2" xfId="8137" xr:uid="{91211AF7-263F-4FDE-9F2E-2CC7320FBAEA}"/>
    <cellStyle name="Moneda 2 2 4 3 3 3" xfId="6299" xr:uid="{1FF5F2F3-F197-42A4-97E8-AE6A5606D7E7}"/>
    <cellStyle name="Moneda 2 2 4 3 4" xfId="3193" xr:uid="{00000000-0005-0000-0000-00008A020000}"/>
    <cellStyle name="Moneda 2 2 4 3 4 2" xfId="6920" xr:uid="{74523AEB-C9EA-434B-B6C0-DB3317EA7E93}"/>
    <cellStyle name="Moneda 2 2 4 3 5" xfId="5082" xr:uid="{D80CC173-24F7-4C9E-AFFA-CD5DFF2C9CA9}"/>
    <cellStyle name="Moneda 2 2 4 4" xfId="1731" xr:uid="{00000000-0005-0000-0000-000087020000}"/>
    <cellStyle name="Moneda 2 2 4 4 2" xfId="3573" xr:uid="{00000000-0005-0000-0000-000087020000}"/>
    <cellStyle name="Moneda 2 2 4 4 2 2" xfId="7300" xr:uid="{1B9E8CC9-A843-428D-BD36-4A1D8C5F0E3F}"/>
    <cellStyle name="Moneda 2 2 4 4 3" xfId="5462" xr:uid="{7A133DFC-C229-4FED-AC13-450B49DB73D7}"/>
    <cellStyle name="Moneda 2 2 4 5" xfId="2337" xr:uid="{00000000-0005-0000-0000-000087020000}"/>
    <cellStyle name="Moneda 2 2 4 5 2" xfId="4178" xr:uid="{00000000-0005-0000-0000-000087020000}"/>
    <cellStyle name="Moneda 2 2 4 5 2 2" xfId="7905" xr:uid="{D9860B36-03FF-4C9D-901E-13CDD5CAEE89}"/>
    <cellStyle name="Moneda 2 2 4 5 3" xfId="6067" xr:uid="{5E73985F-1A46-4B28-AE53-1F4ED0F1FC5A}"/>
    <cellStyle name="Moneda 2 2 4 6" xfId="2961" xr:uid="{00000000-0005-0000-0000-000087020000}"/>
    <cellStyle name="Moneda 2 2 4 6 2" xfId="6688" xr:uid="{01E924F9-EA9A-445F-82E9-3227260E9EF9}"/>
    <cellStyle name="Moneda 2 2 4 7" xfId="4850" xr:uid="{3991484F-FB25-4448-A48A-B7C0F3A11407}"/>
    <cellStyle name="Moneda 2 2 5" xfId="796" xr:uid="{00000000-0005-0000-0000-00008B020000}"/>
    <cellStyle name="Moneda 2 2 5 2" xfId="982" xr:uid="{00000000-0005-0000-0000-00008C020000}"/>
    <cellStyle name="Moneda 2 2 5 2 2" xfId="1387" xr:uid="{00000000-0005-0000-0000-00008D020000}"/>
    <cellStyle name="Moneda 2 2 5 2 2 2" xfId="2068" xr:uid="{00000000-0005-0000-0000-00008D020000}"/>
    <cellStyle name="Moneda 2 2 5 2 2 2 2" xfId="3910" xr:uid="{00000000-0005-0000-0000-00008D020000}"/>
    <cellStyle name="Moneda 2 2 5 2 2 2 2 2" xfId="7637" xr:uid="{7394126C-6B0F-4E5C-B522-50E96B42E566}"/>
    <cellStyle name="Moneda 2 2 5 2 2 2 3" xfId="5799" xr:uid="{53EA38A1-5ED7-43D7-90D4-F20C39E31DFB}"/>
    <cellStyle name="Moneda 2 2 5 2 2 3" xfId="2674" xr:uid="{00000000-0005-0000-0000-00008D020000}"/>
    <cellStyle name="Moneda 2 2 5 2 2 3 2" xfId="4515" xr:uid="{00000000-0005-0000-0000-00008D020000}"/>
    <cellStyle name="Moneda 2 2 5 2 2 3 2 2" xfId="8242" xr:uid="{45DCDE2D-5839-4E0A-97C4-9D4EECA0576B}"/>
    <cellStyle name="Moneda 2 2 5 2 2 3 3" xfId="6404" xr:uid="{BADB2BDA-13BF-4869-A155-D5BD3BD25BC8}"/>
    <cellStyle name="Moneda 2 2 5 2 2 4" xfId="3298" xr:uid="{00000000-0005-0000-0000-00008D020000}"/>
    <cellStyle name="Moneda 2 2 5 2 2 4 2" xfId="7025" xr:uid="{3ECB1991-59D7-4497-90D3-1E051D817D59}"/>
    <cellStyle name="Moneda 2 2 5 2 2 5" xfId="5187" xr:uid="{40D1CDD9-9B31-4D80-9078-DD06A68D0A08}"/>
    <cellStyle name="Moneda 2 2 5 2 3" xfId="1836" xr:uid="{00000000-0005-0000-0000-00008C020000}"/>
    <cellStyle name="Moneda 2 2 5 2 3 2" xfId="3678" xr:uid="{00000000-0005-0000-0000-00008C020000}"/>
    <cellStyle name="Moneda 2 2 5 2 3 2 2" xfId="7405" xr:uid="{6373F3E3-DD97-417E-B555-78635FD912F6}"/>
    <cellStyle name="Moneda 2 2 5 2 3 3" xfId="5567" xr:uid="{694F5DBE-72C9-473F-9F1F-068A56B9433A}"/>
    <cellStyle name="Moneda 2 2 5 2 4" xfId="2442" xr:uid="{00000000-0005-0000-0000-00008C020000}"/>
    <cellStyle name="Moneda 2 2 5 2 4 2" xfId="4283" xr:uid="{00000000-0005-0000-0000-00008C020000}"/>
    <cellStyle name="Moneda 2 2 5 2 4 2 2" xfId="8010" xr:uid="{E3290CC0-A835-4EF0-92A6-8584E4B6F06A}"/>
    <cellStyle name="Moneda 2 2 5 2 4 3" xfId="6172" xr:uid="{39E0F76A-B453-4975-8383-DDA6B095B9BE}"/>
    <cellStyle name="Moneda 2 2 5 2 5" xfId="3066" xr:uid="{00000000-0005-0000-0000-00008C020000}"/>
    <cellStyle name="Moneda 2 2 5 2 5 2" xfId="6793" xr:uid="{DE19AB1B-9C45-4512-8AA9-F181D4CC850D}"/>
    <cellStyle name="Moneda 2 2 5 2 6" xfId="4955" xr:uid="{CD897831-ED3D-485E-9464-D3093129EF76}"/>
    <cellStyle name="Moneda 2 2 5 3" xfId="1235" xr:uid="{00000000-0005-0000-0000-00008E020000}"/>
    <cellStyle name="Moneda 2 2 5 3 2" xfId="1959" xr:uid="{00000000-0005-0000-0000-00008E020000}"/>
    <cellStyle name="Moneda 2 2 5 3 2 2" xfId="3801" xr:uid="{00000000-0005-0000-0000-00008E020000}"/>
    <cellStyle name="Moneda 2 2 5 3 2 2 2" xfId="7528" xr:uid="{BEACB105-F631-478C-9750-C6E3BE28961A}"/>
    <cellStyle name="Moneda 2 2 5 3 2 3" xfId="5690" xr:uid="{07622E64-A777-47B1-9FCA-5BBB6D9DBE72}"/>
    <cellStyle name="Moneda 2 2 5 3 3" xfId="2565" xr:uid="{00000000-0005-0000-0000-00008E020000}"/>
    <cellStyle name="Moneda 2 2 5 3 3 2" xfId="4406" xr:uid="{00000000-0005-0000-0000-00008E020000}"/>
    <cellStyle name="Moneda 2 2 5 3 3 2 2" xfId="8133" xr:uid="{8F6B1158-097E-4D22-916F-04DFD48590C2}"/>
    <cellStyle name="Moneda 2 2 5 3 3 3" xfId="6295" xr:uid="{161BEA5F-6234-4325-AFC9-F8C092EA4052}"/>
    <cellStyle name="Moneda 2 2 5 3 4" xfId="3189" xr:uid="{00000000-0005-0000-0000-00008E020000}"/>
    <cellStyle name="Moneda 2 2 5 3 4 2" xfId="6916" xr:uid="{F71F166B-32CD-4ED1-84A4-2025ACF709A2}"/>
    <cellStyle name="Moneda 2 2 5 3 5" xfId="5078" xr:uid="{ED292A61-B479-47EF-AFF0-634DCAFCAA1F}"/>
    <cellStyle name="Moneda 2 2 5 4" xfId="1727" xr:uid="{00000000-0005-0000-0000-00008B020000}"/>
    <cellStyle name="Moneda 2 2 5 4 2" xfId="3569" xr:uid="{00000000-0005-0000-0000-00008B020000}"/>
    <cellStyle name="Moneda 2 2 5 4 2 2" xfId="7296" xr:uid="{FD8C4B8D-3688-4D34-B0A0-05F6A8A8B7D7}"/>
    <cellStyle name="Moneda 2 2 5 4 3" xfId="5458" xr:uid="{0D024CCB-9E69-41B9-ACA1-3C1CBE417BEE}"/>
    <cellStyle name="Moneda 2 2 5 5" xfId="2333" xr:uid="{00000000-0005-0000-0000-00008B020000}"/>
    <cellStyle name="Moneda 2 2 5 5 2" xfId="4174" xr:uid="{00000000-0005-0000-0000-00008B020000}"/>
    <cellStyle name="Moneda 2 2 5 5 2 2" xfId="7901" xr:uid="{3CB7D3A8-3287-4259-89A1-F630E8BBD143}"/>
    <cellStyle name="Moneda 2 2 5 5 3" xfId="6063" xr:uid="{60564A51-5C92-4CEE-9B93-AF3395662417}"/>
    <cellStyle name="Moneda 2 2 5 6" xfId="2957" xr:uid="{00000000-0005-0000-0000-00008B020000}"/>
    <cellStyle name="Moneda 2 2 5 6 2" xfId="6684" xr:uid="{1F9D9C11-F354-48D3-B8EE-24B8EA3C0E74}"/>
    <cellStyle name="Moneda 2 2 5 7" xfId="4846" xr:uid="{5AA4C95E-45DA-415E-A4BD-A87D01BC5CBB}"/>
    <cellStyle name="Moneda 2 2 6" xfId="822" xr:uid="{00000000-0005-0000-0000-00008F020000}"/>
    <cellStyle name="Moneda 2 2 6 2" xfId="996" xr:uid="{00000000-0005-0000-0000-000090020000}"/>
    <cellStyle name="Moneda 2 2 6 2 2" xfId="1401" xr:uid="{00000000-0005-0000-0000-000091020000}"/>
    <cellStyle name="Moneda 2 2 6 2 2 2" xfId="2079" xr:uid="{00000000-0005-0000-0000-000091020000}"/>
    <cellStyle name="Moneda 2 2 6 2 2 2 2" xfId="3921" xr:uid="{00000000-0005-0000-0000-000091020000}"/>
    <cellStyle name="Moneda 2 2 6 2 2 2 2 2" xfId="7648" xr:uid="{B744E766-D3BA-4E6D-9D0C-1B6BD6DC6D36}"/>
    <cellStyle name="Moneda 2 2 6 2 2 2 3" xfId="5810" xr:uid="{595D0095-B641-4D34-8E40-F4517B2BE282}"/>
    <cellStyle name="Moneda 2 2 6 2 2 3" xfId="2685" xr:uid="{00000000-0005-0000-0000-000091020000}"/>
    <cellStyle name="Moneda 2 2 6 2 2 3 2" xfId="4526" xr:uid="{00000000-0005-0000-0000-000091020000}"/>
    <cellStyle name="Moneda 2 2 6 2 2 3 2 2" xfId="8253" xr:uid="{D7B21A26-A0E8-478B-9E73-D74E16ED84B3}"/>
    <cellStyle name="Moneda 2 2 6 2 2 3 3" xfId="6415" xr:uid="{6D27CAFA-C942-4BA9-95C6-3150FA1A41C9}"/>
    <cellStyle name="Moneda 2 2 6 2 2 4" xfId="3309" xr:uid="{00000000-0005-0000-0000-000091020000}"/>
    <cellStyle name="Moneda 2 2 6 2 2 4 2" xfId="7036" xr:uid="{812CD016-A192-400C-AFA4-8E191808D745}"/>
    <cellStyle name="Moneda 2 2 6 2 2 5" xfId="5198" xr:uid="{853ED709-EDFD-4C69-B168-408383E90BE3}"/>
    <cellStyle name="Moneda 2 2 6 2 3" xfId="1847" xr:uid="{00000000-0005-0000-0000-000090020000}"/>
    <cellStyle name="Moneda 2 2 6 2 3 2" xfId="3689" xr:uid="{00000000-0005-0000-0000-000090020000}"/>
    <cellStyle name="Moneda 2 2 6 2 3 2 2" xfId="7416" xr:uid="{6541DF91-290B-4489-991F-D67C562D7BCD}"/>
    <cellStyle name="Moneda 2 2 6 2 3 3" xfId="5578" xr:uid="{1FAE99BF-1CD2-4B0D-B424-2D08960515D8}"/>
    <cellStyle name="Moneda 2 2 6 2 4" xfId="2453" xr:uid="{00000000-0005-0000-0000-000090020000}"/>
    <cellStyle name="Moneda 2 2 6 2 4 2" xfId="4294" xr:uid="{00000000-0005-0000-0000-000090020000}"/>
    <cellStyle name="Moneda 2 2 6 2 4 2 2" xfId="8021" xr:uid="{893E6B4E-2648-4613-9D5B-34EFFAE5AB4B}"/>
    <cellStyle name="Moneda 2 2 6 2 4 3" xfId="6183" xr:uid="{06C38807-E569-430A-BA2E-E907D81C6E0E}"/>
    <cellStyle name="Moneda 2 2 6 2 5" xfId="3077" xr:uid="{00000000-0005-0000-0000-000090020000}"/>
    <cellStyle name="Moneda 2 2 6 2 5 2" xfId="6804" xr:uid="{A0DFD6E9-B67A-471E-9FFB-BD6B53C3D612}"/>
    <cellStyle name="Moneda 2 2 6 2 6" xfId="4966" xr:uid="{AF27E1E6-4979-45D1-8F6B-4CD6195C8F78}"/>
    <cellStyle name="Moneda 2 2 6 3" xfId="1249" xr:uid="{00000000-0005-0000-0000-000092020000}"/>
    <cellStyle name="Moneda 2 2 6 3 2" xfId="1970" xr:uid="{00000000-0005-0000-0000-000092020000}"/>
    <cellStyle name="Moneda 2 2 6 3 2 2" xfId="3812" xr:uid="{00000000-0005-0000-0000-000092020000}"/>
    <cellStyle name="Moneda 2 2 6 3 2 2 2" xfId="7539" xr:uid="{586F2BE7-A18D-4200-9FC5-99D74848323D}"/>
    <cellStyle name="Moneda 2 2 6 3 2 3" xfId="5701" xr:uid="{9BFF4EFF-90AD-48EA-82F9-DF28E7E7ED54}"/>
    <cellStyle name="Moneda 2 2 6 3 3" xfId="2576" xr:uid="{00000000-0005-0000-0000-000092020000}"/>
    <cellStyle name="Moneda 2 2 6 3 3 2" xfId="4417" xr:uid="{00000000-0005-0000-0000-000092020000}"/>
    <cellStyle name="Moneda 2 2 6 3 3 2 2" xfId="8144" xr:uid="{BA54F9F6-E260-409B-9D32-A41723C5D358}"/>
    <cellStyle name="Moneda 2 2 6 3 3 3" xfId="6306" xr:uid="{6A6EF55B-C7DC-42F1-AE50-3255114836C9}"/>
    <cellStyle name="Moneda 2 2 6 3 4" xfId="3200" xr:uid="{00000000-0005-0000-0000-000092020000}"/>
    <cellStyle name="Moneda 2 2 6 3 4 2" xfId="6927" xr:uid="{22D5362A-EECD-4376-A220-92793B2D60C2}"/>
    <cellStyle name="Moneda 2 2 6 3 5" xfId="5089" xr:uid="{91F7AE68-301A-4F67-8799-6AD1F48D3A00}"/>
    <cellStyle name="Moneda 2 2 6 4" xfId="1738" xr:uid="{00000000-0005-0000-0000-00008F020000}"/>
    <cellStyle name="Moneda 2 2 6 4 2" xfId="3580" xr:uid="{00000000-0005-0000-0000-00008F020000}"/>
    <cellStyle name="Moneda 2 2 6 4 2 2" xfId="7307" xr:uid="{F91C9A85-450D-4F74-A017-2199B7B3DD85}"/>
    <cellStyle name="Moneda 2 2 6 4 3" xfId="5469" xr:uid="{87FD574A-27CC-440B-A91D-723A228D7650}"/>
    <cellStyle name="Moneda 2 2 6 5" xfId="2344" xr:uid="{00000000-0005-0000-0000-00008F020000}"/>
    <cellStyle name="Moneda 2 2 6 5 2" xfId="4185" xr:uid="{00000000-0005-0000-0000-00008F020000}"/>
    <cellStyle name="Moneda 2 2 6 5 2 2" xfId="7912" xr:uid="{E5291B68-9704-4DFC-A841-A6CECF0BF727}"/>
    <cellStyle name="Moneda 2 2 6 5 3" xfId="6074" xr:uid="{9270D58C-117E-4659-AC87-7838D3CC81A0}"/>
    <cellStyle name="Moneda 2 2 6 6" xfId="2968" xr:uid="{00000000-0005-0000-0000-00008F020000}"/>
    <cellStyle name="Moneda 2 2 6 6 2" xfId="6695" xr:uid="{6B280D48-345D-4DBD-9114-176677F109C4}"/>
    <cellStyle name="Moneda 2 2 6 7" xfId="4857" xr:uid="{86AF2C71-C0FD-4872-9017-1A5BD76B06BF}"/>
    <cellStyle name="Moneda 2 2 7" xfId="832" xr:uid="{00000000-0005-0000-0000-000093020000}"/>
    <cellStyle name="Moneda 2 2 7 2" xfId="1004" xr:uid="{00000000-0005-0000-0000-000094020000}"/>
    <cellStyle name="Moneda 2 2 7 2 2" xfId="1409" xr:uid="{00000000-0005-0000-0000-000095020000}"/>
    <cellStyle name="Moneda 2 2 7 2 2 2" xfId="2086" xr:uid="{00000000-0005-0000-0000-000095020000}"/>
    <cellStyle name="Moneda 2 2 7 2 2 2 2" xfId="3928" xr:uid="{00000000-0005-0000-0000-000095020000}"/>
    <cellStyle name="Moneda 2 2 7 2 2 2 2 2" xfId="7655" xr:uid="{8415E0D4-58FD-4AE2-9728-DE48BC5D8F25}"/>
    <cellStyle name="Moneda 2 2 7 2 2 2 3" xfId="5817" xr:uid="{3A37DA67-C28B-44EB-BC6F-09D3F7B20180}"/>
    <cellStyle name="Moneda 2 2 7 2 2 3" xfId="2692" xr:uid="{00000000-0005-0000-0000-000095020000}"/>
    <cellStyle name="Moneda 2 2 7 2 2 3 2" xfId="4533" xr:uid="{00000000-0005-0000-0000-000095020000}"/>
    <cellStyle name="Moneda 2 2 7 2 2 3 2 2" xfId="8260" xr:uid="{D0B21C7B-142E-4F6F-A216-B8D43B37FF43}"/>
    <cellStyle name="Moneda 2 2 7 2 2 3 3" xfId="6422" xr:uid="{32B3F14D-C1F0-4BDB-A6E3-270F76C475B2}"/>
    <cellStyle name="Moneda 2 2 7 2 2 4" xfId="3316" xr:uid="{00000000-0005-0000-0000-000095020000}"/>
    <cellStyle name="Moneda 2 2 7 2 2 4 2" xfId="7043" xr:uid="{EFE4146F-42B9-478C-8825-FA3F8CC3E871}"/>
    <cellStyle name="Moneda 2 2 7 2 2 5" xfId="5205" xr:uid="{C9754F34-C978-41E9-8D57-B1522C4DB10D}"/>
    <cellStyle name="Moneda 2 2 7 2 3" xfId="1854" xr:uid="{00000000-0005-0000-0000-000094020000}"/>
    <cellStyle name="Moneda 2 2 7 2 3 2" xfId="3696" xr:uid="{00000000-0005-0000-0000-000094020000}"/>
    <cellStyle name="Moneda 2 2 7 2 3 2 2" xfId="7423" xr:uid="{E68D8E9D-E437-4441-B3C6-5043B77EE87B}"/>
    <cellStyle name="Moneda 2 2 7 2 3 3" xfId="5585" xr:uid="{32835F92-C3A3-4F17-8BD7-C5308630A9AD}"/>
    <cellStyle name="Moneda 2 2 7 2 4" xfId="2460" xr:uid="{00000000-0005-0000-0000-000094020000}"/>
    <cellStyle name="Moneda 2 2 7 2 4 2" xfId="4301" xr:uid="{00000000-0005-0000-0000-000094020000}"/>
    <cellStyle name="Moneda 2 2 7 2 4 2 2" xfId="8028" xr:uid="{169C22E5-93CD-4F38-A51F-560C88569292}"/>
    <cellStyle name="Moneda 2 2 7 2 4 3" xfId="6190" xr:uid="{3317951F-8232-4079-802B-1D197453FD46}"/>
    <cellStyle name="Moneda 2 2 7 2 5" xfId="3084" xr:uid="{00000000-0005-0000-0000-000094020000}"/>
    <cellStyle name="Moneda 2 2 7 2 5 2" xfId="6811" xr:uid="{82EE933C-E5EB-43F7-9E37-CE76BB082F65}"/>
    <cellStyle name="Moneda 2 2 7 2 6" xfId="4973" xr:uid="{22A8D17C-97F9-4B7A-B4A0-13171B312CE6}"/>
    <cellStyle name="Moneda 2 2 7 3" xfId="1257" xr:uid="{00000000-0005-0000-0000-000096020000}"/>
    <cellStyle name="Moneda 2 2 7 3 2" xfId="1977" xr:uid="{00000000-0005-0000-0000-000096020000}"/>
    <cellStyle name="Moneda 2 2 7 3 2 2" xfId="3819" xr:uid="{00000000-0005-0000-0000-000096020000}"/>
    <cellStyle name="Moneda 2 2 7 3 2 2 2" xfId="7546" xr:uid="{01294194-D770-436E-9DE0-978687BFFBC7}"/>
    <cellStyle name="Moneda 2 2 7 3 2 3" xfId="5708" xr:uid="{814AD93E-3A06-43C7-9F78-B3F6E9DE340C}"/>
    <cellStyle name="Moneda 2 2 7 3 3" xfId="2583" xr:uid="{00000000-0005-0000-0000-000096020000}"/>
    <cellStyle name="Moneda 2 2 7 3 3 2" xfId="4424" xr:uid="{00000000-0005-0000-0000-000096020000}"/>
    <cellStyle name="Moneda 2 2 7 3 3 2 2" xfId="8151" xr:uid="{5EB815A7-794E-46CC-A1DD-314E4F67A8E6}"/>
    <cellStyle name="Moneda 2 2 7 3 3 3" xfId="6313" xr:uid="{FF0684FE-58A7-4A06-A038-F4BAAF8A2EFE}"/>
    <cellStyle name="Moneda 2 2 7 3 4" xfId="3207" xr:uid="{00000000-0005-0000-0000-000096020000}"/>
    <cellStyle name="Moneda 2 2 7 3 4 2" xfId="6934" xr:uid="{48EBCD2B-06C0-4E1D-8656-127BB0E6A142}"/>
    <cellStyle name="Moneda 2 2 7 3 5" xfId="5096" xr:uid="{6D4B4442-A612-47C8-9314-DE70552F184D}"/>
    <cellStyle name="Moneda 2 2 7 4" xfId="1745" xr:uid="{00000000-0005-0000-0000-000093020000}"/>
    <cellStyle name="Moneda 2 2 7 4 2" xfId="3587" xr:uid="{00000000-0005-0000-0000-000093020000}"/>
    <cellStyle name="Moneda 2 2 7 4 2 2" xfId="7314" xr:uid="{BC52744F-B028-41A8-9D2D-37FF9A5E159F}"/>
    <cellStyle name="Moneda 2 2 7 4 3" xfId="5476" xr:uid="{172FDE94-9556-41D8-820A-6BAE55F681BD}"/>
    <cellStyle name="Moneda 2 2 7 5" xfId="2351" xr:uid="{00000000-0005-0000-0000-000093020000}"/>
    <cellStyle name="Moneda 2 2 7 5 2" xfId="4192" xr:uid="{00000000-0005-0000-0000-000093020000}"/>
    <cellStyle name="Moneda 2 2 7 5 2 2" xfId="7919" xr:uid="{15700B46-3BA0-41FF-BB9E-5B2B07672E53}"/>
    <cellStyle name="Moneda 2 2 7 5 3" xfId="6081" xr:uid="{9A2F1240-5E6D-44BD-BFD4-DFEE90364AEA}"/>
    <cellStyle name="Moneda 2 2 7 6" xfId="2975" xr:uid="{00000000-0005-0000-0000-000093020000}"/>
    <cellStyle name="Moneda 2 2 7 6 2" xfId="6702" xr:uid="{18C61779-32B3-4451-9AE2-0A1465DE0FE1}"/>
    <cellStyle name="Moneda 2 2 7 7" xfId="4864" xr:uid="{18399B38-FFC7-4B81-8A91-1955983AADA0}"/>
    <cellStyle name="Moneda 2 2 8" xfId="733" xr:uid="{00000000-0005-0000-0000-000097020000}"/>
    <cellStyle name="Moneda 2 2 8 2" xfId="937" xr:uid="{00000000-0005-0000-0000-000098020000}"/>
    <cellStyle name="Moneda 2 2 8 2 2" xfId="1342" xr:uid="{00000000-0005-0000-0000-000099020000}"/>
    <cellStyle name="Moneda 2 2 8 2 2 2" xfId="2037" xr:uid="{00000000-0005-0000-0000-000099020000}"/>
    <cellStyle name="Moneda 2 2 8 2 2 2 2" xfId="3879" xr:uid="{00000000-0005-0000-0000-000099020000}"/>
    <cellStyle name="Moneda 2 2 8 2 2 2 2 2" xfId="7606" xr:uid="{FC6232BF-C0F1-4357-8FB4-011640AEA1C9}"/>
    <cellStyle name="Moneda 2 2 8 2 2 2 3" xfId="5768" xr:uid="{8BF90D5D-A0E1-4D34-8ACF-01BD94AA36FC}"/>
    <cellStyle name="Moneda 2 2 8 2 2 3" xfId="2643" xr:uid="{00000000-0005-0000-0000-000099020000}"/>
    <cellStyle name="Moneda 2 2 8 2 2 3 2" xfId="4484" xr:uid="{00000000-0005-0000-0000-000099020000}"/>
    <cellStyle name="Moneda 2 2 8 2 2 3 2 2" xfId="8211" xr:uid="{476B783F-B6A3-4541-BC35-DB277B990E10}"/>
    <cellStyle name="Moneda 2 2 8 2 2 3 3" xfId="6373" xr:uid="{63677324-64AA-4E11-9460-EAE0873B0886}"/>
    <cellStyle name="Moneda 2 2 8 2 2 4" xfId="3267" xr:uid="{00000000-0005-0000-0000-000099020000}"/>
    <cellStyle name="Moneda 2 2 8 2 2 4 2" xfId="6994" xr:uid="{54D45065-9A37-4C07-AD78-092FDF323957}"/>
    <cellStyle name="Moneda 2 2 8 2 2 5" xfId="5156" xr:uid="{BA2D091C-1C6B-4AA3-A05D-694EF0CE82B3}"/>
    <cellStyle name="Moneda 2 2 8 2 3" xfId="1805" xr:uid="{00000000-0005-0000-0000-000098020000}"/>
    <cellStyle name="Moneda 2 2 8 2 3 2" xfId="3647" xr:uid="{00000000-0005-0000-0000-000098020000}"/>
    <cellStyle name="Moneda 2 2 8 2 3 2 2" xfId="7374" xr:uid="{1EE50209-220F-408B-BD04-59ECBF68FF27}"/>
    <cellStyle name="Moneda 2 2 8 2 3 3" xfId="5536" xr:uid="{5E8E2F3D-0733-4E22-B951-6B3386C0B7A1}"/>
    <cellStyle name="Moneda 2 2 8 2 4" xfId="2411" xr:uid="{00000000-0005-0000-0000-000098020000}"/>
    <cellStyle name="Moneda 2 2 8 2 4 2" xfId="4252" xr:uid="{00000000-0005-0000-0000-000098020000}"/>
    <cellStyle name="Moneda 2 2 8 2 4 2 2" xfId="7979" xr:uid="{09873E7E-5A1E-4C3C-976E-2C0C85CB25E9}"/>
    <cellStyle name="Moneda 2 2 8 2 4 3" xfId="6141" xr:uid="{4E6DC54A-E5E5-4AB9-ACCF-626A627B1A2D}"/>
    <cellStyle name="Moneda 2 2 8 2 5" xfId="3035" xr:uid="{00000000-0005-0000-0000-000098020000}"/>
    <cellStyle name="Moneda 2 2 8 2 5 2" xfId="6762" xr:uid="{B9B0B792-36BC-4902-B6CB-37981B0EAE87}"/>
    <cellStyle name="Moneda 2 2 8 2 6" xfId="4924" xr:uid="{E414A1A7-8698-4D9F-AA9B-9EF628907F16}"/>
    <cellStyle name="Moneda 2 2 8 3" xfId="1190" xr:uid="{00000000-0005-0000-0000-00009A020000}"/>
    <cellStyle name="Moneda 2 2 8 3 2" xfId="1928" xr:uid="{00000000-0005-0000-0000-00009A020000}"/>
    <cellStyle name="Moneda 2 2 8 3 2 2" xfId="3770" xr:uid="{00000000-0005-0000-0000-00009A020000}"/>
    <cellStyle name="Moneda 2 2 8 3 2 2 2" xfId="7497" xr:uid="{EEF02A93-5443-4DB5-AE94-9C0A22C36219}"/>
    <cellStyle name="Moneda 2 2 8 3 2 3" xfId="5659" xr:uid="{625BD17A-CC43-483C-9E1B-7BCA6517FE22}"/>
    <cellStyle name="Moneda 2 2 8 3 3" xfId="2534" xr:uid="{00000000-0005-0000-0000-00009A020000}"/>
    <cellStyle name="Moneda 2 2 8 3 3 2" xfId="4375" xr:uid="{00000000-0005-0000-0000-00009A020000}"/>
    <cellStyle name="Moneda 2 2 8 3 3 2 2" xfId="8102" xr:uid="{40800264-0DA3-4E19-B756-EB70AB4AA7B7}"/>
    <cellStyle name="Moneda 2 2 8 3 3 3" xfId="6264" xr:uid="{8DC6BC0F-35A0-4881-A4EC-D864856998E7}"/>
    <cellStyle name="Moneda 2 2 8 3 4" xfId="3158" xr:uid="{00000000-0005-0000-0000-00009A020000}"/>
    <cellStyle name="Moneda 2 2 8 3 4 2" xfId="6885" xr:uid="{2CC5169D-4CAB-4582-A4C9-24C99D936940}"/>
    <cellStyle name="Moneda 2 2 8 3 5" xfId="5047" xr:uid="{A3854883-69C8-4AE7-A554-E9AB273DBBB0}"/>
    <cellStyle name="Moneda 2 2 8 4" xfId="1696" xr:uid="{00000000-0005-0000-0000-000097020000}"/>
    <cellStyle name="Moneda 2 2 8 4 2" xfId="3538" xr:uid="{00000000-0005-0000-0000-000097020000}"/>
    <cellStyle name="Moneda 2 2 8 4 2 2" xfId="7265" xr:uid="{31312E13-4698-4D9B-9BE8-0E4522313537}"/>
    <cellStyle name="Moneda 2 2 8 4 3" xfId="5427" xr:uid="{24442ECB-43AF-4551-97BD-136C92E296EA}"/>
    <cellStyle name="Moneda 2 2 8 5" xfId="2302" xr:uid="{00000000-0005-0000-0000-000097020000}"/>
    <cellStyle name="Moneda 2 2 8 5 2" xfId="4143" xr:uid="{00000000-0005-0000-0000-000097020000}"/>
    <cellStyle name="Moneda 2 2 8 5 2 2" xfId="7870" xr:uid="{420F92B6-ADBD-49E4-86D5-DE7523C3E372}"/>
    <cellStyle name="Moneda 2 2 8 5 3" xfId="6032" xr:uid="{B30B8B92-6B0F-4B1E-9091-054BB31BB8AA}"/>
    <cellStyle name="Moneda 2 2 8 6" xfId="2926" xr:uid="{00000000-0005-0000-0000-000097020000}"/>
    <cellStyle name="Moneda 2 2 8 6 2" xfId="6653" xr:uid="{45650344-2D15-4E1F-8909-9540D4A7C242}"/>
    <cellStyle name="Moneda 2 2 8 7" xfId="4815" xr:uid="{9D0C4DFB-D2F8-4434-BAD9-8106A738B5E3}"/>
    <cellStyle name="Moneda 2 2 9" xfId="907" xr:uid="{00000000-0005-0000-0000-00009B020000}"/>
    <cellStyle name="Moneda 2 2 9 2" xfId="1316" xr:uid="{00000000-0005-0000-0000-00009C020000}"/>
    <cellStyle name="Moneda 2 2 9 2 2" xfId="2027" xr:uid="{00000000-0005-0000-0000-00009C020000}"/>
    <cellStyle name="Moneda 2 2 9 2 2 2" xfId="3869" xr:uid="{00000000-0005-0000-0000-00009C020000}"/>
    <cellStyle name="Moneda 2 2 9 2 2 2 2" xfId="7596" xr:uid="{0033FD66-C4A8-4BB0-AC56-D0653F97DE6F}"/>
    <cellStyle name="Moneda 2 2 9 2 2 3" xfId="5758" xr:uid="{773D4488-49C4-4643-A0ED-00FE3D4AD377}"/>
    <cellStyle name="Moneda 2 2 9 2 3" xfId="2633" xr:uid="{00000000-0005-0000-0000-00009C020000}"/>
    <cellStyle name="Moneda 2 2 9 2 3 2" xfId="4474" xr:uid="{00000000-0005-0000-0000-00009C020000}"/>
    <cellStyle name="Moneda 2 2 9 2 3 2 2" xfId="8201" xr:uid="{0A3B0ABE-ED15-479E-AF5A-853F6BB57CAE}"/>
    <cellStyle name="Moneda 2 2 9 2 3 3" xfId="6363" xr:uid="{EC551CFE-9CBE-468C-9571-7DA07E64C1E6}"/>
    <cellStyle name="Moneda 2 2 9 2 4" xfId="3257" xr:uid="{00000000-0005-0000-0000-00009C020000}"/>
    <cellStyle name="Moneda 2 2 9 2 4 2" xfId="6984" xr:uid="{A1740B7F-0A6E-41C7-BE8D-2CDFAB18DD5B}"/>
    <cellStyle name="Moneda 2 2 9 2 5" xfId="5146" xr:uid="{482C460E-0F57-4A64-80B0-C7CC59BC0AE5}"/>
    <cellStyle name="Moneda 2 2 9 3" xfId="1795" xr:uid="{00000000-0005-0000-0000-00009B020000}"/>
    <cellStyle name="Moneda 2 2 9 3 2" xfId="3637" xr:uid="{00000000-0005-0000-0000-00009B020000}"/>
    <cellStyle name="Moneda 2 2 9 3 2 2" xfId="7364" xr:uid="{AAF097DD-1C08-4870-A4E9-F770171FD763}"/>
    <cellStyle name="Moneda 2 2 9 3 3" xfId="5526" xr:uid="{B9DF51B0-4360-4394-80BE-1D9BC6ADAE28}"/>
    <cellStyle name="Moneda 2 2 9 4" xfId="2401" xr:uid="{00000000-0005-0000-0000-00009B020000}"/>
    <cellStyle name="Moneda 2 2 9 4 2" xfId="4242" xr:uid="{00000000-0005-0000-0000-00009B020000}"/>
    <cellStyle name="Moneda 2 2 9 4 2 2" xfId="7969" xr:uid="{E4002180-8BB3-40D5-B085-64CEAD48F714}"/>
    <cellStyle name="Moneda 2 2 9 4 3" xfId="6131" xr:uid="{1D83F424-7B92-47AD-898C-7AFA561BC9D3}"/>
    <cellStyle name="Moneda 2 2 9 5" xfId="3025" xr:uid="{00000000-0005-0000-0000-00009B020000}"/>
    <cellStyle name="Moneda 2 2 9 5 2" xfId="6752" xr:uid="{57F74636-DCBA-4B71-96BE-3DD2C8203BBB}"/>
    <cellStyle name="Moneda 2 2 9 6" xfId="4914" xr:uid="{8DB8F4CE-8269-449E-A425-8A668C181BBC}"/>
    <cellStyle name="Moneda 2 20" xfId="2139" xr:uid="{00000000-0005-0000-0000-000001000000}"/>
    <cellStyle name="Moneda 2 20 2" xfId="3980" xr:uid="{00000000-0005-0000-0000-000001000000}"/>
    <cellStyle name="Moneda 2 20 2 2" xfId="7707" xr:uid="{6DA83DBF-656C-404A-856F-95181D3AFF59}"/>
    <cellStyle name="Moneda 2 20 3" xfId="5869" xr:uid="{39FABF23-189E-4115-908A-35FFDB99CC0D}"/>
    <cellStyle name="Moneda 2 21" xfId="2745" xr:uid="{00000000-0005-0000-0000-000001000000}"/>
    <cellStyle name="Moneda 2 21 2" xfId="4586" xr:uid="{00000000-0005-0000-0000-000001000000}"/>
    <cellStyle name="Moneda 2 21 2 2" xfId="8313" xr:uid="{6751C790-2637-4854-97BF-1CE7E1B9A00D}"/>
    <cellStyle name="Moneda 2 21 3" xfId="6475" xr:uid="{4EF3FAC8-B62D-4655-AEA0-6ADF70D3D9BF}"/>
    <cellStyle name="Moneda 2 22" xfId="2748" xr:uid="{00000000-0005-0000-0000-000001000000}"/>
    <cellStyle name="Moneda 2 22 2" xfId="4589" xr:uid="{00000000-0005-0000-0000-000001000000}"/>
    <cellStyle name="Moneda 2 22 2 2" xfId="8316" xr:uid="{068A77B0-5A8F-4E86-9B54-E10DC26A01AB}"/>
    <cellStyle name="Moneda 2 22 3" xfId="6478" xr:uid="{6494C905-FA74-48A3-AB30-CD009D1DCD2D}"/>
    <cellStyle name="Moneda 2 23" xfId="2769" xr:uid="{00000000-0005-0000-0000-00005E020000}"/>
    <cellStyle name="Moneda 2 23 2" xfId="6496" xr:uid="{4A1228B1-8B6A-4AB6-A198-42CC47C9BE37}"/>
    <cellStyle name="Moneda 2 24" xfId="4658" xr:uid="{73555D4A-20CF-4189-A149-0195AF7BA3B0}"/>
    <cellStyle name="Moneda 2 3" xfId="72" xr:uid="{00000000-0005-0000-0000-00009D020000}"/>
    <cellStyle name="Moneda 2 3 2" xfId="122" xr:uid="{00000000-0005-0000-0000-00009E020000}"/>
    <cellStyle name="Moneda 2 3 2 2" xfId="941" xr:uid="{00000000-0005-0000-0000-00009F020000}"/>
    <cellStyle name="Moneda 2 3 2 2 2" xfId="1346" xr:uid="{00000000-0005-0000-0000-0000A0020000}"/>
    <cellStyle name="Moneda 2 3 2 2 2 2" xfId="2039" xr:uid="{00000000-0005-0000-0000-0000A0020000}"/>
    <cellStyle name="Moneda 2 3 2 2 2 2 2" xfId="3881" xr:uid="{00000000-0005-0000-0000-0000A0020000}"/>
    <cellStyle name="Moneda 2 3 2 2 2 2 2 2" xfId="7608" xr:uid="{34F4E674-EBF4-47EF-8532-7A07C403DA17}"/>
    <cellStyle name="Moneda 2 3 2 2 2 2 3" xfId="5770" xr:uid="{0B91E796-5475-4DD5-B6A9-53F6529F4E61}"/>
    <cellStyle name="Moneda 2 3 2 2 2 3" xfId="2645" xr:uid="{00000000-0005-0000-0000-0000A0020000}"/>
    <cellStyle name="Moneda 2 3 2 2 2 3 2" xfId="4486" xr:uid="{00000000-0005-0000-0000-0000A0020000}"/>
    <cellStyle name="Moneda 2 3 2 2 2 3 2 2" xfId="8213" xr:uid="{FD5F499F-7496-4F73-A420-110017C74AD1}"/>
    <cellStyle name="Moneda 2 3 2 2 2 3 3" xfId="6375" xr:uid="{74146B9D-4DD9-4D36-9BE6-89B2261B5501}"/>
    <cellStyle name="Moneda 2 3 2 2 2 4" xfId="3269" xr:uid="{00000000-0005-0000-0000-0000A0020000}"/>
    <cellStyle name="Moneda 2 3 2 2 2 4 2" xfId="6996" xr:uid="{4722581D-7100-41EE-8E29-FCC3C5F0F8B2}"/>
    <cellStyle name="Moneda 2 3 2 2 2 5" xfId="5158" xr:uid="{8DEFB56D-1F8D-4929-97D0-3FCF664FC40F}"/>
    <cellStyle name="Moneda 2 3 2 2 3" xfId="1807" xr:uid="{00000000-0005-0000-0000-00009F020000}"/>
    <cellStyle name="Moneda 2 3 2 2 3 2" xfId="3649" xr:uid="{00000000-0005-0000-0000-00009F020000}"/>
    <cellStyle name="Moneda 2 3 2 2 3 2 2" xfId="7376" xr:uid="{F647B590-80A5-4743-9228-6A997F417EC3}"/>
    <cellStyle name="Moneda 2 3 2 2 3 3" xfId="5538" xr:uid="{9A5FB8E0-B3D2-4F46-8A15-729260614873}"/>
    <cellStyle name="Moneda 2 3 2 2 4" xfId="2413" xr:uid="{00000000-0005-0000-0000-00009F020000}"/>
    <cellStyle name="Moneda 2 3 2 2 4 2" xfId="4254" xr:uid="{00000000-0005-0000-0000-00009F020000}"/>
    <cellStyle name="Moneda 2 3 2 2 4 2 2" xfId="7981" xr:uid="{17DC52A4-08C5-4987-9F09-9511C20CE4B4}"/>
    <cellStyle name="Moneda 2 3 2 2 4 3" xfId="6143" xr:uid="{C969B54E-DF8E-4D8A-88F4-CD562CD880D5}"/>
    <cellStyle name="Moneda 2 3 2 2 5" xfId="3037" xr:uid="{00000000-0005-0000-0000-00009F020000}"/>
    <cellStyle name="Moneda 2 3 2 2 5 2" xfId="6764" xr:uid="{415E73A4-E810-44D9-A65F-2E81E1F1C14D}"/>
    <cellStyle name="Moneda 2 3 2 2 6" xfId="4926" xr:uid="{C13C7144-30B3-463F-9B25-DF10F75396AD}"/>
    <cellStyle name="Moneda 2 3 2 3" xfId="1194" xr:uid="{00000000-0005-0000-0000-0000A1020000}"/>
    <cellStyle name="Moneda 2 3 2 3 2" xfId="1930" xr:uid="{00000000-0005-0000-0000-0000A1020000}"/>
    <cellStyle name="Moneda 2 3 2 3 2 2" xfId="3772" xr:uid="{00000000-0005-0000-0000-0000A1020000}"/>
    <cellStyle name="Moneda 2 3 2 3 2 2 2" xfId="7499" xr:uid="{5E844C91-44D3-4E84-9015-5EB5AEB8783B}"/>
    <cellStyle name="Moneda 2 3 2 3 2 3" xfId="5661" xr:uid="{AAE0B367-F942-4625-9CFA-10C2AA8529B0}"/>
    <cellStyle name="Moneda 2 3 2 3 3" xfId="2536" xr:uid="{00000000-0005-0000-0000-0000A1020000}"/>
    <cellStyle name="Moneda 2 3 2 3 3 2" xfId="4377" xr:uid="{00000000-0005-0000-0000-0000A1020000}"/>
    <cellStyle name="Moneda 2 3 2 3 3 2 2" xfId="8104" xr:uid="{2594B6B9-F472-4330-8FF8-3E1203C8F933}"/>
    <cellStyle name="Moneda 2 3 2 3 3 3" xfId="6266" xr:uid="{657730A4-B974-411C-8032-28507CA69A45}"/>
    <cellStyle name="Moneda 2 3 2 3 4" xfId="3160" xr:uid="{00000000-0005-0000-0000-0000A1020000}"/>
    <cellStyle name="Moneda 2 3 2 3 4 2" xfId="6887" xr:uid="{CD69356C-359C-4AB9-8E8A-A8C6478E9231}"/>
    <cellStyle name="Moneda 2 3 2 3 5" xfId="5049" xr:uid="{EA1C35EF-5488-4046-92E0-8D18BEF90B2D}"/>
    <cellStyle name="Moneda 2 3 2 4" xfId="740" xr:uid="{00000000-0005-0000-0000-0000A2020000}"/>
    <cellStyle name="Moneda 2 3 2 4 2" xfId="1698" xr:uid="{00000000-0005-0000-0000-0000A2020000}"/>
    <cellStyle name="Moneda 2 3 2 4 2 2" xfId="3540" xr:uid="{00000000-0005-0000-0000-0000A2020000}"/>
    <cellStyle name="Moneda 2 3 2 4 2 2 2" xfId="7267" xr:uid="{7E50EA94-23EC-4A30-BB81-F8961FCF0907}"/>
    <cellStyle name="Moneda 2 3 2 4 2 3" xfId="5429" xr:uid="{5B09FFA5-0F27-4E47-B729-22DCFF06E9EA}"/>
    <cellStyle name="Moneda 2 3 2 4 3" xfId="2304" xr:uid="{00000000-0005-0000-0000-0000A2020000}"/>
    <cellStyle name="Moneda 2 3 2 4 3 2" xfId="4145" xr:uid="{00000000-0005-0000-0000-0000A2020000}"/>
    <cellStyle name="Moneda 2 3 2 4 3 2 2" xfId="7872" xr:uid="{D0712773-94CC-495C-89FA-EB9A2659DA90}"/>
    <cellStyle name="Moneda 2 3 2 4 3 3" xfId="6034" xr:uid="{1EF621C3-D28E-467F-B068-CAF474FA68B5}"/>
    <cellStyle name="Moneda 2 3 2 4 4" xfId="2928" xr:uid="{00000000-0005-0000-0000-0000A2020000}"/>
    <cellStyle name="Moneda 2 3 2 4 4 2" xfId="6655" xr:uid="{DFCCADD1-8DB2-4011-BAB3-36A14AD9D415}"/>
    <cellStyle name="Moneda 2 3 2 4 5" xfId="4817" xr:uid="{E6D49170-65FF-4095-B765-8E18394E4716}"/>
    <cellStyle name="Moneda 2 3 2 5" xfId="1608" xr:uid="{00000000-0005-0000-0000-00009E020000}"/>
    <cellStyle name="Moneda 2 3 2 5 2" xfId="3450" xr:uid="{00000000-0005-0000-0000-00009E020000}"/>
    <cellStyle name="Moneda 2 3 2 5 2 2" xfId="7177" xr:uid="{7C3CD7F6-55BD-406A-A6E3-DF591CC790C0}"/>
    <cellStyle name="Moneda 2 3 2 5 3" xfId="5339" xr:uid="{585A1EE2-DB84-4EE7-8A82-308662552217}"/>
    <cellStyle name="Moneda 2 3 2 6" xfId="2214" xr:uid="{00000000-0005-0000-0000-00009E020000}"/>
    <cellStyle name="Moneda 2 3 2 6 2" xfId="4055" xr:uid="{00000000-0005-0000-0000-00009E020000}"/>
    <cellStyle name="Moneda 2 3 2 6 2 2" xfId="7782" xr:uid="{427A3988-F054-4054-929F-A5ACE0B2AD37}"/>
    <cellStyle name="Moneda 2 3 2 6 3" xfId="5944" xr:uid="{200A5C76-62CC-4534-89CB-E7802365250D}"/>
    <cellStyle name="Moneda 2 3 2 7" xfId="2838" xr:uid="{00000000-0005-0000-0000-00009E020000}"/>
    <cellStyle name="Moneda 2 3 2 7 2" xfId="6565" xr:uid="{0F12972E-F30A-4B3A-B157-232ABA083633}"/>
    <cellStyle name="Moneda 2 3 2 8" xfId="4727" xr:uid="{C15E3B33-3750-43E5-A515-490E02B54173}"/>
    <cellStyle name="Moneda 2 3 3" xfId="163" xr:uid="{00000000-0005-0000-0000-0000A3020000}"/>
    <cellStyle name="Moneda 2 3 3 2" xfId="1648" xr:uid="{00000000-0005-0000-0000-0000A3020000}"/>
    <cellStyle name="Moneda 2 3 3 2 2" xfId="3490" xr:uid="{00000000-0005-0000-0000-0000A3020000}"/>
    <cellStyle name="Moneda 2 3 3 2 2 2" xfId="7217" xr:uid="{7923A6A3-A92B-4B82-9136-B67E069736A6}"/>
    <cellStyle name="Moneda 2 3 3 2 3" xfId="5379" xr:uid="{D23C3330-F40F-4875-9EC3-9B5545FC438B}"/>
    <cellStyle name="Moneda 2 3 3 3" xfId="2254" xr:uid="{00000000-0005-0000-0000-0000A3020000}"/>
    <cellStyle name="Moneda 2 3 3 3 2" xfId="4095" xr:uid="{00000000-0005-0000-0000-0000A3020000}"/>
    <cellStyle name="Moneda 2 3 3 3 2 2" xfId="7822" xr:uid="{4F7488F3-6C6F-4177-80F4-B7BEA53134B7}"/>
    <cellStyle name="Moneda 2 3 3 3 3" xfId="5984" xr:uid="{31359C77-2634-47EF-AE04-850FA2141251}"/>
    <cellStyle name="Moneda 2 3 3 4" xfId="2878" xr:uid="{00000000-0005-0000-0000-0000A3020000}"/>
    <cellStyle name="Moneda 2 3 3 4 2" xfId="6605" xr:uid="{3112A55F-5368-4BEC-8275-352FC34E40AE}"/>
    <cellStyle name="Moneda 2 3 3 5" xfId="4767" xr:uid="{EFBEBA98-E3BD-4C0A-868F-4DA8B8BA3BA6}"/>
    <cellStyle name="Moneda 2 3 4" xfId="404" xr:uid="{00000000-0005-0000-0000-0000A4020000}"/>
    <cellStyle name="Moneda 2 3 5" xfId="1563" xr:uid="{00000000-0005-0000-0000-00009D020000}"/>
    <cellStyle name="Moneda 2 3 5 2" xfId="3405" xr:uid="{00000000-0005-0000-0000-00009D020000}"/>
    <cellStyle name="Moneda 2 3 5 2 2" xfId="7132" xr:uid="{5CE46896-446C-4A5D-B286-4F4FF1108B55}"/>
    <cellStyle name="Moneda 2 3 5 3" xfId="5294" xr:uid="{7D68C00B-1266-4684-A070-832659F0147D}"/>
    <cellStyle name="Moneda 2 3 6" xfId="2169" xr:uid="{00000000-0005-0000-0000-00009D020000}"/>
    <cellStyle name="Moneda 2 3 6 2" xfId="4010" xr:uid="{00000000-0005-0000-0000-00009D020000}"/>
    <cellStyle name="Moneda 2 3 6 2 2" xfId="7737" xr:uid="{47216C59-AA36-483D-B045-5A1A39B06611}"/>
    <cellStyle name="Moneda 2 3 6 3" xfId="5899" xr:uid="{19BD5173-69C4-4A9F-B3EF-831B2272D796}"/>
    <cellStyle name="Moneda 2 3 7" xfId="2793" xr:uid="{00000000-0005-0000-0000-00009D020000}"/>
    <cellStyle name="Moneda 2 3 7 2" xfId="6520" xr:uid="{F5991CE8-7A87-48AB-8A18-F54DCAC5FC81}"/>
    <cellStyle name="Moneda 2 3 8" xfId="4682" xr:uid="{3D8E1C41-266C-4002-8129-3799410E476E}"/>
    <cellStyle name="Moneda 2 4" xfId="99" xr:uid="{00000000-0005-0000-0000-0000A5020000}"/>
    <cellStyle name="Moneda 2 4 2" xfId="771" xr:uid="{00000000-0005-0000-0000-0000A6020000}"/>
    <cellStyle name="Moneda 2 4 2 2" xfId="966" xr:uid="{00000000-0005-0000-0000-0000A7020000}"/>
    <cellStyle name="Moneda 2 4 2 2 2" xfId="1371" xr:uid="{00000000-0005-0000-0000-0000A8020000}"/>
    <cellStyle name="Moneda 2 4 2 2 2 2" xfId="2054" xr:uid="{00000000-0005-0000-0000-0000A8020000}"/>
    <cellStyle name="Moneda 2 4 2 2 2 2 2" xfId="3896" xr:uid="{00000000-0005-0000-0000-0000A8020000}"/>
    <cellStyle name="Moneda 2 4 2 2 2 2 2 2" xfId="7623" xr:uid="{402AAF93-1331-4CC9-AC9D-E7A91F0D552C}"/>
    <cellStyle name="Moneda 2 4 2 2 2 2 3" xfId="5785" xr:uid="{8F82FB67-EBB4-4F73-AD0D-96059535B7E7}"/>
    <cellStyle name="Moneda 2 4 2 2 2 3" xfId="2660" xr:uid="{00000000-0005-0000-0000-0000A8020000}"/>
    <cellStyle name="Moneda 2 4 2 2 2 3 2" xfId="4501" xr:uid="{00000000-0005-0000-0000-0000A8020000}"/>
    <cellStyle name="Moneda 2 4 2 2 2 3 2 2" xfId="8228" xr:uid="{E9E65FD3-CFF2-461E-BA79-B8F070078EF7}"/>
    <cellStyle name="Moneda 2 4 2 2 2 3 3" xfId="6390" xr:uid="{3E9FD65A-D6AD-43DD-A652-75B620A14110}"/>
    <cellStyle name="Moneda 2 4 2 2 2 4" xfId="3284" xr:uid="{00000000-0005-0000-0000-0000A8020000}"/>
    <cellStyle name="Moneda 2 4 2 2 2 4 2" xfId="7011" xr:uid="{FA5FD637-51F3-451C-9363-33E76C745CA3}"/>
    <cellStyle name="Moneda 2 4 2 2 2 5" xfId="5173" xr:uid="{588A0E1A-7988-4F3E-B017-0BFAB435D924}"/>
    <cellStyle name="Moneda 2 4 2 2 3" xfId="1822" xr:uid="{00000000-0005-0000-0000-0000A7020000}"/>
    <cellStyle name="Moneda 2 4 2 2 3 2" xfId="3664" xr:uid="{00000000-0005-0000-0000-0000A7020000}"/>
    <cellStyle name="Moneda 2 4 2 2 3 2 2" xfId="7391" xr:uid="{27C7119A-F765-48DE-BE77-A288B0B37220}"/>
    <cellStyle name="Moneda 2 4 2 2 3 3" xfId="5553" xr:uid="{78BE89F2-9863-4F3B-A5E7-A8DE851E2A70}"/>
    <cellStyle name="Moneda 2 4 2 2 4" xfId="2428" xr:uid="{00000000-0005-0000-0000-0000A7020000}"/>
    <cellStyle name="Moneda 2 4 2 2 4 2" xfId="4269" xr:uid="{00000000-0005-0000-0000-0000A7020000}"/>
    <cellStyle name="Moneda 2 4 2 2 4 2 2" xfId="7996" xr:uid="{4A0D08AC-8372-4E5B-9029-412D7A80D716}"/>
    <cellStyle name="Moneda 2 4 2 2 4 3" xfId="6158" xr:uid="{94D4C83E-EE44-4BD6-8E53-83010944909E}"/>
    <cellStyle name="Moneda 2 4 2 2 5" xfId="3052" xr:uid="{00000000-0005-0000-0000-0000A7020000}"/>
    <cellStyle name="Moneda 2 4 2 2 5 2" xfId="6779" xr:uid="{E67104C9-A292-4BD3-BB4B-FDF586257346}"/>
    <cellStyle name="Moneda 2 4 2 2 6" xfId="4941" xr:uid="{9295D08C-88DB-405C-9218-8372B3C2D38E}"/>
    <cellStyle name="Moneda 2 4 2 3" xfId="1219" xr:uid="{00000000-0005-0000-0000-0000A9020000}"/>
    <cellStyle name="Moneda 2 4 2 3 2" xfId="1945" xr:uid="{00000000-0005-0000-0000-0000A9020000}"/>
    <cellStyle name="Moneda 2 4 2 3 2 2" xfId="3787" xr:uid="{00000000-0005-0000-0000-0000A9020000}"/>
    <cellStyle name="Moneda 2 4 2 3 2 2 2" xfId="7514" xr:uid="{EA27B646-1BFC-4D51-B43C-BE0B7288CC3A}"/>
    <cellStyle name="Moneda 2 4 2 3 2 3" xfId="5676" xr:uid="{4644F9EE-34F3-4B8B-A225-A67B70B2E045}"/>
    <cellStyle name="Moneda 2 4 2 3 3" xfId="2551" xr:uid="{00000000-0005-0000-0000-0000A9020000}"/>
    <cellStyle name="Moneda 2 4 2 3 3 2" xfId="4392" xr:uid="{00000000-0005-0000-0000-0000A9020000}"/>
    <cellStyle name="Moneda 2 4 2 3 3 2 2" xfId="8119" xr:uid="{316261E6-F5D1-4C92-BD22-2CB6075C627E}"/>
    <cellStyle name="Moneda 2 4 2 3 3 3" xfId="6281" xr:uid="{6670A346-C8C9-49A4-9F0E-FEA486D2D589}"/>
    <cellStyle name="Moneda 2 4 2 3 4" xfId="3175" xr:uid="{00000000-0005-0000-0000-0000A9020000}"/>
    <cellStyle name="Moneda 2 4 2 3 4 2" xfId="6902" xr:uid="{21C9662E-7193-4C34-88DA-EB54B2129C18}"/>
    <cellStyle name="Moneda 2 4 2 3 5" xfId="5064" xr:uid="{B05AA785-D685-4E50-9F66-7C2EE48AFEE0}"/>
    <cellStyle name="Moneda 2 4 2 4" xfId="1713" xr:uid="{00000000-0005-0000-0000-0000A6020000}"/>
    <cellStyle name="Moneda 2 4 2 4 2" xfId="3555" xr:uid="{00000000-0005-0000-0000-0000A6020000}"/>
    <cellStyle name="Moneda 2 4 2 4 2 2" xfId="7282" xr:uid="{9192DDE2-40BA-4F4B-AB71-1CF9780FBD6B}"/>
    <cellStyle name="Moneda 2 4 2 4 3" xfId="5444" xr:uid="{9BDF6471-F588-4DE2-AD21-372FA9765935}"/>
    <cellStyle name="Moneda 2 4 2 5" xfId="2319" xr:uid="{00000000-0005-0000-0000-0000A6020000}"/>
    <cellStyle name="Moneda 2 4 2 5 2" xfId="4160" xr:uid="{00000000-0005-0000-0000-0000A6020000}"/>
    <cellStyle name="Moneda 2 4 2 5 2 2" xfId="7887" xr:uid="{C76DC1A2-EDD9-451E-9126-0E5C3C0577D9}"/>
    <cellStyle name="Moneda 2 4 2 5 3" xfId="6049" xr:uid="{AD5A7C0D-7174-4F89-871A-096FFC515D53}"/>
    <cellStyle name="Moneda 2 4 2 6" xfId="2943" xr:uid="{00000000-0005-0000-0000-0000A6020000}"/>
    <cellStyle name="Moneda 2 4 2 6 2" xfId="6670" xr:uid="{B0AFA262-ECE1-436E-BDC3-88BEBA85CE9E}"/>
    <cellStyle name="Moneda 2 4 2 7" xfId="4832" xr:uid="{46E91B37-96F4-488B-B6E0-E9FC263C626C}"/>
    <cellStyle name="Moneda 2 4 3" xfId="783" xr:uid="{00000000-0005-0000-0000-0000AA020000}"/>
    <cellStyle name="Moneda 2 4 3 2" xfId="975" xr:uid="{00000000-0005-0000-0000-0000AB020000}"/>
    <cellStyle name="Moneda 2 4 3 2 2" xfId="1380" xr:uid="{00000000-0005-0000-0000-0000AC020000}"/>
    <cellStyle name="Moneda 2 4 3 2 2 2" xfId="2062" xr:uid="{00000000-0005-0000-0000-0000AC020000}"/>
    <cellStyle name="Moneda 2 4 3 2 2 2 2" xfId="3904" xr:uid="{00000000-0005-0000-0000-0000AC020000}"/>
    <cellStyle name="Moneda 2 4 3 2 2 2 2 2" xfId="7631" xr:uid="{95F1C605-4D8C-4B2C-A671-759CA50E627F}"/>
    <cellStyle name="Moneda 2 4 3 2 2 2 3" xfId="5793" xr:uid="{2BF95AF5-87F4-442D-B53C-B145A9837C28}"/>
    <cellStyle name="Moneda 2 4 3 2 2 3" xfId="2668" xr:uid="{00000000-0005-0000-0000-0000AC020000}"/>
    <cellStyle name="Moneda 2 4 3 2 2 3 2" xfId="4509" xr:uid="{00000000-0005-0000-0000-0000AC020000}"/>
    <cellStyle name="Moneda 2 4 3 2 2 3 2 2" xfId="8236" xr:uid="{C442C2C1-BCD9-4A90-9C69-2A397CFB256D}"/>
    <cellStyle name="Moneda 2 4 3 2 2 3 3" xfId="6398" xr:uid="{35CCF84A-EF12-49A3-BDE3-D7039C15D6D9}"/>
    <cellStyle name="Moneda 2 4 3 2 2 4" xfId="3292" xr:uid="{00000000-0005-0000-0000-0000AC020000}"/>
    <cellStyle name="Moneda 2 4 3 2 2 4 2" xfId="7019" xr:uid="{7C8B4956-B477-4104-B1DC-9D0E6EF8D792}"/>
    <cellStyle name="Moneda 2 4 3 2 2 5" xfId="5181" xr:uid="{5E642441-6BEB-4E47-82BB-1CD063266430}"/>
    <cellStyle name="Moneda 2 4 3 2 3" xfId="1830" xr:uid="{00000000-0005-0000-0000-0000AB020000}"/>
    <cellStyle name="Moneda 2 4 3 2 3 2" xfId="3672" xr:uid="{00000000-0005-0000-0000-0000AB020000}"/>
    <cellStyle name="Moneda 2 4 3 2 3 2 2" xfId="7399" xr:uid="{EC8C42E9-62DC-4A2F-AA60-D650CC580437}"/>
    <cellStyle name="Moneda 2 4 3 2 3 3" xfId="5561" xr:uid="{57C0FAC2-FF7F-4E46-B890-668697AB17E0}"/>
    <cellStyle name="Moneda 2 4 3 2 4" xfId="2436" xr:uid="{00000000-0005-0000-0000-0000AB020000}"/>
    <cellStyle name="Moneda 2 4 3 2 4 2" xfId="4277" xr:uid="{00000000-0005-0000-0000-0000AB020000}"/>
    <cellStyle name="Moneda 2 4 3 2 4 2 2" xfId="8004" xr:uid="{CB3E684F-358F-47BA-8EF1-462A7F11948D}"/>
    <cellStyle name="Moneda 2 4 3 2 4 3" xfId="6166" xr:uid="{92E6ED4A-3BED-4C88-96D0-509CAD916305}"/>
    <cellStyle name="Moneda 2 4 3 2 5" xfId="3060" xr:uid="{00000000-0005-0000-0000-0000AB020000}"/>
    <cellStyle name="Moneda 2 4 3 2 5 2" xfId="6787" xr:uid="{4B940FAF-135E-4FF1-8230-FD007BDC5A61}"/>
    <cellStyle name="Moneda 2 4 3 2 6" xfId="4949" xr:uid="{606DC939-6B67-4DC9-B53F-216E7E8F3F5A}"/>
    <cellStyle name="Moneda 2 4 3 3" xfId="1228" xr:uid="{00000000-0005-0000-0000-0000AD020000}"/>
    <cellStyle name="Moneda 2 4 3 3 2" xfId="1953" xr:uid="{00000000-0005-0000-0000-0000AD020000}"/>
    <cellStyle name="Moneda 2 4 3 3 2 2" xfId="3795" xr:uid="{00000000-0005-0000-0000-0000AD020000}"/>
    <cellStyle name="Moneda 2 4 3 3 2 2 2" xfId="7522" xr:uid="{3F9E86B8-F970-40BD-8CE4-0A917F12065A}"/>
    <cellStyle name="Moneda 2 4 3 3 2 3" xfId="5684" xr:uid="{302D80C5-017E-4DA7-9FE9-6709D83882BF}"/>
    <cellStyle name="Moneda 2 4 3 3 3" xfId="2559" xr:uid="{00000000-0005-0000-0000-0000AD020000}"/>
    <cellStyle name="Moneda 2 4 3 3 3 2" xfId="4400" xr:uid="{00000000-0005-0000-0000-0000AD020000}"/>
    <cellStyle name="Moneda 2 4 3 3 3 2 2" xfId="8127" xr:uid="{2F84748E-1CBA-44E8-80A3-AE0EC0B51BB3}"/>
    <cellStyle name="Moneda 2 4 3 3 3 3" xfId="6289" xr:uid="{2809C113-C488-49F5-AD56-53A79E113A94}"/>
    <cellStyle name="Moneda 2 4 3 3 4" xfId="3183" xr:uid="{00000000-0005-0000-0000-0000AD020000}"/>
    <cellStyle name="Moneda 2 4 3 3 4 2" xfId="6910" xr:uid="{90A78F0A-2313-455F-8763-E6FA428CA4EE}"/>
    <cellStyle name="Moneda 2 4 3 3 5" xfId="5072" xr:uid="{0F296615-BA71-45AD-AF42-7C4EE19887D6}"/>
    <cellStyle name="Moneda 2 4 3 4" xfId="1721" xr:uid="{00000000-0005-0000-0000-0000AA020000}"/>
    <cellStyle name="Moneda 2 4 3 4 2" xfId="3563" xr:uid="{00000000-0005-0000-0000-0000AA020000}"/>
    <cellStyle name="Moneda 2 4 3 4 2 2" xfId="7290" xr:uid="{C57D7D16-0C91-4C23-8DD7-45A28FE8F957}"/>
    <cellStyle name="Moneda 2 4 3 4 3" xfId="5452" xr:uid="{9C92DF72-6B61-4073-A340-A60EA9B88044}"/>
    <cellStyle name="Moneda 2 4 3 5" xfId="2327" xr:uid="{00000000-0005-0000-0000-0000AA020000}"/>
    <cellStyle name="Moneda 2 4 3 5 2" xfId="4168" xr:uid="{00000000-0005-0000-0000-0000AA020000}"/>
    <cellStyle name="Moneda 2 4 3 5 2 2" xfId="7895" xr:uid="{C9B94F7D-0218-4DF8-A3CF-8ADF3FBD8DF0}"/>
    <cellStyle name="Moneda 2 4 3 5 3" xfId="6057" xr:uid="{FB1DB029-7B48-4FC6-814E-327530808E6B}"/>
    <cellStyle name="Moneda 2 4 3 6" xfId="2951" xr:uid="{00000000-0005-0000-0000-0000AA020000}"/>
    <cellStyle name="Moneda 2 4 3 6 2" xfId="6678" xr:uid="{B8FF5778-628D-4990-B968-8C5F201B60C3}"/>
    <cellStyle name="Moneda 2 4 3 7" xfId="4840" xr:uid="{B401D3BE-02F0-4F9B-9D9D-D24787D7A10E}"/>
    <cellStyle name="Moneda 2 4 4" xfId="754" xr:uid="{00000000-0005-0000-0000-0000AE020000}"/>
    <cellStyle name="Moneda 2 4 4 2" xfId="951" xr:uid="{00000000-0005-0000-0000-0000AF020000}"/>
    <cellStyle name="Moneda 2 4 4 2 2" xfId="1356" xr:uid="{00000000-0005-0000-0000-0000B0020000}"/>
    <cellStyle name="Moneda 2 4 4 2 2 2" xfId="2045" xr:uid="{00000000-0005-0000-0000-0000B0020000}"/>
    <cellStyle name="Moneda 2 4 4 2 2 2 2" xfId="3887" xr:uid="{00000000-0005-0000-0000-0000B0020000}"/>
    <cellStyle name="Moneda 2 4 4 2 2 2 2 2" xfId="7614" xr:uid="{B6F1539A-DEAF-4FD2-8989-FA5AFA678B46}"/>
    <cellStyle name="Moneda 2 4 4 2 2 2 3" xfId="5776" xr:uid="{38941582-D29C-4885-93E0-DA2E304C9B35}"/>
    <cellStyle name="Moneda 2 4 4 2 2 3" xfId="2651" xr:uid="{00000000-0005-0000-0000-0000B0020000}"/>
    <cellStyle name="Moneda 2 4 4 2 2 3 2" xfId="4492" xr:uid="{00000000-0005-0000-0000-0000B0020000}"/>
    <cellStyle name="Moneda 2 4 4 2 2 3 2 2" xfId="8219" xr:uid="{B0E74691-91BE-4EE5-8670-0DA3C02950F6}"/>
    <cellStyle name="Moneda 2 4 4 2 2 3 3" xfId="6381" xr:uid="{F1581D40-7126-44A7-B401-D60934625C24}"/>
    <cellStyle name="Moneda 2 4 4 2 2 4" xfId="3275" xr:uid="{00000000-0005-0000-0000-0000B0020000}"/>
    <cellStyle name="Moneda 2 4 4 2 2 4 2" xfId="7002" xr:uid="{A573726D-3809-48B8-98A5-A154649D0627}"/>
    <cellStyle name="Moneda 2 4 4 2 2 5" xfId="5164" xr:uid="{4368B740-F72E-4D42-ADF3-E349A605DEEF}"/>
    <cellStyle name="Moneda 2 4 4 2 3" xfId="1813" xr:uid="{00000000-0005-0000-0000-0000AF020000}"/>
    <cellStyle name="Moneda 2 4 4 2 3 2" xfId="3655" xr:uid="{00000000-0005-0000-0000-0000AF020000}"/>
    <cellStyle name="Moneda 2 4 4 2 3 2 2" xfId="7382" xr:uid="{62E87A7F-84AD-49E1-A59D-4F16AA958C9B}"/>
    <cellStyle name="Moneda 2 4 4 2 3 3" xfId="5544" xr:uid="{097A4AFE-C130-4EF5-AE79-CDCB362989C4}"/>
    <cellStyle name="Moneda 2 4 4 2 4" xfId="2419" xr:uid="{00000000-0005-0000-0000-0000AF020000}"/>
    <cellStyle name="Moneda 2 4 4 2 4 2" xfId="4260" xr:uid="{00000000-0005-0000-0000-0000AF020000}"/>
    <cellStyle name="Moneda 2 4 4 2 4 2 2" xfId="7987" xr:uid="{561D60B7-D5C7-4EEE-B5FD-75C75CE7F604}"/>
    <cellStyle name="Moneda 2 4 4 2 4 3" xfId="6149" xr:uid="{1B6CE548-744C-4907-B89A-8CE7EEF9EC9F}"/>
    <cellStyle name="Moneda 2 4 4 2 5" xfId="3043" xr:uid="{00000000-0005-0000-0000-0000AF020000}"/>
    <cellStyle name="Moneda 2 4 4 2 5 2" xfId="6770" xr:uid="{B42AEF0B-7471-4142-9A5E-289C75640161}"/>
    <cellStyle name="Moneda 2 4 4 2 6" xfId="4932" xr:uid="{5BE5EC3D-993B-4070-BEEC-80D2D4E605C7}"/>
    <cellStyle name="Moneda 2 4 4 3" xfId="1204" xr:uid="{00000000-0005-0000-0000-0000B1020000}"/>
    <cellStyle name="Moneda 2 4 4 3 2" xfId="1936" xr:uid="{00000000-0005-0000-0000-0000B1020000}"/>
    <cellStyle name="Moneda 2 4 4 3 2 2" xfId="3778" xr:uid="{00000000-0005-0000-0000-0000B1020000}"/>
    <cellStyle name="Moneda 2 4 4 3 2 2 2" xfId="7505" xr:uid="{8F29B13A-60B0-4BDA-BA4D-C527D4A8F6CD}"/>
    <cellStyle name="Moneda 2 4 4 3 2 3" xfId="5667" xr:uid="{0BDEDC01-0A88-4865-80D7-6A66D3F9C21B}"/>
    <cellStyle name="Moneda 2 4 4 3 3" xfId="2542" xr:uid="{00000000-0005-0000-0000-0000B1020000}"/>
    <cellStyle name="Moneda 2 4 4 3 3 2" xfId="4383" xr:uid="{00000000-0005-0000-0000-0000B1020000}"/>
    <cellStyle name="Moneda 2 4 4 3 3 2 2" xfId="8110" xr:uid="{B035AEEB-6B7F-46AD-95FF-AE705D39817F}"/>
    <cellStyle name="Moneda 2 4 4 3 3 3" xfId="6272" xr:uid="{EEC2B81D-18B9-479A-B64F-CADD11A8E6E7}"/>
    <cellStyle name="Moneda 2 4 4 3 4" xfId="3166" xr:uid="{00000000-0005-0000-0000-0000B1020000}"/>
    <cellStyle name="Moneda 2 4 4 3 4 2" xfId="6893" xr:uid="{892533FA-3D0F-4DFC-A873-814D5EB0C1C9}"/>
    <cellStyle name="Moneda 2 4 4 3 5" xfId="5055" xr:uid="{8D869A06-615F-4BFE-9DB5-AD1470AA16FC}"/>
    <cellStyle name="Moneda 2 4 4 4" xfId="1704" xr:uid="{00000000-0005-0000-0000-0000AE020000}"/>
    <cellStyle name="Moneda 2 4 4 4 2" xfId="3546" xr:uid="{00000000-0005-0000-0000-0000AE020000}"/>
    <cellStyle name="Moneda 2 4 4 4 2 2" xfId="7273" xr:uid="{B2BC01FF-166C-4384-B0F5-00AA316CC8E6}"/>
    <cellStyle name="Moneda 2 4 4 4 3" xfId="5435" xr:uid="{441E061D-FDAE-44D2-AAD9-225F854C867C}"/>
    <cellStyle name="Moneda 2 4 4 5" xfId="2310" xr:uid="{00000000-0005-0000-0000-0000AE020000}"/>
    <cellStyle name="Moneda 2 4 4 5 2" xfId="4151" xr:uid="{00000000-0005-0000-0000-0000AE020000}"/>
    <cellStyle name="Moneda 2 4 4 5 2 2" xfId="7878" xr:uid="{499B5569-7F97-4789-A998-19E10D5CE5BF}"/>
    <cellStyle name="Moneda 2 4 4 5 3" xfId="6040" xr:uid="{F7DE38ED-F487-4C5B-8635-33E4B7EE4BEF}"/>
    <cellStyle name="Moneda 2 4 4 6" xfId="2934" xr:uid="{00000000-0005-0000-0000-0000AE020000}"/>
    <cellStyle name="Moneda 2 4 4 6 2" xfId="6661" xr:uid="{44671F31-B1C6-4AE8-B83D-A4DE94E9FAB1}"/>
    <cellStyle name="Moneda 2 4 4 7" xfId="4823" xr:uid="{B58EB030-8BA7-45E3-8F5B-55CE986A073E}"/>
    <cellStyle name="Moneda 2 4 5" xfId="405" xr:uid="{00000000-0005-0000-0000-0000B2020000}"/>
    <cellStyle name="Moneda 2 4 6" xfId="1585" xr:uid="{00000000-0005-0000-0000-0000A5020000}"/>
    <cellStyle name="Moneda 2 4 6 2" xfId="3427" xr:uid="{00000000-0005-0000-0000-0000A5020000}"/>
    <cellStyle name="Moneda 2 4 6 2 2" xfId="7154" xr:uid="{91589763-E0C6-4ABC-AF07-BC5F3C71588E}"/>
    <cellStyle name="Moneda 2 4 6 3" xfId="5316" xr:uid="{4E365C91-713B-4D65-AE8A-07675AC3FC48}"/>
    <cellStyle name="Moneda 2 4 7" xfId="2191" xr:uid="{00000000-0005-0000-0000-0000A5020000}"/>
    <cellStyle name="Moneda 2 4 7 2" xfId="4032" xr:uid="{00000000-0005-0000-0000-0000A5020000}"/>
    <cellStyle name="Moneda 2 4 7 2 2" xfId="7759" xr:uid="{E785A186-8F60-48FF-B92D-6DE839744878}"/>
    <cellStyle name="Moneda 2 4 7 3" xfId="5921" xr:uid="{02B1E9AD-E0D4-47C9-AB7A-1F3B9300B90A}"/>
    <cellStyle name="Moneda 2 4 8" xfId="2815" xr:uid="{00000000-0005-0000-0000-0000A5020000}"/>
    <cellStyle name="Moneda 2 4 8 2" xfId="6542" xr:uid="{F2ADEA64-338F-42AD-8F69-E6C424E89E41}"/>
    <cellStyle name="Moneda 2 4 9" xfId="4704" xr:uid="{9B384693-AF34-429E-A518-CC31D6F88967}"/>
    <cellStyle name="Moneda 2 5" xfId="139" xr:uid="{00000000-0005-0000-0000-0000B3020000}"/>
    <cellStyle name="Moneda 2 5 2" xfId="784" xr:uid="{00000000-0005-0000-0000-0000B4020000}"/>
    <cellStyle name="Moneda 2 5 2 2" xfId="976" xr:uid="{00000000-0005-0000-0000-0000B5020000}"/>
    <cellStyle name="Moneda 2 5 2 2 2" xfId="1381" xr:uid="{00000000-0005-0000-0000-0000B6020000}"/>
    <cellStyle name="Moneda 2 5 2 2 2 2" xfId="2063" xr:uid="{00000000-0005-0000-0000-0000B6020000}"/>
    <cellStyle name="Moneda 2 5 2 2 2 2 2" xfId="3905" xr:uid="{00000000-0005-0000-0000-0000B6020000}"/>
    <cellStyle name="Moneda 2 5 2 2 2 2 2 2" xfId="7632" xr:uid="{412220AD-89C7-48E8-8267-4DDFA21AEC46}"/>
    <cellStyle name="Moneda 2 5 2 2 2 2 3" xfId="5794" xr:uid="{D2CDBAEC-BEC5-47D7-8BE9-92A04698F04C}"/>
    <cellStyle name="Moneda 2 5 2 2 2 3" xfId="2669" xr:uid="{00000000-0005-0000-0000-0000B6020000}"/>
    <cellStyle name="Moneda 2 5 2 2 2 3 2" xfId="4510" xr:uid="{00000000-0005-0000-0000-0000B6020000}"/>
    <cellStyle name="Moneda 2 5 2 2 2 3 2 2" xfId="8237" xr:uid="{C4A68BFC-CEDF-47D9-AEE7-63BA8CE63230}"/>
    <cellStyle name="Moneda 2 5 2 2 2 3 3" xfId="6399" xr:uid="{46FB3E9E-90C6-4B27-AD57-92C84E734217}"/>
    <cellStyle name="Moneda 2 5 2 2 2 4" xfId="3293" xr:uid="{00000000-0005-0000-0000-0000B6020000}"/>
    <cellStyle name="Moneda 2 5 2 2 2 4 2" xfId="7020" xr:uid="{96824B93-D256-4F0D-B19B-17A8EFB52A42}"/>
    <cellStyle name="Moneda 2 5 2 2 2 5" xfId="5182" xr:uid="{6B915B64-82A7-4796-A3F6-7C5A455E9CC9}"/>
    <cellStyle name="Moneda 2 5 2 2 3" xfId="1831" xr:uid="{00000000-0005-0000-0000-0000B5020000}"/>
    <cellStyle name="Moneda 2 5 2 2 3 2" xfId="3673" xr:uid="{00000000-0005-0000-0000-0000B5020000}"/>
    <cellStyle name="Moneda 2 5 2 2 3 2 2" xfId="7400" xr:uid="{19CB62F7-3EF4-4B79-AD27-7874E9439E16}"/>
    <cellStyle name="Moneda 2 5 2 2 3 3" xfId="5562" xr:uid="{86463348-650B-48F2-8B57-0D1FF3CB034A}"/>
    <cellStyle name="Moneda 2 5 2 2 4" xfId="2437" xr:uid="{00000000-0005-0000-0000-0000B5020000}"/>
    <cellStyle name="Moneda 2 5 2 2 4 2" xfId="4278" xr:uid="{00000000-0005-0000-0000-0000B5020000}"/>
    <cellStyle name="Moneda 2 5 2 2 4 2 2" xfId="8005" xr:uid="{CC23723E-6EE5-41CD-A96F-D029F3058958}"/>
    <cellStyle name="Moneda 2 5 2 2 4 3" xfId="6167" xr:uid="{E662B585-25C7-42B7-A6DD-5379FEAA1146}"/>
    <cellStyle name="Moneda 2 5 2 2 5" xfId="3061" xr:uid="{00000000-0005-0000-0000-0000B5020000}"/>
    <cellStyle name="Moneda 2 5 2 2 5 2" xfId="6788" xr:uid="{DC851037-6467-4D8C-A455-F43B7ED4E608}"/>
    <cellStyle name="Moneda 2 5 2 2 6" xfId="4950" xr:uid="{A9FC1855-8BB5-41CB-9A41-0748191E9BB4}"/>
    <cellStyle name="Moneda 2 5 2 3" xfId="1229" xr:uid="{00000000-0005-0000-0000-0000B7020000}"/>
    <cellStyle name="Moneda 2 5 2 3 2" xfId="1954" xr:uid="{00000000-0005-0000-0000-0000B7020000}"/>
    <cellStyle name="Moneda 2 5 2 3 2 2" xfId="3796" xr:uid="{00000000-0005-0000-0000-0000B7020000}"/>
    <cellStyle name="Moneda 2 5 2 3 2 2 2" xfId="7523" xr:uid="{6311FA13-4D0D-4C52-9C30-9EEA4968206B}"/>
    <cellStyle name="Moneda 2 5 2 3 2 3" xfId="5685" xr:uid="{1D6A12BB-ABB8-433D-A62A-F29DD59D5DF1}"/>
    <cellStyle name="Moneda 2 5 2 3 3" xfId="2560" xr:uid="{00000000-0005-0000-0000-0000B7020000}"/>
    <cellStyle name="Moneda 2 5 2 3 3 2" xfId="4401" xr:uid="{00000000-0005-0000-0000-0000B7020000}"/>
    <cellStyle name="Moneda 2 5 2 3 3 2 2" xfId="8128" xr:uid="{89D6335F-7462-41B3-8C27-63336A275554}"/>
    <cellStyle name="Moneda 2 5 2 3 3 3" xfId="6290" xr:uid="{A5D7FD91-18C1-45EF-A79D-68448694D1AA}"/>
    <cellStyle name="Moneda 2 5 2 3 4" xfId="3184" xr:uid="{00000000-0005-0000-0000-0000B7020000}"/>
    <cellStyle name="Moneda 2 5 2 3 4 2" xfId="6911" xr:uid="{ED91FF57-0808-4D24-94A8-30C0A12B176F}"/>
    <cellStyle name="Moneda 2 5 2 3 5" xfId="5073" xr:uid="{9A87469B-DEF7-4AC6-958B-DB7059C29DF1}"/>
    <cellStyle name="Moneda 2 5 2 4" xfId="1722" xr:uid="{00000000-0005-0000-0000-0000B4020000}"/>
    <cellStyle name="Moneda 2 5 2 4 2" xfId="3564" xr:uid="{00000000-0005-0000-0000-0000B4020000}"/>
    <cellStyle name="Moneda 2 5 2 4 2 2" xfId="7291" xr:uid="{4B3276E5-863F-480A-9278-B2BFAB84433D}"/>
    <cellStyle name="Moneda 2 5 2 4 3" xfId="5453" xr:uid="{2037B4D3-EF9C-4F2C-B661-733066F4AAD9}"/>
    <cellStyle name="Moneda 2 5 2 5" xfId="2328" xr:uid="{00000000-0005-0000-0000-0000B4020000}"/>
    <cellStyle name="Moneda 2 5 2 5 2" xfId="4169" xr:uid="{00000000-0005-0000-0000-0000B4020000}"/>
    <cellStyle name="Moneda 2 5 2 5 2 2" xfId="7896" xr:uid="{5315F92A-CB15-4107-9AE8-2DF47209DA8C}"/>
    <cellStyle name="Moneda 2 5 2 5 3" xfId="6058" xr:uid="{130964DC-27A5-4749-999E-BB26ADBEB33F}"/>
    <cellStyle name="Moneda 2 5 2 6" xfId="2952" xr:uid="{00000000-0005-0000-0000-0000B4020000}"/>
    <cellStyle name="Moneda 2 5 2 6 2" xfId="6679" xr:uid="{BF48016D-C1E0-41B8-80C5-63C616B7FC97}"/>
    <cellStyle name="Moneda 2 5 2 7" xfId="4841" xr:uid="{6EC37C3E-8E61-4E53-B0C1-966490A96476}"/>
    <cellStyle name="Moneda 2 5 3" xfId="406" xr:uid="{00000000-0005-0000-0000-0000B8020000}"/>
    <cellStyle name="Moneda 2 5 4" xfId="1624" xr:uid="{00000000-0005-0000-0000-0000B3020000}"/>
    <cellStyle name="Moneda 2 5 4 2" xfId="3466" xr:uid="{00000000-0005-0000-0000-0000B3020000}"/>
    <cellStyle name="Moneda 2 5 4 2 2" xfId="7193" xr:uid="{2DC4C636-9262-4490-BC48-B8FD49246938}"/>
    <cellStyle name="Moneda 2 5 4 3" xfId="5355" xr:uid="{AD40F50C-F86F-4D8C-8BFD-DDE8BEBBEB7B}"/>
    <cellStyle name="Moneda 2 5 5" xfId="2230" xr:uid="{00000000-0005-0000-0000-0000B3020000}"/>
    <cellStyle name="Moneda 2 5 5 2" xfId="4071" xr:uid="{00000000-0005-0000-0000-0000B3020000}"/>
    <cellStyle name="Moneda 2 5 5 2 2" xfId="7798" xr:uid="{2367919E-6CD7-43DE-9EBD-EC853EDE2EFB}"/>
    <cellStyle name="Moneda 2 5 5 3" xfId="5960" xr:uid="{D7366DC8-8B49-459E-87F1-CBA5A97BE069}"/>
    <cellStyle name="Moneda 2 5 6" xfId="2854" xr:uid="{00000000-0005-0000-0000-0000B3020000}"/>
    <cellStyle name="Moneda 2 5 6 2" xfId="6581" xr:uid="{9684B936-43F2-4C3C-AB5B-8B1E30B53ACB}"/>
    <cellStyle name="Moneda 2 5 7" xfId="4743" xr:uid="{8A0045F3-5161-4BC7-B75E-CEA321F3D3DB}"/>
    <cellStyle name="Moneda 2 6" xfId="173" xr:uid="{00000000-0005-0000-0000-0000B9020000}"/>
    <cellStyle name="Moneda 2 6 2" xfId="795" xr:uid="{00000000-0005-0000-0000-0000BA020000}"/>
    <cellStyle name="Moneda 2 6 2 2" xfId="981" xr:uid="{00000000-0005-0000-0000-0000BB020000}"/>
    <cellStyle name="Moneda 2 6 2 2 2" xfId="1386" xr:uid="{00000000-0005-0000-0000-0000BC020000}"/>
    <cellStyle name="Moneda 2 6 2 2 2 2" xfId="2067" xr:uid="{00000000-0005-0000-0000-0000BC020000}"/>
    <cellStyle name="Moneda 2 6 2 2 2 2 2" xfId="3909" xr:uid="{00000000-0005-0000-0000-0000BC020000}"/>
    <cellStyle name="Moneda 2 6 2 2 2 2 2 2" xfId="7636" xr:uid="{66DC0908-5C9D-4FE7-A558-77BC8869ECEF}"/>
    <cellStyle name="Moneda 2 6 2 2 2 2 3" xfId="5798" xr:uid="{9E181074-47A1-4185-8E1C-D5953C7D7BD5}"/>
    <cellStyle name="Moneda 2 6 2 2 2 3" xfId="2673" xr:uid="{00000000-0005-0000-0000-0000BC020000}"/>
    <cellStyle name="Moneda 2 6 2 2 2 3 2" xfId="4514" xr:uid="{00000000-0005-0000-0000-0000BC020000}"/>
    <cellStyle name="Moneda 2 6 2 2 2 3 2 2" xfId="8241" xr:uid="{4CEB7FD5-043C-4A1E-9573-41200499706A}"/>
    <cellStyle name="Moneda 2 6 2 2 2 3 3" xfId="6403" xr:uid="{B4391711-239B-4F70-8BFA-79F19FCA8E11}"/>
    <cellStyle name="Moneda 2 6 2 2 2 4" xfId="3297" xr:uid="{00000000-0005-0000-0000-0000BC020000}"/>
    <cellStyle name="Moneda 2 6 2 2 2 4 2" xfId="7024" xr:uid="{6D686AFA-FC8A-42DE-AA7C-999DF805E604}"/>
    <cellStyle name="Moneda 2 6 2 2 2 5" xfId="5186" xr:uid="{309EF074-0790-4427-BA02-913F001E5BAB}"/>
    <cellStyle name="Moneda 2 6 2 2 3" xfId="1835" xr:uid="{00000000-0005-0000-0000-0000BB020000}"/>
    <cellStyle name="Moneda 2 6 2 2 3 2" xfId="3677" xr:uid="{00000000-0005-0000-0000-0000BB020000}"/>
    <cellStyle name="Moneda 2 6 2 2 3 2 2" xfId="7404" xr:uid="{995484F3-5F8F-43FF-87B8-B3A46E035571}"/>
    <cellStyle name="Moneda 2 6 2 2 3 3" xfId="5566" xr:uid="{12177DE2-7DC2-4614-B21A-2CC450DCD996}"/>
    <cellStyle name="Moneda 2 6 2 2 4" xfId="2441" xr:uid="{00000000-0005-0000-0000-0000BB020000}"/>
    <cellStyle name="Moneda 2 6 2 2 4 2" xfId="4282" xr:uid="{00000000-0005-0000-0000-0000BB020000}"/>
    <cellStyle name="Moneda 2 6 2 2 4 2 2" xfId="8009" xr:uid="{3D3070A7-407E-433A-99CF-145102051024}"/>
    <cellStyle name="Moneda 2 6 2 2 4 3" xfId="6171" xr:uid="{26D7813E-0D80-4E95-A0DF-2C453B3E9778}"/>
    <cellStyle name="Moneda 2 6 2 2 5" xfId="3065" xr:uid="{00000000-0005-0000-0000-0000BB020000}"/>
    <cellStyle name="Moneda 2 6 2 2 5 2" xfId="6792" xr:uid="{28943476-B1A1-4E20-9976-2381BC780FFA}"/>
    <cellStyle name="Moneda 2 6 2 2 6" xfId="4954" xr:uid="{E421E741-8F0F-4A42-8396-B265AC31586D}"/>
    <cellStyle name="Moneda 2 6 2 3" xfId="1234" xr:uid="{00000000-0005-0000-0000-0000BD020000}"/>
    <cellStyle name="Moneda 2 6 2 3 2" xfId="1958" xr:uid="{00000000-0005-0000-0000-0000BD020000}"/>
    <cellStyle name="Moneda 2 6 2 3 2 2" xfId="3800" xr:uid="{00000000-0005-0000-0000-0000BD020000}"/>
    <cellStyle name="Moneda 2 6 2 3 2 2 2" xfId="7527" xr:uid="{23E2B9F8-4A14-4354-85B7-6A075A4B221F}"/>
    <cellStyle name="Moneda 2 6 2 3 2 3" xfId="5689" xr:uid="{E7FC7CFD-79AF-4DCF-B253-F9D2232C32DE}"/>
    <cellStyle name="Moneda 2 6 2 3 3" xfId="2564" xr:uid="{00000000-0005-0000-0000-0000BD020000}"/>
    <cellStyle name="Moneda 2 6 2 3 3 2" xfId="4405" xr:uid="{00000000-0005-0000-0000-0000BD020000}"/>
    <cellStyle name="Moneda 2 6 2 3 3 2 2" xfId="8132" xr:uid="{8CD96797-1998-434E-91FD-9072565287E3}"/>
    <cellStyle name="Moneda 2 6 2 3 3 3" xfId="6294" xr:uid="{5D4A20FA-D3ED-43D8-AC51-305B5EAA4D2E}"/>
    <cellStyle name="Moneda 2 6 2 3 4" xfId="3188" xr:uid="{00000000-0005-0000-0000-0000BD020000}"/>
    <cellStyle name="Moneda 2 6 2 3 4 2" xfId="6915" xr:uid="{2A0ED37A-352F-43ED-94E5-0455F51D534C}"/>
    <cellStyle name="Moneda 2 6 2 3 5" xfId="5077" xr:uid="{4736617F-DACE-4D78-9B6C-60EC631F820B}"/>
    <cellStyle name="Moneda 2 6 2 4" xfId="1726" xr:uid="{00000000-0005-0000-0000-0000BA020000}"/>
    <cellStyle name="Moneda 2 6 2 4 2" xfId="3568" xr:uid="{00000000-0005-0000-0000-0000BA020000}"/>
    <cellStyle name="Moneda 2 6 2 4 2 2" xfId="7295" xr:uid="{4249A1CE-0DC8-47BF-BAB2-CAA41AAD07AD}"/>
    <cellStyle name="Moneda 2 6 2 4 3" xfId="5457" xr:uid="{FA501D72-4000-40AC-945A-F69668B4B28D}"/>
    <cellStyle name="Moneda 2 6 2 5" xfId="2332" xr:uid="{00000000-0005-0000-0000-0000BA020000}"/>
    <cellStyle name="Moneda 2 6 2 5 2" xfId="4173" xr:uid="{00000000-0005-0000-0000-0000BA020000}"/>
    <cellStyle name="Moneda 2 6 2 5 2 2" xfId="7900" xr:uid="{427E9FD0-124C-4044-9D41-F18F734C8F84}"/>
    <cellStyle name="Moneda 2 6 2 5 3" xfId="6062" xr:uid="{0B3ADA81-00E3-4F3B-BC25-24EDA361E5CD}"/>
    <cellStyle name="Moneda 2 6 2 6" xfId="2956" xr:uid="{00000000-0005-0000-0000-0000BA020000}"/>
    <cellStyle name="Moneda 2 6 2 6 2" xfId="6683" xr:uid="{67591711-481A-44A1-A81D-44FE6EA7A197}"/>
    <cellStyle name="Moneda 2 6 2 7" xfId="4845" xr:uid="{941A43AA-EC32-42DF-B6F4-896E2140D317}"/>
    <cellStyle name="Moneda 2 6 3" xfId="407" xr:uid="{00000000-0005-0000-0000-0000BE020000}"/>
    <cellStyle name="Moneda 2 6 4" xfId="1658" xr:uid="{00000000-0005-0000-0000-0000B9020000}"/>
    <cellStyle name="Moneda 2 6 4 2" xfId="3500" xr:uid="{00000000-0005-0000-0000-0000B9020000}"/>
    <cellStyle name="Moneda 2 6 4 2 2" xfId="7227" xr:uid="{088E7D4F-2B27-45B1-BE77-9A4AD2EDEB8F}"/>
    <cellStyle name="Moneda 2 6 4 3" xfId="5389" xr:uid="{7EB76678-B643-432D-9FA5-F310AB083017}"/>
    <cellStyle name="Moneda 2 6 5" xfId="2264" xr:uid="{00000000-0005-0000-0000-0000B9020000}"/>
    <cellStyle name="Moneda 2 6 5 2" xfId="4105" xr:uid="{00000000-0005-0000-0000-0000B9020000}"/>
    <cellStyle name="Moneda 2 6 5 2 2" xfId="7832" xr:uid="{4B5356E4-C744-4E5F-A774-04F462A230DC}"/>
    <cellStyle name="Moneda 2 6 5 3" xfId="5994" xr:uid="{C0D8F4AA-2649-4BE4-AB56-CE876A00B543}"/>
    <cellStyle name="Moneda 2 6 6" xfId="2888" xr:uid="{00000000-0005-0000-0000-0000B9020000}"/>
    <cellStyle name="Moneda 2 6 6 2" xfId="6615" xr:uid="{73406140-79BA-4463-B7C7-DA9306E64832}"/>
    <cellStyle name="Moneda 2 6 7" xfId="4777" xr:uid="{EEA79F7D-CF3B-47A6-83CD-B6F4094F54DB}"/>
    <cellStyle name="Moneda 2 7" xfId="408" xr:uid="{00000000-0005-0000-0000-0000BF020000}"/>
    <cellStyle name="Moneda 2 7 2" xfId="809" xr:uid="{00000000-0005-0000-0000-0000C0020000}"/>
    <cellStyle name="Moneda 2 7 2 2" xfId="987" xr:uid="{00000000-0005-0000-0000-0000C1020000}"/>
    <cellStyle name="Moneda 2 7 2 2 2" xfId="1392" xr:uid="{00000000-0005-0000-0000-0000C2020000}"/>
    <cellStyle name="Moneda 2 7 2 2 2 2" xfId="2071" xr:uid="{00000000-0005-0000-0000-0000C2020000}"/>
    <cellStyle name="Moneda 2 7 2 2 2 2 2" xfId="3913" xr:uid="{00000000-0005-0000-0000-0000C2020000}"/>
    <cellStyle name="Moneda 2 7 2 2 2 2 2 2" xfId="7640" xr:uid="{8286E682-8515-4BDE-989A-49B0398B74B2}"/>
    <cellStyle name="Moneda 2 7 2 2 2 2 3" xfId="5802" xr:uid="{770F8A69-AA4A-4AC6-8424-67982B067C3F}"/>
    <cellStyle name="Moneda 2 7 2 2 2 3" xfId="2677" xr:uid="{00000000-0005-0000-0000-0000C2020000}"/>
    <cellStyle name="Moneda 2 7 2 2 2 3 2" xfId="4518" xr:uid="{00000000-0005-0000-0000-0000C2020000}"/>
    <cellStyle name="Moneda 2 7 2 2 2 3 2 2" xfId="8245" xr:uid="{FC05E285-414B-4477-9C12-85DD3F7DFE7B}"/>
    <cellStyle name="Moneda 2 7 2 2 2 3 3" xfId="6407" xr:uid="{A76CA500-74F8-4352-9639-18349CF7A6EF}"/>
    <cellStyle name="Moneda 2 7 2 2 2 4" xfId="3301" xr:uid="{00000000-0005-0000-0000-0000C2020000}"/>
    <cellStyle name="Moneda 2 7 2 2 2 4 2" xfId="7028" xr:uid="{C5C46551-866F-4BFB-881F-53DFD0D23A74}"/>
    <cellStyle name="Moneda 2 7 2 2 2 5" xfId="5190" xr:uid="{C7C526FA-9FE9-400F-B2CD-724C6700511B}"/>
    <cellStyle name="Moneda 2 7 2 2 3" xfId="1839" xr:uid="{00000000-0005-0000-0000-0000C1020000}"/>
    <cellStyle name="Moneda 2 7 2 2 3 2" xfId="3681" xr:uid="{00000000-0005-0000-0000-0000C1020000}"/>
    <cellStyle name="Moneda 2 7 2 2 3 2 2" xfId="7408" xr:uid="{A70EA10D-ACD7-4656-80D1-1963A9E54301}"/>
    <cellStyle name="Moneda 2 7 2 2 3 3" xfId="5570" xr:uid="{0B2F9006-3AC4-4278-9140-71B11D196C3A}"/>
    <cellStyle name="Moneda 2 7 2 2 4" xfId="2445" xr:uid="{00000000-0005-0000-0000-0000C1020000}"/>
    <cellStyle name="Moneda 2 7 2 2 4 2" xfId="4286" xr:uid="{00000000-0005-0000-0000-0000C1020000}"/>
    <cellStyle name="Moneda 2 7 2 2 4 2 2" xfId="8013" xr:uid="{48F6F15A-1F6A-4DF8-91A7-6500DAF9F41C}"/>
    <cellStyle name="Moneda 2 7 2 2 4 3" xfId="6175" xr:uid="{277F99AC-B8DA-43E1-AD13-EDF754769EEC}"/>
    <cellStyle name="Moneda 2 7 2 2 5" xfId="3069" xr:uid="{00000000-0005-0000-0000-0000C1020000}"/>
    <cellStyle name="Moneda 2 7 2 2 5 2" xfId="6796" xr:uid="{7881AA08-4B87-46C6-8D99-87D26B61BA01}"/>
    <cellStyle name="Moneda 2 7 2 2 6" xfId="4958" xr:uid="{AF9CD767-8566-4395-A56F-11B94CC18788}"/>
    <cellStyle name="Moneda 2 7 2 3" xfId="1240" xr:uid="{00000000-0005-0000-0000-0000C3020000}"/>
    <cellStyle name="Moneda 2 7 2 3 2" xfId="1962" xr:uid="{00000000-0005-0000-0000-0000C3020000}"/>
    <cellStyle name="Moneda 2 7 2 3 2 2" xfId="3804" xr:uid="{00000000-0005-0000-0000-0000C3020000}"/>
    <cellStyle name="Moneda 2 7 2 3 2 2 2" xfId="7531" xr:uid="{D6FC98A0-BC50-4017-8864-90790D1CF677}"/>
    <cellStyle name="Moneda 2 7 2 3 2 3" xfId="5693" xr:uid="{2CEAF405-3CB0-4F9C-AE07-D81CBDAFB0EF}"/>
    <cellStyle name="Moneda 2 7 2 3 3" xfId="2568" xr:uid="{00000000-0005-0000-0000-0000C3020000}"/>
    <cellStyle name="Moneda 2 7 2 3 3 2" xfId="4409" xr:uid="{00000000-0005-0000-0000-0000C3020000}"/>
    <cellStyle name="Moneda 2 7 2 3 3 2 2" xfId="8136" xr:uid="{7A3411A9-610B-47A8-94DB-4FE3E1C0C15C}"/>
    <cellStyle name="Moneda 2 7 2 3 3 3" xfId="6298" xr:uid="{68C99DB7-FF29-4EFC-841D-802460C11A6C}"/>
    <cellStyle name="Moneda 2 7 2 3 4" xfId="3192" xr:uid="{00000000-0005-0000-0000-0000C3020000}"/>
    <cellStyle name="Moneda 2 7 2 3 4 2" xfId="6919" xr:uid="{81B9E28B-0876-49AB-800F-67D65AB2B115}"/>
    <cellStyle name="Moneda 2 7 2 3 5" xfId="5081" xr:uid="{6099300A-5EB4-4167-B4A6-E16B87AEDF9C}"/>
    <cellStyle name="Moneda 2 7 2 4" xfId="1730" xr:uid="{00000000-0005-0000-0000-0000C0020000}"/>
    <cellStyle name="Moneda 2 7 2 4 2" xfId="3572" xr:uid="{00000000-0005-0000-0000-0000C0020000}"/>
    <cellStyle name="Moneda 2 7 2 4 2 2" xfId="7299" xr:uid="{FFB2CBCD-36C1-4DFF-A20D-6C66204904C2}"/>
    <cellStyle name="Moneda 2 7 2 4 3" xfId="5461" xr:uid="{9819AC0A-5D1A-4E82-8B85-9BDAA502F06A}"/>
    <cellStyle name="Moneda 2 7 2 5" xfId="2336" xr:uid="{00000000-0005-0000-0000-0000C0020000}"/>
    <cellStyle name="Moneda 2 7 2 5 2" xfId="4177" xr:uid="{00000000-0005-0000-0000-0000C0020000}"/>
    <cellStyle name="Moneda 2 7 2 5 2 2" xfId="7904" xr:uid="{21674050-1C0A-4E35-86EF-E16947F954BB}"/>
    <cellStyle name="Moneda 2 7 2 5 3" xfId="6066" xr:uid="{F7F448F8-D65B-4F54-BFC0-E322C883E7C6}"/>
    <cellStyle name="Moneda 2 7 2 6" xfId="2960" xr:uid="{00000000-0005-0000-0000-0000C0020000}"/>
    <cellStyle name="Moneda 2 7 2 6 2" xfId="6687" xr:uid="{6EDE83FA-0369-49DD-B468-DC8BF96BFA6C}"/>
    <cellStyle name="Moneda 2 7 2 7" xfId="4849" xr:uid="{405805FC-6DCA-4039-B475-9936F85B2210}"/>
    <cellStyle name="Moneda 2 8" xfId="409" xr:uid="{00000000-0005-0000-0000-0000C4020000}"/>
    <cellStyle name="Moneda 2 8 2" xfId="816" xr:uid="{00000000-0005-0000-0000-0000C5020000}"/>
    <cellStyle name="Moneda 2 8 2 2" xfId="992" xr:uid="{00000000-0005-0000-0000-0000C6020000}"/>
    <cellStyle name="Moneda 2 8 2 2 2" xfId="1397" xr:uid="{00000000-0005-0000-0000-0000C7020000}"/>
    <cellStyle name="Moneda 2 8 2 2 2 2" xfId="2076" xr:uid="{00000000-0005-0000-0000-0000C7020000}"/>
    <cellStyle name="Moneda 2 8 2 2 2 2 2" xfId="3918" xr:uid="{00000000-0005-0000-0000-0000C7020000}"/>
    <cellStyle name="Moneda 2 8 2 2 2 2 2 2" xfId="7645" xr:uid="{8AB92D55-0DF7-49D1-87A2-2924E6AFF581}"/>
    <cellStyle name="Moneda 2 8 2 2 2 2 3" xfId="5807" xr:uid="{1BC677B2-FD8B-49E2-BD2D-339460AAAA79}"/>
    <cellStyle name="Moneda 2 8 2 2 2 3" xfId="2682" xr:uid="{00000000-0005-0000-0000-0000C7020000}"/>
    <cellStyle name="Moneda 2 8 2 2 2 3 2" xfId="4523" xr:uid="{00000000-0005-0000-0000-0000C7020000}"/>
    <cellStyle name="Moneda 2 8 2 2 2 3 2 2" xfId="8250" xr:uid="{40C1ECD8-A238-412C-BDAA-1202FB26A03E}"/>
    <cellStyle name="Moneda 2 8 2 2 2 3 3" xfId="6412" xr:uid="{EB95A905-7A0C-4CFC-AA22-BC62AF85B6A9}"/>
    <cellStyle name="Moneda 2 8 2 2 2 4" xfId="3306" xr:uid="{00000000-0005-0000-0000-0000C7020000}"/>
    <cellStyle name="Moneda 2 8 2 2 2 4 2" xfId="7033" xr:uid="{150DA73B-FE5A-4358-95CF-8F265A858B6F}"/>
    <cellStyle name="Moneda 2 8 2 2 2 5" xfId="5195" xr:uid="{B8B0DF5D-B7CB-48FD-8117-C16EB958386C}"/>
    <cellStyle name="Moneda 2 8 2 2 3" xfId="1844" xr:uid="{00000000-0005-0000-0000-0000C6020000}"/>
    <cellStyle name="Moneda 2 8 2 2 3 2" xfId="3686" xr:uid="{00000000-0005-0000-0000-0000C6020000}"/>
    <cellStyle name="Moneda 2 8 2 2 3 2 2" xfId="7413" xr:uid="{C5BC28F7-B7D5-4014-BDB8-78805CD16CF7}"/>
    <cellStyle name="Moneda 2 8 2 2 3 3" xfId="5575" xr:uid="{C2F8E25D-37F6-404E-9BFF-ACC87A10ADCB}"/>
    <cellStyle name="Moneda 2 8 2 2 4" xfId="2450" xr:uid="{00000000-0005-0000-0000-0000C6020000}"/>
    <cellStyle name="Moneda 2 8 2 2 4 2" xfId="4291" xr:uid="{00000000-0005-0000-0000-0000C6020000}"/>
    <cellStyle name="Moneda 2 8 2 2 4 2 2" xfId="8018" xr:uid="{B1232527-8153-4D01-9D7A-CD3ED2999D7E}"/>
    <cellStyle name="Moneda 2 8 2 2 4 3" xfId="6180" xr:uid="{9C0FBC95-2BC9-4B60-A652-9EE5C124105B}"/>
    <cellStyle name="Moneda 2 8 2 2 5" xfId="3074" xr:uid="{00000000-0005-0000-0000-0000C6020000}"/>
    <cellStyle name="Moneda 2 8 2 2 5 2" xfId="6801" xr:uid="{7A3B6FE7-AB59-472D-8E41-784D8A442800}"/>
    <cellStyle name="Moneda 2 8 2 2 6" xfId="4963" xr:uid="{8C97D834-D600-46C7-A542-A505FE07416F}"/>
    <cellStyle name="Moneda 2 8 2 3" xfId="1245" xr:uid="{00000000-0005-0000-0000-0000C8020000}"/>
    <cellStyle name="Moneda 2 8 2 3 2" xfId="1967" xr:uid="{00000000-0005-0000-0000-0000C8020000}"/>
    <cellStyle name="Moneda 2 8 2 3 2 2" xfId="3809" xr:uid="{00000000-0005-0000-0000-0000C8020000}"/>
    <cellStyle name="Moneda 2 8 2 3 2 2 2" xfId="7536" xr:uid="{BA9703F4-D4D9-4578-BCB2-20CF5F23DAB9}"/>
    <cellStyle name="Moneda 2 8 2 3 2 3" xfId="5698" xr:uid="{F3D0FA6D-2671-4F31-9889-18E66201A3C5}"/>
    <cellStyle name="Moneda 2 8 2 3 3" xfId="2573" xr:uid="{00000000-0005-0000-0000-0000C8020000}"/>
    <cellStyle name="Moneda 2 8 2 3 3 2" xfId="4414" xr:uid="{00000000-0005-0000-0000-0000C8020000}"/>
    <cellStyle name="Moneda 2 8 2 3 3 2 2" xfId="8141" xr:uid="{0ACD865D-44B6-4032-87A6-14328A981DD9}"/>
    <cellStyle name="Moneda 2 8 2 3 3 3" xfId="6303" xr:uid="{F01ABF23-279B-435D-9FEC-F13670342DCE}"/>
    <cellStyle name="Moneda 2 8 2 3 4" xfId="3197" xr:uid="{00000000-0005-0000-0000-0000C8020000}"/>
    <cellStyle name="Moneda 2 8 2 3 4 2" xfId="6924" xr:uid="{CC57ECF8-BAFC-44C2-8A02-50E2D936E75A}"/>
    <cellStyle name="Moneda 2 8 2 3 5" xfId="5086" xr:uid="{C3F4611E-25E3-4FA6-92CC-BB24545C87C7}"/>
    <cellStyle name="Moneda 2 8 2 4" xfId="1735" xr:uid="{00000000-0005-0000-0000-0000C5020000}"/>
    <cellStyle name="Moneda 2 8 2 4 2" xfId="3577" xr:uid="{00000000-0005-0000-0000-0000C5020000}"/>
    <cellStyle name="Moneda 2 8 2 4 2 2" xfId="7304" xr:uid="{930100EF-EB90-4EBF-9141-33F590A0AD69}"/>
    <cellStyle name="Moneda 2 8 2 4 3" xfId="5466" xr:uid="{3A3332F8-DB19-463C-B9A9-5E86A02DE362}"/>
    <cellStyle name="Moneda 2 8 2 5" xfId="2341" xr:uid="{00000000-0005-0000-0000-0000C5020000}"/>
    <cellStyle name="Moneda 2 8 2 5 2" xfId="4182" xr:uid="{00000000-0005-0000-0000-0000C5020000}"/>
    <cellStyle name="Moneda 2 8 2 5 2 2" xfId="7909" xr:uid="{3FA8E012-CF30-4829-8FF3-D3CBBDCAB076}"/>
    <cellStyle name="Moneda 2 8 2 5 3" xfId="6071" xr:uid="{F4B5ECFD-7080-43EC-90E5-9A38CFCB87AE}"/>
    <cellStyle name="Moneda 2 8 2 6" xfId="2965" xr:uid="{00000000-0005-0000-0000-0000C5020000}"/>
    <cellStyle name="Moneda 2 8 2 6 2" xfId="6692" xr:uid="{AB543820-3E14-441B-ADC4-102F70D24946}"/>
    <cellStyle name="Moneda 2 8 2 7" xfId="4854" xr:uid="{1E384313-09E3-4D8B-8CCC-CD781A69EAF0}"/>
    <cellStyle name="Moneda 2 9" xfId="410" xr:uid="{00000000-0005-0000-0000-0000C9020000}"/>
    <cellStyle name="Moneda 2 9 2" xfId="827" xr:uid="{00000000-0005-0000-0000-0000CA020000}"/>
    <cellStyle name="Moneda 2 9 2 2" xfId="1000" xr:uid="{00000000-0005-0000-0000-0000CB020000}"/>
    <cellStyle name="Moneda 2 9 2 2 2" xfId="1405" xr:uid="{00000000-0005-0000-0000-0000CC020000}"/>
    <cellStyle name="Moneda 2 9 2 2 2 2" xfId="2083" xr:uid="{00000000-0005-0000-0000-0000CC020000}"/>
    <cellStyle name="Moneda 2 9 2 2 2 2 2" xfId="3925" xr:uid="{00000000-0005-0000-0000-0000CC020000}"/>
    <cellStyle name="Moneda 2 9 2 2 2 2 2 2" xfId="7652" xr:uid="{8C52E465-553A-4CCD-A15C-38BD9FCFB9AA}"/>
    <cellStyle name="Moneda 2 9 2 2 2 2 3" xfId="5814" xr:uid="{4E666B7A-A702-4E05-BF22-47C8ACD26DAC}"/>
    <cellStyle name="Moneda 2 9 2 2 2 3" xfId="2689" xr:uid="{00000000-0005-0000-0000-0000CC020000}"/>
    <cellStyle name="Moneda 2 9 2 2 2 3 2" xfId="4530" xr:uid="{00000000-0005-0000-0000-0000CC020000}"/>
    <cellStyle name="Moneda 2 9 2 2 2 3 2 2" xfId="8257" xr:uid="{5B7A7049-9E23-46A1-96AA-4A0445F3E331}"/>
    <cellStyle name="Moneda 2 9 2 2 2 3 3" xfId="6419" xr:uid="{6809FE04-FC47-445E-A954-AF0E88755C1D}"/>
    <cellStyle name="Moneda 2 9 2 2 2 4" xfId="3313" xr:uid="{00000000-0005-0000-0000-0000CC020000}"/>
    <cellStyle name="Moneda 2 9 2 2 2 4 2" xfId="7040" xr:uid="{5D897BB8-3609-426E-A521-766BF50576DB}"/>
    <cellStyle name="Moneda 2 9 2 2 2 5" xfId="5202" xr:uid="{F532F823-5474-4394-AE02-25BEF7B693A1}"/>
    <cellStyle name="Moneda 2 9 2 2 3" xfId="1851" xr:uid="{00000000-0005-0000-0000-0000CB020000}"/>
    <cellStyle name="Moneda 2 9 2 2 3 2" xfId="3693" xr:uid="{00000000-0005-0000-0000-0000CB020000}"/>
    <cellStyle name="Moneda 2 9 2 2 3 2 2" xfId="7420" xr:uid="{1A2E9648-F29E-4310-BEE2-BE72E2FB6A81}"/>
    <cellStyle name="Moneda 2 9 2 2 3 3" xfId="5582" xr:uid="{ADB05BAF-AB7B-4DAB-AB56-7BD35217B53F}"/>
    <cellStyle name="Moneda 2 9 2 2 4" xfId="2457" xr:uid="{00000000-0005-0000-0000-0000CB020000}"/>
    <cellStyle name="Moneda 2 9 2 2 4 2" xfId="4298" xr:uid="{00000000-0005-0000-0000-0000CB020000}"/>
    <cellStyle name="Moneda 2 9 2 2 4 2 2" xfId="8025" xr:uid="{9591EDD6-ED7A-424A-972D-0850FFE383B3}"/>
    <cellStyle name="Moneda 2 9 2 2 4 3" xfId="6187" xr:uid="{748FDD64-304B-4D0E-8422-7F01ECDC0E06}"/>
    <cellStyle name="Moneda 2 9 2 2 5" xfId="3081" xr:uid="{00000000-0005-0000-0000-0000CB020000}"/>
    <cellStyle name="Moneda 2 9 2 2 5 2" xfId="6808" xr:uid="{1135BB4D-9D0B-4A99-A9AB-5F977E2C0E30}"/>
    <cellStyle name="Moneda 2 9 2 2 6" xfId="4970" xr:uid="{26A014D4-DB1A-4CD2-8B20-5A4745D72910}"/>
    <cellStyle name="Moneda 2 9 2 3" xfId="1253" xr:uid="{00000000-0005-0000-0000-0000CD020000}"/>
    <cellStyle name="Moneda 2 9 2 3 2" xfId="1974" xr:uid="{00000000-0005-0000-0000-0000CD020000}"/>
    <cellStyle name="Moneda 2 9 2 3 2 2" xfId="3816" xr:uid="{00000000-0005-0000-0000-0000CD020000}"/>
    <cellStyle name="Moneda 2 9 2 3 2 2 2" xfId="7543" xr:uid="{5B5B9DEC-9FF4-4E95-916A-EE8E02739CF5}"/>
    <cellStyle name="Moneda 2 9 2 3 2 3" xfId="5705" xr:uid="{8D1D913E-8949-43D4-A714-416DBC468781}"/>
    <cellStyle name="Moneda 2 9 2 3 3" xfId="2580" xr:uid="{00000000-0005-0000-0000-0000CD020000}"/>
    <cellStyle name="Moneda 2 9 2 3 3 2" xfId="4421" xr:uid="{00000000-0005-0000-0000-0000CD020000}"/>
    <cellStyle name="Moneda 2 9 2 3 3 2 2" xfId="8148" xr:uid="{524ACD32-5F63-441F-8BA3-20EA42AAB4AC}"/>
    <cellStyle name="Moneda 2 9 2 3 3 3" xfId="6310" xr:uid="{BBE0EE4C-9944-45FA-9088-2B43596A45CE}"/>
    <cellStyle name="Moneda 2 9 2 3 4" xfId="3204" xr:uid="{00000000-0005-0000-0000-0000CD020000}"/>
    <cellStyle name="Moneda 2 9 2 3 4 2" xfId="6931" xr:uid="{F2702729-9169-4F5B-9304-72F1176F99F5}"/>
    <cellStyle name="Moneda 2 9 2 3 5" xfId="5093" xr:uid="{9D55F611-C43D-473E-AD02-57ADF083324D}"/>
    <cellStyle name="Moneda 2 9 2 4" xfId="1742" xr:uid="{00000000-0005-0000-0000-0000CA020000}"/>
    <cellStyle name="Moneda 2 9 2 4 2" xfId="3584" xr:uid="{00000000-0005-0000-0000-0000CA020000}"/>
    <cellStyle name="Moneda 2 9 2 4 2 2" xfId="7311" xr:uid="{9C94010F-46A5-44F8-BDF6-C159F416D040}"/>
    <cellStyle name="Moneda 2 9 2 4 3" xfId="5473" xr:uid="{31DD053C-C88C-43C6-9109-2AD6961E7478}"/>
    <cellStyle name="Moneda 2 9 2 5" xfId="2348" xr:uid="{00000000-0005-0000-0000-0000CA020000}"/>
    <cellStyle name="Moneda 2 9 2 5 2" xfId="4189" xr:uid="{00000000-0005-0000-0000-0000CA020000}"/>
    <cellStyle name="Moneda 2 9 2 5 2 2" xfId="7916" xr:uid="{7535E1D1-CE44-4140-8BC8-8FFB3574679D}"/>
    <cellStyle name="Moneda 2 9 2 5 3" xfId="6078" xr:uid="{E64FDF88-853B-4B15-9B0B-C143DA179C3C}"/>
    <cellStyle name="Moneda 2 9 2 6" xfId="2972" xr:uid="{00000000-0005-0000-0000-0000CA020000}"/>
    <cellStyle name="Moneda 2 9 2 6 2" xfId="6699" xr:uid="{DA4E921F-1E34-4836-A712-B4476C13CBB9}"/>
    <cellStyle name="Moneda 2 9 2 7" xfId="4861" xr:uid="{9AA18104-004B-48DB-8D9C-16384235EABB}"/>
    <cellStyle name="Moneda 20" xfId="2137" xr:uid="{00000000-0005-0000-0000-00008A080000}"/>
    <cellStyle name="Moneda 20 2" xfId="3978" xr:uid="{00000000-0005-0000-0000-00008A080000}"/>
    <cellStyle name="Moneda 20 2 2" xfId="7705" xr:uid="{123832E7-5C63-405A-AF45-B7892E5318B6}"/>
    <cellStyle name="Moneda 20 3" xfId="5867" xr:uid="{4F3644EA-4DE2-4EF8-87C2-E30346DB7812}"/>
    <cellStyle name="Moneda 21" xfId="2743" xr:uid="{00000000-0005-0000-0000-0000E60A0000}"/>
    <cellStyle name="Moneda 21 2" xfId="4584" xr:uid="{00000000-0005-0000-0000-0000E60A0000}"/>
    <cellStyle name="Moneda 21 2 2" xfId="8311" xr:uid="{71ACB69E-5883-466D-B07D-0236DA1B7CBA}"/>
    <cellStyle name="Moneda 21 3" xfId="6473" xr:uid="{A474DDF8-8091-4A3C-B2FC-B30CC537B156}"/>
    <cellStyle name="Moneda 22" xfId="2746" xr:uid="{00000000-0005-0000-0000-0000EA0A0000}"/>
    <cellStyle name="Moneda 22 2" xfId="4587" xr:uid="{00000000-0005-0000-0000-0000EA0A0000}"/>
    <cellStyle name="Moneda 22 2 2" xfId="8314" xr:uid="{20598C90-9991-41F3-A4CD-2C5E25560C2F}"/>
    <cellStyle name="Moneda 22 3" xfId="6476" xr:uid="{96C8BA48-DC60-4DE6-94B0-00E559309896}"/>
    <cellStyle name="Moneda 23" xfId="2755" xr:uid="{00000000-0005-0000-0000-000055050000}"/>
    <cellStyle name="Moneda 23 2" xfId="6483" xr:uid="{E97CE0F2-561C-4347-88D3-120BED1AA12A}"/>
    <cellStyle name="Moneda 24" xfId="4604" xr:uid="{EA2909A2-D453-44E6-8633-104002868A1F}"/>
    <cellStyle name="Moneda 24 2" xfId="8328" xr:uid="{26A55595-1487-4712-9511-E63809DB6238}"/>
    <cellStyle name="Moneda 25" xfId="4647" xr:uid="{9FC24AE3-BFC5-4177-BAF1-36EE104340A9}"/>
    <cellStyle name="Moneda 26" xfId="4651" xr:uid="{1CD7F099-00EE-4EC1-B5C7-535FC5DCC37B}"/>
    <cellStyle name="Moneda 3" xfId="37" xr:uid="{00000000-0005-0000-0000-0000CE020000}"/>
    <cellStyle name="Moneda 3 10" xfId="411" xr:uid="{00000000-0005-0000-0000-0000CF020000}"/>
    <cellStyle name="Moneda 3 10 2" xfId="1688" xr:uid="{00000000-0005-0000-0000-0000CF020000}"/>
    <cellStyle name="Moneda 3 10 2 2" xfId="3530" xr:uid="{00000000-0005-0000-0000-0000CF020000}"/>
    <cellStyle name="Moneda 3 10 2 2 2" xfId="7257" xr:uid="{ADDC7508-21EA-4AC9-A5D1-873B0961B87F}"/>
    <cellStyle name="Moneda 3 10 2 3" xfId="5419" xr:uid="{9FB3E52D-2938-41F1-B0A3-C3CF133F5288}"/>
    <cellStyle name="Moneda 3 10 3" xfId="2294" xr:uid="{00000000-0005-0000-0000-0000CF020000}"/>
    <cellStyle name="Moneda 3 10 3 2" xfId="4135" xr:uid="{00000000-0005-0000-0000-0000CF020000}"/>
    <cellStyle name="Moneda 3 10 3 2 2" xfId="7862" xr:uid="{FBEA393F-0B87-46B8-9411-FC8FC58FF370}"/>
    <cellStyle name="Moneda 3 10 3 3" xfId="6024" xr:uid="{171A8153-C703-4245-A448-57A5D6B4232D}"/>
    <cellStyle name="Moneda 3 10 4" xfId="2918" xr:uid="{00000000-0005-0000-0000-0000CF020000}"/>
    <cellStyle name="Moneda 3 10 4 2" xfId="6645" xr:uid="{1CBB5B3E-AD30-4404-BD0D-D827561E2029}"/>
    <cellStyle name="Moneda 3 10 5" xfId="4807" xr:uid="{E31233CA-3941-48A9-9A48-B5B94124F6F4}"/>
    <cellStyle name="Moneda 3 11" xfId="1542" xr:uid="{00000000-0005-0000-0000-0000CE020000}"/>
    <cellStyle name="Moneda 3 11 2" xfId="3384" xr:uid="{00000000-0005-0000-0000-0000CE020000}"/>
    <cellStyle name="Moneda 3 11 2 2" xfId="7111" xr:uid="{20AF0A34-4EBC-4073-9FCD-8FE23ECAA6BE}"/>
    <cellStyle name="Moneda 3 11 3" xfId="5273" xr:uid="{150C7307-6E09-4E6C-A9E7-EB9471051902}"/>
    <cellStyle name="Moneda 3 12" xfId="2138" xr:uid="{00000000-0005-0000-0000-000002000000}"/>
    <cellStyle name="Moneda 3 12 2" xfId="3979" xr:uid="{00000000-0005-0000-0000-000002000000}"/>
    <cellStyle name="Moneda 3 12 2 2" xfId="7706" xr:uid="{44C3DC0E-094E-4374-92A1-42DE9C065A7D}"/>
    <cellStyle name="Moneda 3 12 3" xfId="5868" xr:uid="{C96D952B-E97D-46B6-A2AF-8E22C1A5E8F9}"/>
    <cellStyle name="Moneda 3 13" xfId="2744" xr:uid="{00000000-0005-0000-0000-000002000000}"/>
    <cellStyle name="Moneda 3 13 2" xfId="4585" xr:uid="{00000000-0005-0000-0000-000002000000}"/>
    <cellStyle name="Moneda 3 13 2 2" xfId="8312" xr:uid="{B75F8591-01C8-4E9A-9FEA-7B8F674DA2A2}"/>
    <cellStyle name="Moneda 3 13 3" xfId="6474" xr:uid="{B2640644-44BC-4F44-8DDA-B28763C57249}"/>
    <cellStyle name="Moneda 3 14" xfId="2747" xr:uid="{00000000-0005-0000-0000-000002000000}"/>
    <cellStyle name="Moneda 3 14 2" xfId="4588" xr:uid="{00000000-0005-0000-0000-000002000000}"/>
    <cellStyle name="Moneda 3 14 2 2" xfId="8315" xr:uid="{8CA4415E-464C-4AF6-85DE-46F1D3F72740}"/>
    <cellStyle name="Moneda 3 14 3" xfId="6477" xr:uid="{7307D060-2CE5-4E36-96F1-C471A0364661}"/>
    <cellStyle name="Moneda 3 15" xfId="2772" xr:uid="{00000000-0005-0000-0000-0000CE020000}"/>
    <cellStyle name="Moneda 3 15 2" xfId="6499" xr:uid="{A38AA4A0-BF8B-442F-BA69-5885797F1E19}"/>
    <cellStyle name="Moneda 3 16" xfId="4661" xr:uid="{C1B4BB88-4189-4C68-ABB9-DCEEFF9F5575}"/>
    <cellStyle name="Moneda 3 2" xfId="76" xr:uid="{00000000-0005-0000-0000-0000D0020000}"/>
    <cellStyle name="Moneda 3 2 10" xfId="739" xr:uid="{00000000-0005-0000-0000-0000D1020000}"/>
    <cellStyle name="Moneda 3 2 10 2" xfId="1697" xr:uid="{00000000-0005-0000-0000-0000D1020000}"/>
    <cellStyle name="Moneda 3 2 10 2 2" xfId="3539" xr:uid="{00000000-0005-0000-0000-0000D1020000}"/>
    <cellStyle name="Moneda 3 2 10 2 2 2" xfId="7266" xr:uid="{9118E174-5CC8-473E-891D-942B46784E89}"/>
    <cellStyle name="Moneda 3 2 10 2 3" xfId="5428" xr:uid="{373ED283-9424-458A-A1F5-CFB41C7980B1}"/>
    <cellStyle name="Moneda 3 2 10 3" xfId="2303" xr:uid="{00000000-0005-0000-0000-0000D1020000}"/>
    <cellStyle name="Moneda 3 2 10 3 2" xfId="4144" xr:uid="{00000000-0005-0000-0000-0000D1020000}"/>
    <cellStyle name="Moneda 3 2 10 3 2 2" xfId="7871" xr:uid="{7D2FB09C-97D3-4CE0-BE1C-323BAE6C00EE}"/>
    <cellStyle name="Moneda 3 2 10 3 3" xfId="6033" xr:uid="{711B011C-F312-470A-94FF-5D84DF96274A}"/>
    <cellStyle name="Moneda 3 2 10 4" xfId="2927" xr:uid="{00000000-0005-0000-0000-0000D1020000}"/>
    <cellStyle name="Moneda 3 2 10 4 2" xfId="6654" xr:uid="{C217F3E2-D35D-4916-8D71-A433641B04EA}"/>
    <cellStyle name="Moneda 3 2 10 5" xfId="4816" xr:uid="{FFFCC16D-2E9A-497C-99F8-D0A166B8ED19}"/>
    <cellStyle name="Moneda 3 2 11" xfId="1567" xr:uid="{00000000-0005-0000-0000-0000D0020000}"/>
    <cellStyle name="Moneda 3 2 11 2" xfId="3409" xr:uid="{00000000-0005-0000-0000-0000D0020000}"/>
    <cellStyle name="Moneda 3 2 11 2 2" xfId="7136" xr:uid="{7AC6D8BA-AEA7-4A6E-ACE8-0A7FE910E554}"/>
    <cellStyle name="Moneda 3 2 11 3" xfId="5298" xr:uid="{4C1D3F52-594D-4235-BA61-6EBA2B22B81D}"/>
    <cellStyle name="Moneda 3 2 12" xfId="2173" xr:uid="{00000000-0005-0000-0000-0000D0020000}"/>
    <cellStyle name="Moneda 3 2 12 2" xfId="4014" xr:uid="{00000000-0005-0000-0000-0000D0020000}"/>
    <cellStyle name="Moneda 3 2 12 2 2" xfId="7741" xr:uid="{8D1B4B20-0C51-4111-8117-EAD02B32D68C}"/>
    <cellStyle name="Moneda 3 2 12 3" xfId="5903" xr:uid="{A8DB2229-FE8C-4CE6-B2B3-5D039AF561FA}"/>
    <cellStyle name="Moneda 3 2 13" xfId="2797" xr:uid="{00000000-0005-0000-0000-0000D0020000}"/>
    <cellStyle name="Moneda 3 2 13 2" xfId="6524" xr:uid="{C0087C67-373C-4E83-A0B8-DE6FEBFAF654}"/>
    <cellStyle name="Moneda 3 2 14" xfId="4686" xr:uid="{36D3FF8F-1465-4ADF-B3F9-88B8ACED1506}"/>
    <cellStyle name="Moneda 3 2 2" xfId="126" xr:uid="{00000000-0005-0000-0000-0000D2020000}"/>
    <cellStyle name="Moneda 3 2 2 2" xfId="953" xr:uid="{00000000-0005-0000-0000-0000D3020000}"/>
    <cellStyle name="Moneda 3 2 2 2 2" xfId="1358" xr:uid="{00000000-0005-0000-0000-0000D4020000}"/>
    <cellStyle name="Moneda 3 2 2 2 2 2" xfId="2047" xr:uid="{00000000-0005-0000-0000-0000D4020000}"/>
    <cellStyle name="Moneda 3 2 2 2 2 2 2" xfId="3889" xr:uid="{00000000-0005-0000-0000-0000D4020000}"/>
    <cellStyle name="Moneda 3 2 2 2 2 2 2 2" xfId="7616" xr:uid="{4C33CCB6-6FE0-426B-9981-1EC02BC534AE}"/>
    <cellStyle name="Moneda 3 2 2 2 2 2 3" xfId="5778" xr:uid="{D6E1F9B4-B294-4041-A380-5B7D4FDBB299}"/>
    <cellStyle name="Moneda 3 2 2 2 2 3" xfId="2653" xr:uid="{00000000-0005-0000-0000-0000D4020000}"/>
    <cellStyle name="Moneda 3 2 2 2 2 3 2" xfId="4494" xr:uid="{00000000-0005-0000-0000-0000D4020000}"/>
    <cellStyle name="Moneda 3 2 2 2 2 3 2 2" xfId="8221" xr:uid="{E39E1B12-B5E2-4230-98EF-ABD0F5B1EE71}"/>
    <cellStyle name="Moneda 3 2 2 2 2 3 3" xfId="6383" xr:uid="{660C70F7-BDDE-420D-8239-265012A570F8}"/>
    <cellStyle name="Moneda 3 2 2 2 2 4" xfId="3277" xr:uid="{00000000-0005-0000-0000-0000D4020000}"/>
    <cellStyle name="Moneda 3 2 2 2 2 4 2" xfId="7004" xr:uid="{773DA720-2A01-485C-80A4-814A40992099}"/>
    <cellStyle name="Moneda 3 2 2 2 2 5" xfId="5166" xr:uid="{DEEDC17A-DD8E-4708-9570-834D783327D4}"/>
    <cellStyle name="Moneda 3 2 2 2 3" xfId="1815" xr:uid="{00000000-0005-0000-0000-0000D3020000}"/>
    <cellStyle name="Moneda 3 2 2 2 3 2" xfId="3657" xr:uid="{00000000-0005-0000-0000-0000D3020000}"/>
    <cellStyle name="Moneda 3 2 2 2 3 2 2" xfId="7384" xr:uid="{00A2FEB1-4617-4EFD-9B06-F40A0330F004}"/>
    <cellStyle name="Moneda 3 2 2 2 3 3" xfId="5546" xr:uid="{A6E1CFEC-4AEE-4F89-B970-17A935BCD0A6}"/>
    <cellStyle name="Moneda 3 2 2 2 4" xfId="2421" xr:uid="{00000000-0005-0000-0000-0000D3020000}"/>
    <cellStyle name="Moneda 3 2 2 2 4 2" xfId="4262" xr:uid="{00000000-0005-0000-0000-0000D3020000}"/>
    <cellStyle name="Moneda 3 2 2 2 4 2 2" xfId="7989" xr:uid="{B368A05D-A57E-478F-83C2-628E69D8831E}"/>
    <cellStyle name="Moneda 3 2 2 2 4 3" xfId="6151" xr:uid="{FE8E46A3-EAD6-488B-907D-C8763CC7BF58}"/>
    <cellStyle name="Moneda 3 2 2 2 5" xfId="3045" xr:uid="{00000000-0005-0000-0000-0000D3020000}"/>
    <cellStyle name="Moneda 3 2 2 2 5 2" xfId="6772" xr:uid="{BFA971CD-F0BD-4965-B6B8-F0F4E9DF034C}"/>
    <cellStyle name="Moneda 3 2 2 2 6" xfId="4934" xr:uid="{599571E7-E5A5-4879-8A6B-3B1A2D154158}"/>
    <cellStyle name="Moneda 3 2 2 3" xfId="1206" xr:uid="{00000000-0005-0000-0000-0000D5020000}"/>
    <cellStyle name="Moneda 3 2 2 3 2" xfId="1938" xr:uid="{00000000-0005-0000-0000-0000D5020000}"/>
    <cellStyle name="Moneda 3 2 2 3 2 2" xfId="3780" xr:uid="{00000000-0005-0000-0000-0000D5020000}"/>
    <cellStyle name="Moneda 3 2 2 3 2 2 2" xfId="7507" xr:uid="{837088CD-4ED7-4C21-A718-FF41F38E8DEB}"/>
    <cellStyle name="Moneda 3 2 2 3 2 3" xfId="5669" xr:uid="{026B6B52-7519-43A3-85EC-7E489D2E96F0}"/>
    <cellStyle name="Moneda 3 2 2 3 3" xfId="2544" xr:uid="{00000000-0005-0000-0000-0000D5020000}"/>
    <cellStyle name="Moneda 3 2 2 3 3 2" xfId="4385" xr:uid="{00000000-0005-0000-0000-0000D5020000}"/>
    <cellStyle name="Moneda 3 2 2 3 3 2 2" xfId="8112" xr:uid="{D9C8A629-6C31-41FC-8B8C-28C8D53CAC97}"/>
    <cellStyle name="Moneda 3 2 2 3 3 3" xfId="6274" xr:uid="{96CE16E4-B318-4945-B67D-2AC67CD167B9}"/>
    <cellStyle name="Moneda 3 2 2 3 4" xfId="3168" xr:uid="{00000000-0005-0000-0000-0000D5020000}"/>
    <cellStyle name="Moneda 3 2 2 3 4 2" xfId="6895" xr:uid="{22151D29-063E-4972-971D-DCB54151D535}"/>
    <cellStyle name="Moneda 3 2 2 3 5" xfId="5057" xr:uid="{8A583190-AD66-4B8D-9620-2807A3B37119}"/>
    <cellStyle name="Moneda 3 2 2 4" xfId="757" xr:uid="{00000000-0005-0000-0000-0000D6020000}"/>
    <cellStyle name="Moneda 3 2 2 4 2" xfId="1706" xr:uid="{00000000-0005-0000-0000-0000D6020000}"/>
    <cellStyle name="Moneda 3 2 2 4 2 2" xfId="3548" xr:uid="{00000000-0005-0000-0000-0000D6020000}"/>
    <cellStyle name="Moneda 3 2 2 4 2 2 2" xfId="7275" xr:uid="{19969009-D9A2-45D8-8D3F-8B0AD33AF9AF}"/>
    <cellStyle name="Moneda 3 2 2 4 2 3" xfId="5437" xr:uid="{C31B1BC2-758C-46D1-BA7D-4C58F2C2BAB2}"/>
    <cellStyle name="Moneda 3 2 2 4 3" xfId="2312" xr:uid="{00000000-0005-0000-0000-0000D6020000}"/>
    <cellStyle name="Moneda 3 2 2 4 3 2" xfId="4153" xr:uid="{00000000-0005-0000-0000-0000D6020000}"/>
    <cellStyle name="Moneda 3 2 2 4 3 2 2" xfId="7880" xr:uid="{F809C313-E964-40D0-A548-C11D2133B2B2}"/>
    <cellStyle name="Moneda 3 2 2 4 3 3" xfId="6042" xr:uid="{BABD2AA1-DA94-4AFE-A721-EC285D1A1EFD}"/>
    <cellStyle name="Moneda 3 2 2 4 4" xfId="2936" xr:uid="{00000000-0005-0000-0000-0000D6020000}"/>
    <cellStyle name="Moneda 3 2 2 4 4 2" xfId="6663" xr:uid="{43E45A5E-A132-4FC6-9EBF-3D748126EC41}"/>
    <cellStyle name="Moneda 3 2 2 4 5" xfId="4825" xr:uid="{9FC8EC25-C14F-4FC9-9ACB-214B03ADF847}"/>
    <cellStyle name="Moneda 3 2 2 5" xfId="1612" xr:uid="{00000000-0005-0000-0000-0000D2020000}"/>
    <cellStyle name="Moneda 3 2 2 5 2" xfId="3454" xr:uid="{00000000-0005-0000-0000-0000D2020000}"/>
    <cellStyle name="Moneda 3 2 2 5 2 2" xfId="7181" xr:uid="{CECB1D0C-24F7-42EF-A7DA-C3733C6F5FED}"/>
    <cellStyle name="Moneda 3 2 2 5 3" xfId="5343" xr:uid="{18A3000F-8A24-4566-A027-395F95C3B6F0}"/>
    <cellStyle name="Moneda 3 2 2 6" xfId="2218" xr:uid="{00000000-0005-0000-0000-0000D2020000}"/>
    <cellStyle name="Moneda 3 2 2 6 2" xfId="4059" xr:uid="{00000000-0005-0000-0000-0000D2020000}"/>
    <cellStyle name="Moneda 3 2 2 6 2 2" xfId="7786" xr:uid="{F7EAC766-B7EA-475B-A500-4C04B240F8BD}"/>
    <cellStyle name="Moneda 3 2 2 6 3" xfId="5948" xr:uid="{D7FDDCF0-6786-4943-8BAB-641DF3CBEB97}"/>
    <cellStyle name="Moneda 3 2 2 7" xfId="2842" xr:uid="{00000000-0005-0000-0000-0000D2020000}"/>
    <cellStyle name="Moneda 3 2 2 7 2" xfId="6569" xr:uid="{07935D0D-1665-4E21-A0C4-63C35217845F}"/>
    <cellStyle name="Moneda 3 2 2 8" xfId="4731" xr:uid="{C82BDB85-0F87-407F-B73D-08A5C1101C8D}"/>
    <cellStyle name="Moneda 3 2 3" xfId="167" xr:uid="{00000000-0005-0000-0000-0000D7020000}"/>
    <cellStyle name="Moneda 3 2 3 2" xfId="985" xr:uid="{00000000-0005-0000-0000-0000D8020000}"/>
    <cellStyle name="Moneda 3 2 3 2 2" xfId="1390" xr:uid="{00000000-0005-0000-0000-0000D9020000}"/>
    <cellStyle name="Moneda 3 2 3 2 2 2" xfId="2070" xr:uid="{00000000-0005-0000-0000-0000D9020000}"/>
    <cellStyle name="Moneda 3 2 3 2 2 2 2" xfId="3912" xr:uid="{00000000-0005-0000-0000-0000D9020000}"/>
    <cellStyle name="Moneda 3 2 3 2 2 2 2 2" xfId="7639" xr:uid="{8D915893-0E6A-4ED2-A2DA-2618D6973891}"/>
    <cellStyle name="Moneda 3 2 3 2 2 2 3" xfId="5801" xr:uid="{54FC0BF6-1EA8-4F1B-93D7-16F1BE5952AC}"/>
    <cellStyle name="Moneda 3 2 3 2 2 3" xfId="2676" xr:uid="{00000000-0005-0000-0000-0000D9020000}"/>
    <cellStyle name="Moneda 3 2 3 2 2 3 2" xfId="4517" xr:uid="{00000000-0005-0000-0000-0000D9020000}"/>
    <cellStyle name="Moneda 3 2 3 2 2 3 2 2" xfId="8244" xr:uid="{AE3B22A9-3E2D-432D-B3AB-EFF6E74F4B05}"/>
    <cellStyle name="Moneda 3 2 3 2 2 3 3" xfId="6406" xr:uid="{85858E08-D5C9-48B8-A7E7-393ED54C2EC7}"/>
    <cellStyle name="Moneda 3 2 3 2 2 4" xfId="3300" xr:uid="{00000000-0005-0000-0000-0000D9020000}"/>
    <cellStyle name="Moneda 3 2 3 2 2 4 2" xfId="7027" xr:uid="{2E76FE04-84CA-4B16-B4C5-F16254F0A8D5}"/>
    <cellStyle name="Moneda 3 2 3 2 2 5" xfId="5189" xr:uid="{84BA6D17-AD5C-4511-997A-524BE84419C2}"/>
    <cellStyle name="Moneda 3 2 3 2 3" xfId="1838" xr:uid="{00000000-0005-0000-0000-0000D8020000}"/>
    <cellStyle name="Moneda 3 2 3 2 3 2" xfId="3680" xr:uid="{00000000-0005-0000-0000-0000D8020000}"/>
    <cellStyle name="Moneda 3 2 3 2 3 2 2" xfId="7407" xr:uid="{8A082CB6-E28C-4174-8D23-6ED4407E4A44}"/>
    <cellStyle name="Moneda 3 2 3 2 3 3" xfId="5569" xr:uid="{3AAC95E3-9CCC-4F03-B6D5-34D0B529665B}"/>
    <cellStyle name="Moneda 3 2 3 2 4" xfId="2444" xr:uid="{00000000-0005-0000-0000-0000D8020000}"/>
    <cellStyle name="Moneda 3 2 3 2 4 2" xfId="4285" xr:uid="{00000000-0005-0000-0000-0000D8020000}"/>
    <cellStyle name="Moneda 3 2 3 2 4 2 2" xfId="8012" xr:uid="{D59A8B21-FA55-40F8-810E-24ED74FFB834}"/>
    <cellStyle name="Moneda 3 2 3 2 4 3" xfId="6174" xr:uid="{A8932611-00DA-46FE-B4F5-35EFDA675EDF}"/>
    <cellStyle name="Moneda 3 2 3 2 5" xfId="3068" xr:uid="{00000000-0005-0000-0000-0000D8020000}"/>
    <cellStyle name="Moneda 3 2 3 2 5 2" xfId="6795" xr:uid="{85C381EC-B26A-439E-B251-49CE818DBEEB}"/>
    <cellStyle name="Moneda 3 2 3 2 6" xfId="4957" xr:uid="{0E8A48DC-DD45-4D86-ADEE-FE717BAE9BE9}"/>
    <cellStyle name="Moneda 3 2 3 3" xfId="1238" xr:uid="{00000000-0005-0000-0000-0000DA020000}"/>
    <cellStyle name="Moneda 3 2 3 3 2" xfId="1961" xr:uid="{00000000-0005-0000-0000-0000DA020000}"/>
    <cellStyle name="Moneda 3 2 3 3 2 2" xfId="3803" xr:uid="{00000000-0005-0000-0000-0000DA020000}"/>
    <cellStyle name="Moneda 3 2 3 3 2 2 2" xfId="7530" xr:uid="{1B013594-591A-451C-BD55-855D41719364}"/>
    <cellStyle name="Moneda 3 2 3 3 2 3" xfId="5692" xr:uid="{6F41633A-DA83-4D46-B83C-2D27C6589A5D}"/>
    <cellStyle name="Moneda 3 2 3 3 3" xfId="2567" xr:uid="{00000000-0005-0000-0000-0000DA020000}"/>
    <cellStyle name="Moneda 3 2 3 3 3 2" xfId="4408" xr:uid="{00000000-0005-0000-0000-0000DA020000}"/>
    <cellStyle name="Moneda 3 2 3 3 3 2 2" xfId="8135" xr:uid="{0B81F784-254C-45D8-A057-D2090217863C}"/>
    <cellStyle name="Moneda 3 2 3 3 3 3" xfId="6297" xr:uid="{E3E1F1C9-4557-4977-ADDA-C407D58557F7}"/>
    <cellStyle name="Moneda 3 2 3 3 4" xfId="3191" xr:uid="{00000000-0005-0000-0000-0000DA020000}"/>
    <cellStyle name="Moneda 3 2 3 3 4 2" xfId="6918" xr:uid="{EDC2314C-DC4A-46CC-B5F0-406EA62022EF}"/>
    <cellStyle name="Moneda 3 2 3 3 5" xfId="5080" xr:uid="{84D7A893-DF48-4960-A351-FA67F16B40E9}"/>
    <cellStyle name="Moneda 3 2 3 4" xfId="802" xr:uid="{00000000-0005-0000-0000-0000DB020000}"/>
    <cellStyle name="Moneda 3 2 3 4 2" xfId="1729" xr:uid="{00000000-0005-0000-0000-0000DB020000}"/>
    <cellStyle name="Moneda 3 2 3 4 2 2" xfId="3571" xr:uid="{00000000-0005-0000-0000-0000DB020000}"/>
    <cellStyle name="Moneda 3 2 3 4 2 2 2" xfId="7298" xr:uid="{48AFFAC7-9607-498E-B550-4F8A7B8A1900}"/>
    <cellStyle name="Moneda 3 2 3 4 2 3" xfId="5460" xr:uid="{2FF2E9B3-1D9C-49E3-869F-F8BDE6669686}"/>
    <cellStyle name="Moneda 3 2 3 4 3" xfId="2335" xr:uid="{00000000-0005-0000-0000-0000DB020000}"/>
    <cellStyle name="Moneda 3 2 3 4 3 2" xfId="4176" xr:uid="{00000000-0005-0000-0000-0000DB020000}"/>
    <cellStyle name="Moneda 3 2 3 4 3 2 2" xfId="7903" xr:uid="{27FA00BE-036C-43D8-BF93-D841D69243A0}"/>
    <cellStyle name="Moneda 3 2 3 4 3 3" xfId="6065" xr:uid="{5531A309-3915-439A-B20D-5DF1095913E1}"/>
    <cellStyle name="Moneda 3 2 3 4 4" xfId="2959" xr:uid="{00000000-0005-0000-0000-0000DB020000}"/>
    <cellStyle name="Moneda 3 2 3 4 4 2" xfId="6686" xr:uid="{084CF323-7A54-46E2-ADA5-544052822555}"/>
    <cellStyle name="Moneda 3 2 3 4 5" xfId="4848" xr:uid="{88102D45-BDAC-4704-8992-DE89EF404EC0}"/>
    <cellStyle name="Moneda 3 2 3 5" xfId="1652" xr:uid="{00000000-0005-0000-0000-0000D7020000}"/>
    <cellStyle name="Moneda 3 2 3 5 2" xfId="3494" xr:uid="{00000000-0005-0000-0000-0000D7020000}"/>
    <cellStyle name="Moneda 3 2 3 5 2 2" xfId="7221" xr:uid="{A42786F4-DA01-41E4-A579-810C768636B1}"/>
    <cellStyle name="Moneda 3 2 3 5 3" xfId="5383" xr:uid="{BA4AB3AC-5917-462F-B858-509135C8D4EA}"/>
    <cellStyle name="Moneda 3 2 3 6" xfId="2258" xr:uid="{00000000-0005-0000-0000-0000D7020000}"/>
    <cellStyle name="Moneda 3 2 3 6 2" xfId="4099" xr:uid="{00000000-0005-0000-0000-0000D7020000}"/>
    <cellStyle name="Moneda 3 2 3 6 2 2" xfId="7826" xr:uid="{E4565AC2-9A8A-4B22-8324-1028913BF7B0}"/>
    <cellStyle name="Moneda 3 2 3 6 3" xfId="5988" xr:uid="{3955530A-66BC-40AA-AEC6-D423B31CA256}"/>
    <cellStyle name="Moneda 3 2 3 7" xfId="2882" xr:uid="{00000000-0005-0000-0000-0000D7020000}"/>
    <cellStyle name="Moneda 3 2 3 7 2" xfId="6609" xr:uid="{DE06EE4A-1432-4F61-9D7D-884668090E65}"/>
    <cellStyle name="Moneda 3 2 3 8" xfId="4771" xr:uid="{1AB91DD1-1E72-4422-8518-1A2D98FAF44B}"/>
    <cellStyle name="Moneda 3 2 4" xfId="819" xr:uid="{00000000-0005-0000-0000-0000DC020000}"/>
    <cellStyle name="Moneda 3 2 4 2" xfId="994" xr:uid="{00000000-0005-0000-0000-0000DD020000}"/>
    <cellStyle name="Moneda 3 2 4 2 2" xfId="1399" xr:uid="{00000000-0005-0000-0000-0000DE020000}"/>
    <cellStyle name="Moneda 3 2 4 2 2 2" xfId="2077" xr:uid="{00000000-0005-0000-0000-0000DE020000}"/>
    <cellStyle name="Moneda 3 2 4 2 2 2 2" xfId="3919" xr:uid="{00000000-0005-0000-0000-0000DE020000}"/>
    <cellStyle name="Moneda 3 2 4 2 2 2 2 2" xfId="7646" xr:uid="{17D224D7-0990-4F5D-BC2E-DCE5CBDCFC8E}"/>
    <cellStyle name="Moneda 3 2 4 2 2 2 3" xfId="5808" xr:uid="{9941B2F9-84E2-4E90-8055-B5AE98BBF552}"/>
    <cellStyle name="Moneda 3 2 4 2 2 3" xfId="2683" xr:uid="{00000000-0005-0000-0000-0000DE020000}"/>
    <cellStyle name="Moneda 3 2 4 2 2 3 2" xfId="4524" xr:uid="{00000000-0005-0000-0000-0000DE020000}"/>
    <cellStyle name="Moneda 3 2 4 2 2 3 2 2" xfId="8251" xr:uid="{B8BE0859-C948-4CFF-B7AE-B9712238F583}"/>
    <cellStyle name="Moneda 3 2 4 2 2 3 3" xfId="6413" xr:uid="{F778A568-DF6D-444E-B175-C12A57A20055}"/>
    <cellStyle name="Moneda 3 2 4 2 2 4" xfId="3307" xr:uid="{00000000-0005-0000-0000-0000DE020000}"/>
    <cellStyle name="Moneda 3 2 4 2 2 4 2" xfId="7034" xr:uid="{B585FF22-7F66-4CF2-98F4-7A3DF6886917}"/>
    <cellStyle name="Moneda 3 2 4 2 2 5" xfId="5196" xr:uid="{2A1CC5EA-7E77-48BB-A5B7-33C92EEDBF7D}"/>
    <cellStyle name="Moneda 3 2 4 2 3" xfId="1845" xr:uid="{00000000-0005-0000-0000-0000DD020000}"/>
    <cellStyle name="Moneda 3 2 4 2 3 2" xfId="3687" xr:uid="{00000000-0005-0000-0000-0000DD020000}"/>
    <cellStyle name="Moneda 3 2 4 2 3 2 2" xfId="7414" xr:uid="{9DAED640-A2F3-47E9-9A9F-F39393628EBF}"/>
    <cellStyle name="Moneda 3 2 4 2 3 3" xfId="5576" xr:uid="{FC7E6410-2FF6-494C-A7AB-B0B0C4320A87}"/>
    <cellStyle name="Moneda 3 2 4 2 4" xfId="2451" xr:uid="{00000000-0005-0000-0000-0000DD020000}"/>
    <cellStyle name="Moneda 3 2 4 2 4 2" xfId="4292" xr:uid="{00000000-0005-0000-0000-0000DD020000}"/>
    <cellStyle name="Moneda 3 2 4 2 4 2 2" xfId="8019" xr:uid="{F30AC7B8-1F80-4258-85E5-A7D603005F53}"/>
    <cellStyle name="Moneda 3 2 4 2 4 3" xfId="6181" xr:uid="{DFF6C297-C3D1-488F-AF11-C6A0E6A04A5F}"/>
    <cellStyle name="Moneda 3 2 4 2 5" xfId="3075" xr:uid="{00000000-0005-0000-0000-0000DD020000}"/>
    <cellStyle name="Moneda 3 2 4 2 5 2" xfId="6802" xr:uid="{8FF01C96-546A-4364-A01F-575DAE44BBB1}"/>
    <cellStyle name="Moneda 3 2 4 2 6" xfId="4964" xr:uid="{53D13492-9CDB-441C-A5B1-973C33B2D5B1}"/>
    <cellStyle name="Moneda 3 2 4 3" xfId="1247" xr:uid="{00000000-0005-0000-0000-0000DF020000}"/>
    <cellStyle name="Moneda 3 2 4 3 2" xfId="1968" xr:uid="{00000000-0005-0000-0000-0000DF020000}"/>
    <cellStyle name="Moneda 3 2 4 3 2 2" xfId="3810" xr:uid="{00000000-0005-0000-0000-0000DF020000}"/>
    <cellStyle name="Moneda 3 2 4 3 2 2 2" xfId="7537" xr:uid="{5E078E4E-85ED-48F3-8F69-A3DF090950CA}"/>
    <cellStyle name="Moneda 3 2 4 3 2 3" xfId="5699" xr:uid="{DE6812E1-47E9-44F7-ADEE-B18098EF2F57}"/>
    <cellStyle name="Moneda 3 2 4 3 3" xfId="2574" xr:uid="{00000000-0005-0000-0000-0000DF020000}"/>
    <cellStyle name="Moneda 3 2 4 3 3 2" xfId="4415" xr:uid="{00000000-0005-0000-0000-0000DF020000}"/>
    <cellStyle name="Moneda 3 2 4 3 3 2 2" xfId="8142" xr:uid="{89E7EF0A-31CB-4494-8D9D-1BA7CDB5FF9C}"/>
    <cellStyle name="Moneda 3 2 4 3 3 3" xfId="6304" xr:uid="{B6B6DC03-CA8B-4731-9221-751C2C342469}"/>
    <cellStyle name="Moneda 3 2 4 3 4" xfId="3198" xr:uid="{00000000-0005-0000-0000-0000DF020000}"/>
    <cellStyle name="Moneda 3 2 4 3 4 2" xfId="6925" xr:uid="{39AE049F-1B92-4939-8EDD-D5B3324AD028}"/>
    <cellStyle name="Moneda 3 2 4 3 5" xfId="5087" xr:uid="{2606A6C1-87BD-4CF5-9389-0FDD8B1602D3}"/>
    <cellStyle name="Moneda 3 2 4 4" xfId="1736" xr:uid="{00000000-0005-0000-0000-0000DC020000}"/>
    <cellStyle name="Moneda 3 2 4 4 2" xfId="3578" xr:uid="{00000000-0005-0000-0000-0000DC020000}"/>
    <cellStyle name="Moneda 3 2 4 4 2 2" xfId="7305" xr:uid="{010BF68F-8D37-4D9C-A6BC-3C18F37BFE45}"/>
    <cellStyle name="Moneda 3 2 4 4 3" xfId="5467" xr:uid="{10A5A575-B219-4873-8D7C-76800B0EB02C}"/>
    <cellStyle name="Moneda 3 2 4 5" xfId="2342" xr:uid="{00000000-0005-0000-0000-0000DC020000}"/>
    <cellStyle name="Moneda 3 2 4 5 2" xfId="4183" xr:uid="{00000000-0005-0000-0000-0000DC020000}"/>
    <cellStyle name="Moneda 3 2 4 5 2 2" xfId="7910" xr:uid="{FBA4B2A8-E604-4532-A9A3-DA61DB883192}"/>
    <cellStyle name="Moneda 3 2 4 5 3" xfId="6072" xr:uid="{63A74768-D93C-4F60-BA41-32644CE56F4B}"/>
    <cellStyle name="Moneda 3 2 4 6" xfId="2966" xr:uid="{00000000-0005-0000-0000-0000DC020000}"/>
    <cellStyle name="Moneda 3 2 4 6 2" xfId="6693" xr:uid="{F9F26F52-D00E-4782-86C7-88B6850A0FF2}"/>
    <cellStyle name="Moneda 3 2 4 7" xfId="4855" xr:uid="{E9D42978-E6AE-48D7-89D9-9B771F11F097}"/>
    <cellStyle name="Moneda 3 2 5" xfId="829" xr:uid="{00000000-0005-0000-0000-0000E0020000}"/>
    <cellStyle name="Moneda 3 2 5 2" xfId="1002" xr:uid="{00000000-0005-0000-0000-0000E1020000}"/>
    <cellStyle name="Moneda 3 2 5 2 2" xfId="1407" xr:uid="{00000000-0005-0000-0000-0000E2020000}"/>
    <cellStyle name="Moneda 3 2 5 2 2 2" xfId="2084" xr:uid="{00000000-0005-0000-0000-0000E2020000}"/>
    <cellStyle name="Moneda 3 2 5 2 2 2 2" xfId="3926" xr:uid="{00000000-0005-0000-0000-0000E2020000}"/>
    <cellStyle name="Moneda 3 2 5 2 2 2 2 2" xfId="7653" xr:uid="{0C54C07C-5B02-48DE-8EFE-049BF05FD073}"/>
    <cellStyle name="Moneda 3 2 5 2 2 2 3" xfId="5815" xr:uid="{F5486EC2-CE30-414C-B26A-DDB9573E8AE1}"/>
    <cellStyle name="Moneda 3 2 5 2 2 3" xfId="2690" xr:uid="{00000000-0005-0000-0000-0000E2020000}"/>
    <cellStyle name="Moneda 3 2 5 2 2 3 2" xfId="4531" xr:uid="{00000000-0005-0000-0000-0000E2020000}"/>
    <cellStyle name="Moneda 3 2 5 2 2 3 2 2" xfId="8258" xr:uid="{A1DEF1A1-94F0-4898-B392-7D68BBD1683B}"/>
    <cellStyle name="Moneda 3 2 5 2 2 3 3" xfId="6420" xr:uid="{39A4E69F-31CF-44DF-8DBB-DB3FC5672DAF}"/>
    <cellStyle name="Moneda 3 2 5 2 2 4" xfId="3314" xr:uid="{00000000-0005-0000-0000-0000E2020000}"/>
    <cellStyle name="Moneda 3 2 5 2 2 4 2" xfId="7041" xr:uid="{167E7EEE-F4F4-479F-A165-C5267525569C}"/>
    <cellStyle name="Moneda 3 2 5 2 2 5" xfId="5203" xr:uid="{4C385E87-AE64-4DE5-92AB-E03528F2BF77}"/>
    <cellStyle name="Moneda 3 2 5 2 3" xfId="1852" xr:uid="{00000000-0005-0000-0000-0000E1020000}"/>
    <cellStyle name="Moneda 3 2 5 2 3 2" xfId="3694" xr:uid="{00000000-0005-0000-0000-0000E1020000}"/>
    <cellStyle name="Moneda 3 2 5 2 3 2 2" xfId="7421" xr:uid="{0113D2A0-CF18-4260-BF27-25754C689D45}"/>
    <cellStyle name="Moneda 3 2 5 2 3 3" xfId="5583" xr:uid="{997C5820-A45B-4CD0-887E-580A1FB5E654}"/>
    <cellStyle name="Moneda 3 2 5 2 4" xfId="2458" xr:uid="{00000000-0005-0000-0000-0000E1020000}"/>
    <cellStyle name="Moneda 3 2 5 2 4 2" xfId="4299" xr:uid="{00000000-0005-0000-0000-0000E1020000}"/>
    <cellStyle name="Moneda 3 2 5 2 4 2 2" xfId="8026" xr:uid="{B2EBB2A9-D794-423F-BFD2-33A9FA74FDC0}"/>
    <cellStyle name="Moneda 3 2 5 2 4 3" xfId="6188" xr:uid="{7054844F-3C05-4C68-A954-EAC324776D97}"/>
    <cellStyle name="Moneda 3 2 5 2 5" xfId="3082" xr:uid="{00000000-0005-0000-0000-0000E1020000}"/>
    <cellStyle name="Moneda 3 2 5 2 5 2" xfId="6809" xr:uid="{B7EE4895-6957-4CB4-AC20-ECBF08694C7A}"/>
    <cellStyle name="Moneda 3 2 5 2 6" xfId="4971" xr:uid="{65A99DE9-F861-4FEB-A646-30A7F672CC31}"/>
    <cellStyle name="Moneda 3 2 5 3" xfId="1255" xr:uid="{00000000-0005-0000-0000-0000E3020000}"/>
    <cellStyle name="Moneda 3 2 5 3 2" xfId="1975" xr:uid="{00000000-0005-0000-0000-0000E3020000}"/>
    <cellStyle name="Moneda 3 2 5 3 2 2" xfId="3817" xr:uid="{00000000-0005-0000-0000-0000E3020000}"/>
    <cellStyle name="Moneda 3 2 5 3 2 2 2" xfId="7544" xr:uid="{4C999E0B-EAED-4FE7-AFBD-3AF9EEF333AC}"/>
    <cellStyle name="Moneda 3 2 5 3 2 3" xfId="5706" xr:uid="{0C35437E-DA63-4EC5-BE14-49A1FF04C5E2}"/>
    <cellStyle name="Moneda 3 2 5 3 3" xfId="2581" xr:uid="{00000000-0005-0000-0000-0000E3020000}"/>
    <cellStyle name="Moneda 3 2 5 3 3 2" xfId="4422" xr:uid="{00000000-0005-0000-0000-0000E3020000}"/>
    <cellStyle name="Moneda 3 2 5 3 3 2 2" xfId="8149" xr:uid="{6171ABEB-D52C-44B8-8FCF-C73FDA6115B9}"/>
    <cellStyle name="Moneda 3 2 5 3 3 3" xfId="6311" xr:uid="{2F8BBB36-6D16-42D9-B732-5C4BA42A3464}"/>
    <cellStyle name="Moneda 3 2 5 3 4" xfId="3205" xr:uid="{00000000-0005-0000-0000-0000E3020000}"/>
    <cellStyle name="Moneda 3 2 5 3 4 2" xfId="6932" xr:uid="{46D3F147-9D11-4E1F-AB52-ECB5EFE8E011}"/>
    <cellStyle name="Moneda 3 2 5 3 5" xfId="5094" xr:uid="{5B044DAE-5BC9-4A3C-804D-588AE3ACB565}"/>
    <cellStyle name="Moneda 3 2 5 4" xfId="1743" xr:uid="{00000000-0005-0000-0000-0000E0020000}"/>
    <cellStyle name="Moneda 3 2 5 4 2" xfId="3585" xr:uid="{00000000-0005-0000-0000-0000E0020000}"/>
    <cellStyle name="Moneda 3 2 5 4 2 2" xfId="7312" xr:uid="{35DC8C86-937A-4055-9ADE-4D6F358A7515}"/>
    <cellStyle name="Moneda 3 2 5 4 3" xfId="5474" xr:uid="{04EDFC9F-143E-4997-BAA0-D7D7735FF754}"/>
    <cellStyle name="Moneda 3 2 5 5" xfId="2349" xr:uid="{00000000-0005-0000-0000-0000E0020000}"/>
    <cellStyle name="Moneda 3 2 5 5 2" xfId="4190" xr:uid="{00000000-0005-0000-0000-0000E0020000}"/>
    <cellStyle name="Moneda 3 2 5 5 2 2" xfId="7917" xr:uid="{22276C67-DC16-42DC-8241-201561096C22}"/>
    <cellStyle name="Moneda 3 2 5 5 3" xfId="6079" xr:uid="{243121C9-C0F4-4731-BAAC-E20F419CEC3F}"/>
    <cellStyle name="Moneda 3 2 5 6" xfId="2973" xr:uid="{00000000-0005-0000-0000-0000E0020000}"/>
    <cellStyle name="Moneda 3 2 5 6 2" xfId="6700" xr:uid="{EFF1496D-F3EA-43F7-9449-54C3C26DCF6C}"/>
    <cellStyle name="Moneda 3 2 5 7" xfId="4862" xr:uid="{F76E1C01-1080-4F42-9DE0-9EC04C41CA9A}"/>
    <cellStyle name="Moneda 3 2 6" xfId="837" xr:uid="{00000000-0005-0000-0000-0000E4020000}"/>
    <cellStyle name="Moneda 3 2 6 2" xfId="1008" xr:uid="{00000000-0005-0000-0000-0000E5020000}"/>
    <cellStyle name="Moneda 3 2 6 2 2" xfId="1413" xr:uid="{00000000-0005-0000-0000-0000E6020000}"/>
    <cellStyle name="Moneda 3 2 6 2 2 2" xfId="2090" xr:uid="{00000000-0005-0000-0000-0000E6020000}"/>
    <cellStyle name="Moneda 3 2 6 2 2 2 2" xfId="3932" xr:uid="{00000000-0005-0000-0000-0000E6020000}"/>
    <cellStyle name="Moneda 3 2 6 2 2 2 2 2" xfId="7659" xr:uid="{BB43DB4F-8204-49C8-B87C-9464F783B357}"/>
    <cellStyle name="Moneda 3 2 6 2 2 2 3" xfId="5821" xr:uid="{87096F59-0AE0-4D16-9D88-962452DBC5D8}"/>
    <cellStyle name="Moneda 3 2 6 2 2 3" xfId="2696" xr:uid="{00000000-0005-0000-0000-0000E6020000}"/>
    <cellStyle name="Moneda 3 2 6 2 2 3 2" xfId="4537" xr:uid="{00000000-0005-0000-0000-0000E6020000}"/>
    <cellStyle name="Moneda 3 2 6 2 2 3 2 2" xfId="8264" xr:uid="{0B854950-E317-493A-8DFF-AED53E132F3A}"/>
    <cellStyle name="Moneda 3 2 6 2 2 3 3" xfId="6426" xr:uid="{7C21413D-1CAC-4D2C-A90E-EA05EC465AED}"/>
    <cellStyle name="Moneda 3 2 6 2 2 4" xfId="3320" xr:uid="{00000000-0005-0000-0000-0000E6020000}"/>
    <cellStyle name="Moneda 3 2 6 2 2 4 2" xfId="7047" xr:uid="{33085457-2D7A-42C1-B75C-03AB911D4A08}"/>
    <cellStyle name="Moneda 3 2 6 2 2 5" xfId="5209" xr:uid="{C07F95BC-487E-4592-AC2C-079623A8FB60}"/>
    <cellStyle name="Moneda 3 2 6 2 3" xfId="1858" xr:uid="{00000000-0005-0000-0000-0000E5020000}"/>
    <cellStyle name="Moneda 3 2 6 2 3 2" xfId="3700" xr:uid="{00000000-0005-0000-0000-0000E5020000}"/>
    <cellStyle name="Moneda 3 2 6 2 3 2 2" xfId="7427" xr:uid="{6907C84E-C015-4E48-A152-A19E4BE1B631}"/>
    <cellStyle name="Moneda 3 2 6 2 3 3" xfId="5589" xr:uid="{1F46FD7D-7C38-4CB0-AFC9-1EA26F293A76}"/>
    <cellStyle name="Moneda 3 2 6 2 4" xfId="2464" xr:uid="{00000000-0005-0000-0000-0000E5020000}"/>
    <cellStyle name="Moneda 3 2 6 2 4 2" xfId="4305" xr:uid="{00000000-0005-0000-0000-0000E5020000}"/>
    <cellStyle name="Moneda 3 2 6 2 4 2 2" xfId="8032" xr:uid="{EEF5ECDD-4469-4128-860D-822883B54EF4}"/>
    <cellStyle name="Moneda 3 2 6 2 4 3" xfId="6194" xr:uid="{64135BE5-F5F2-4A00-906F-4BE8D9C02DFD}"/>
    <cellStyle name="Moneda 3 2 6 2 5" xfId="3088" xr:uid="{00000000-0005-0000-0000-0000E5020000}"/>
    <cellStyle name="Moneda 3 2 6 2 5 2" xfId="6815" xr:uid="{0EE5B930-8DAC-47B2-B0B8-B36119F6A535}"/>
    <cellStyle name="Moneda 3 2 6 2 6" xfId="4977" xr:uid="{64A3DB78-AD09-4A25-9504-7CBF941BE4C0}"/>
    <cellStyle name="Moneda 3 2 6 3" xfId="1261" xr:uid="{00000000-0005-0000-0000-0000E7020000}"/>
    <cellStyle name="Moneda 3 2 6 3 2" xfId="1981" xr:uid="{00000000-0005-0000-0000-0000E7020000}"/>
    <cellStyle name="Moneda 3 2 6 3 2 2" xfId="3823" xr:uid="{00000000-0005-0000-0000-0000E7020000}"/>
    <cellStyle name="Moneda 3 2 6 3 2 2 2" xfId="7550" xr:uid="{36EDD6FC-F2DF-4BBB-B655-C2A324648B91}"/>
    <cellStyle name="Moneda 3 2 6 3 2 3" xfId="5712" xr:uid="{FA584DC2-540C-43C2-B43C-D5FAAFBDDCC1}"/>
    <cellStyle name="Moneda 3 2 6 3 3" xfId="2587" xr:uid="{00000000-0005-0000-0000-0000E7020000}"/>
    <cellStyle name="Moneda 3 2 6 3 3 2" xfId="4428" xr:uid="{00000000-0005-0000-0000-0000E7020000}"/>
    <cellStyle name="Moneda 3 2 6 3 3 2 2" xfId="8155" xr:uid="{9767012A-BB20-4BD8-A08C-BF734707BB4C}"/>
    <cellStyle name="Moneda 3 2 6 3 3 3" xfId="6317" xr:uid="{93E073DF-66B0-4EC2-870D-71F6F738C23F}"/>
    <cellStyle name="Moneda 3 2 6 3 4" xfId="3211" xr:uid="{00000000-0005-0000-0000-0000E7020000}"/>
    <cellStyle name="Moneda 3 2 6 3 4 2" xfId="6938" xr:uid="{4ADED7C3-1A7C-4C1A-BF13-1BFF59CB68ED}"/>
    <cellStyle name="Moneda 3 2 6 3 5" xfId="5100" xr:uid="{775FDE6D-6B46-4CA0-A59D-E143D5808AB1}"/>
    <cellStyle name="Moneda 3 2 6 4" xfId="1749" xr:uid="{00000000-0005-0000-0000-0000E4020000}"/>
    <cellStyle name="Moneda 3 2 6 4 2" xfId="3591" xr:uid="{00000000-0005-0000-0000-0000E4020000}"/>
    <cellStyle name="Moneda 3 2 6 4 2 2" xfId="7318" xr:uid="{3221C1F0-60ED-4F5E-92BF-DD12D1637AC0}"/>
    <cellStyle name="Moneda 3 2 6 4 3" xfId="5480" xr:uid="{DE3CB24E-AC48-4BDF-BF3A-0276EF1425AE}"/>
    <cellStyle name="Moneda 3 2 6 5" xfId="2355" xr:uid="{00000000-0005-0000-0000-0000E4020000}"/>
    <cellStyle name="Moneda 3 2 6 5 2" xfId="4196" xr:uid="{00000000-0005-0000-0000-0000E4020000}"/>
    <cellStyle name="Moneda 3 2 6 5 2 2" xfId="7923" xr:uid="{D395243D-F298-40A3-A515-813C576E35C7}"/>
    <cellStyle name="Moneda 3 2 6 5 3" xfId="6085" xr:uid="{E351F70C-3FE7-4664-B20D-0C1CE99D7606}"/>
    <cellStyle name="Moneda 3 2 6 6" xfId="2979" xr:uid="{00000000-0005-0000-0000-0000E4020000}"/>
    <cellStyle name="Moneda 3 2 6 6 2" xfId="6706" xr:uid="{A9EC8121-B820-4C46-B88C-F0B7E65E0DF6}"/>
    <cellStyle name="Moneda 3 2 6 7" xfId="4868" xr:uid="{80892583-DA18-4569-9022-D338FA966436}"/>
    <cellStyle name="Moneda 3 2 7" xfId="843" xr:uid="{00000000-0005-0000-0000-0000E8020000}"/>
    <cellStyle name="Moneda 3 2 7 2" xfId="1012" xr:uid="{00000000-0005-0000-0000-0000E9020000}"/>
    <cellStyle name="Moneda 3 2 7 2 2" xfId="1417" xr:uid="{00000000-0005-0000-0000-0000EA020000}"/>
    <cellStyle name="Moneda 3 2 7 2 2 2" xfId="2094" xr:uid="{00000000-0005-0000-0000-0000EA020000}"/>
    <cellStyle name="Moneda 3 2 7 2 2 2 2" xfId="3936" xr:uid="{00000000-0005-0000-0000-0000EA020000}"/>
    <cellStyle name="Moneda 3 2 7 2 2 2 2 2" xfId="7663" xr:uid="{DE906B7D-BA73-45B0-87F1-110821FA70C8}"/>
    <cellStyle name="Moneda 3 2 7 2 2 2 3" xfId="5825" xr:uid="{9BEFFFAE-382F-43C0-BF83-DA9919D89AE2}"/>
    <cellStyle name="Moneda 3 2 7 2 2 3" xfId="2700" xr:uid="{00000000-0005-0000-0000-0000EA020000}"/>
    <cellStyle name="Moneda 3 2 7 2 2 3 2" xfId="4541" xr:uid="{00000000-0005-0000-0000-0000EA020000}"/>
    <cellStyle name="Moneda 3 2 7 2 2 3 2 2" xfId="8268" xr:uid="{18775CEF-0FA6-4B03-9DC4-F083E9520C14}"/>
    <cellStyle name="Moneda 3 2 7 2 2 3 3" xfId="6430" xr:uid="{9CA2A4B7-5F33-46BC-8A5D-8802B031AAF3}"/>
    <cellStyle name="Moneda 3 2 7 2 2 4" xfId="3324" xr:uid="{00000000-0005-0000-0000-0000EA020000}"/>
    <cellStyle name="Moneda 3 2 7 2 2 4 2" xfId="7051" xr:uid="{6A0A15D1-B922-48C8-8523-39093E398DC9}"/>
    <cellStyle name="Moneda 3 2 7 2 2 5" xfId="5213" xr:uid="{F5E34F9A-E463-4D94-A225-19CDB668DC02}"/>
    <cellStyle name="Moneda 3 2 7 2 3" xfId="1862" xr:uid="{00000000-0005-0000-0000-0000E9020000}"/>
    <cellStyle name="Moneda 3 2 7 2 3 2" xfId="3704" xr:uid="{00000000-0005-0000-0000-0000E9020000}"/>
    <cellStyle name="Moneda 3 2 7 2 3 2 2" xfId="7431" xr:uid="{8D77C8D2-0B1B-4904-8421-046B3F184ADB}"/>
    <cellStyle name="Moneda 3 2 7 2 3 3" xfId="5593" xr:uid="{559CB0A1-8495-4BCD-A061-FC2F9773CE1D}"/>
    <cellStyle name="Moneda 3 2 7 2 4" xfId="2468" xr:uid="{00000000-0005-0000-0000-0000E9020000}"/>
    <cellStyle name="Moneda 3 2 7 2 4 2" xfId="4309" xr:uid="{00000000-0005-0000-0000-0000E9020000}"/>
    <cellStyle name="Moneda 3 2 7 2 4 2 2" xfId="8036" xr:uid="{959F8E10-4695-4063-9B19-B6DA56AEC663}"/>
    <cellStyle name="Moneda 3 2 7 2 4 3" xfId="6198" xr:uid="{28388F76-F704-4DB9-BDE1-DF89B4E907DD}"/>
    <cellStyle name="Moneda 3 2 7 2 5" xfId="3092" xr:uid="{00000000-0005-0000-0000-0000E9020000}"/>
    <cellStyle name="Moneda 3 2 7 2 5 2" xfId="6819" xr:uid="{9F2ED2FE-8DDD-46CB-B8C6-2F735EDFA29B}"/>
    <cellStyle name="Moneda 3 2 7 2 6" xfId="4981" xr:uid="{318D8172-B100-453A-B82A-6EA4C18AD79E}"/>
    <cellStyle name="Moneda 3 2 7 3" xfId="1265" xr:uid="{00000000-0005-0000-0000-0000EB020000}"/>
    <cellStyle name="Moneda 3 2 7 3 2" xfId="1985" xr:uid="{00000000-0005-0000-0000-0000EB020000}"/>
    <cellStyle name="Moneda 3 2 7 3 2 2" xfId="3827" xr:uid="{00000000-0005-0000-0000-0000EB020000}"/>
    <cellStyle name="Moneda 3 2 7 3 2 2 2" xfId="7554" xr:uid="{BE577F59-7756-4A5C-BB4D-D3928E61F328}"/>
    <cellStyle name="Moneda 3 2 7 3 2 3" xfId="5716" xr:uid="{A501C989-2CFF-46F9-8AE2-1FB9C8D8E2EA}"/>
    <cellStyle name="Moneda 3 2 7 3 3" xfId="2591" xr:uid="{00000000-0005-0000-0000-0000EB020000}"/>
    <cellStyle name="Moneda 3 2 7 3 3 2" xfId="4432" xr:uid="{00000000-0005-0000-0000-0000EB020000}"/>
    <cellStyle name="Moneda 3 2 7 3 3 2 2" xfId="8159" xr:uid="{B4A4D11A-9BA8-420E-8251-D0E9572038EE}"/>
    <cellStyle name="Moneda 3 2 7 3 3 3" xfId="6321" xr:uid="{7BFC0025-16E6-4BBE-BE69-9849013410E4}"/>
    <cellStyle name="Moneda 3 2 7 3 4" xfId="3215" xr:uid="{00000000-0005-0000-0000-0000EB020000}"/>
    <cellStyle name="Moneda 3 2 7 3 4 2" xfId="6942" xr:uid="{56B69D26-019A-4AA5-9133-F52AA918FCFB}"/>
    <cellStyle name="Moneda 3 2 7 3 5" xfId="5104" xr:uid="{158E9C76-8673-4AC7-BFCF-7CB2CA9BF5D6}"/>
    <cellStyle name="Moneda 3 2 7 4" xfId="1753" xr:uid="{00000000-0005-0000-0000-0000E8020000}"/>
    <cellStyle name="Moneda 3 2 7 4 2" xfId="3595" xr:uid="{00000000-0005-0000-0000-0000E8020000}"/>
    <cellStyle name="Moneda 3 2 7 4 2 2" xfId="7322" xr:uid="{603F125A-4224-4FD5-93E7-B595E923F5A6}"/>
    <cellStyle name="Moneda 3 2 7 4 3" xfId="5484" xr:uid="{14ABE905-E7FF-48F5-9879-ACF648AD96E9}"/>
    <cellStyle name="Moneda 3 2 7 5" xfId="2359" xr:uid="{00000000-0005-0000-0000-0000E8020000}"/>
    <cellStyle name="Moneda 3 2 7 5 2" xfId="4200" xr:uid="{00000000-0005-0000-0000-0000E8020000}"/>
    <cellStyle name="Moneda 3 2 7 5 2 2" xfId="7927" xr:uid="{2D225A19-53EB-419B-A803-0BE15804A84E}"/>
    <cellStyle name="Moneda 3 2 7 5 3" xfId="6089" xr:uid="{B99FF2CA-34D9-4988-9070-3C98C0E57365}"/>
    <cellStyle name="Moneda 3 2 7 6" xfId="2983" xr:uid="{00000000-0005-0000-0000-0000E8020000}"/>
    <cellStyle name="Moneda 3 2 7 6 2" xfId="6710" xr:uid="{63333199-C0D3-43DE-9DC8-AAB1370852F8}"/>
    <cellStyle name="Moneda 3 2 7 7" xfId="4872" xr:uid="{96C5B5FE-9DD1-481E-9E88-F99EDD776188}"/>
    <cellStyle name="Moneda 3 2 8" xfId="940" xr:uid="{00000000-0005-0000-0000-0000EC020000}"/>
    <cellStyle name="Moneda 3 2 8 2" xfId="1345" xr:uid="{00000000-0005-0000-0000-0000ED020000}"/>
    <cellStyle name="Moneda 3 2 8 2 2" xfId="2038" xr:uid="{00000000-0005-0000-0000-0000ED020000}"/>
    <cellStyle name="Moneda 3 2 8 2 2 2" xfId="3880" xr:uid="{00000000-0005-0000-0000-0000ED020000}"/>
    <cellStyle name="Moneda 3 2 8 2 2 2 2" xfId="7607" xr:uid="{26546F88-9482-4F13-9697-539123806200}"/>
    <cellStyle name="Moneda 3 2 8 2 2 3" xfId="5769" xr:uid="{AA414A71-202C-4A45-89A5-320C2F00489C}"/>
    <cellStyle name="Moneda 3 2 8 2 3" xfId="2644" xr:uid="{00000000-0005-0000-0000-0000ED020000}"/>
    <cellStyle name="Moneda 3 2 8 2 3 2" xfId="4485" xr:uid="{00000000-0005-0000-0000-0000ED020000}"/>
    <cellStyle name="Moneda 3 2 8 2 3 2 2" xfId="8212" xr:uid="{5F41C202-0E9A-4019-B488-40DE40E599D8}"/>
    <cellStyle name="Moneda 3 2 8 2 3 3" xfId="6374" xr:uid="{45481E82-55AD-4E65-9F34-205A94E4949E}"/>
    <cellStyle name="Moneda 3 2 8 2 4" xfId="3268" xr:uid="{00000000-0005-0000-0000-0000ED020000}"/>
    <cellStyle name="Moneda 3 2 8 2 4 2" xfId="6995" xr:uid="{0F0FE02D-1DDF-48B3-9625-511326020AC9}"/>
    <cellStyle name="Moneda 3 2 8 2 5" xfId="5157" xr:uid="{06373526-53C4-4AFC-B5A7-DEA144422715}"/>
    <cellStyle name="Moneda 3 2 8 3" xfId="1806" xr:uid="{00000000-0005-0000-0000-0000EC020000}"/>
    <cellStyle name="Moneda 3 2 8 3 2" xfId="3648" xr:uid="{00000000-0005-0000-0000-0000EC020000}"/>
    <cellStyle name="Moneda 3 2 8 3 2 2" xfId="7375" xr:uid="{E0AEE33A-D38C-4546-B91B-275700883015}"/>
    <cellStyle name="Moneda 3 2 8 3 3" xfId="5537" xr:uid="{9D606515-5CD9-482D-A7F6-930AF14538E2}"/>
    <cellStyle name="Moneda 3 2 8 4" xfId="2412" xr:uid="{00000000-0005-0000-0000-0000EC020000}"/>
    <cellStyle name="Moneda 3 2 8 4 2" xfId="4253" xr:uid="{00000000-0005-0000-0000-0000EC020000}"/>
    <cellStyle name="Moneda 3 2 8 4 2 2" xfId="7980" xr:uid="{FC23156C-6D2F-4C5A-B51F-9B14F7E6D6C5}"/>
    <cellStyle name="Moneda 3 2 8 4 3" xfId="6142" xr:uid="{C8DBAB44-0AD8-4CB0-987E-4C5DCE1A593D}"/>
    <cellStyle name="Moneda 3 2 8 5" xfId="3036" xr:uid="{00000000-0005-0000-0000-0000EC020000}"/>
    <cellStyle name="Moneda 3 2 8 5 2" xfId="6763" xr:uid="{CF6EFF5E-2B44-4C0B-9368-EEF9662EAD06}"/>
    <cellStyle name="Moneda 3 2 8 6" xfId="4925" xr:uid="{C0CC770B-4549-46B5-AE29-F2DB9B922DD2}"/>
    <cellStyle name="Moneda 3 2 9" xfId="1193" xr:uid="{00000000-0005-0000-0000-0000EE020000}"/>
    <cellStyle name="Moneda 3 2 9 2" xfId="1929" xr:uid="{00000000-0005-0000-0000-0000EE020000}"/>
    <cellStyle name="Moneda 3 2 9 2 2" xfId="3771" xr:uid="{00000000-0005-0000-0000-0000EE020000}"/>
    <cellStyle name="Moneda 3 2 9 2 2 2" xfId="7498" xr:uid="{1BFFB5CE-C745-44A5-B3B5-692E2F1F2319}"/>
    <cellStyle name="Moneda 3 2 9 2 3" xfId="5660" xr:uid="{6B34A4C3-7B50-426B-A95D-D4A194565122}"/>
    <cellStyle name="Moneda 3 2 9 3" xfId="2535" xr:uid="{00000000-0005-0000-0000-0000EE020000}"/>
    <cellStyle name="Moneda 3 2 9 3 2" xfId="4376" xr:uid="{00000000-0005-0000-0000-0000EE020000}"/>
    <cellStyle name="Moneda 3 2 9 3 2 2" xfId="8103" xr:uid="{CBB48357-6258-4B3B-AA1E-A008E3B34223}"/>
    <cellStyle name="Moneda 3 2 9 3 3" xfId="6265" xr:uid="{9ED7FE9F-EB43-4E5A-B4A8-ABCF8FEA5FAD}"/>
    <cellStyle name="Moneda 3 2 9 4" xfId="3159" xr:uid="{00000000-0005-0000-0000-0000EE020000}"/>
    <cellStyle name="Moneda 3 2 9 4 2" xfId="6886" xr:uid="{D2404367-26EF-432B-9D46-1021415E0FEF}"/>
    <cellStyle name="Moneda 3 2 9 5" xfId="5048" xr:uid="{B70AB7D7-49BA-42BE-9D32-C3A24E33A56F}"/>
    <cellStyle name="Moneda 3 3" xfId="71" xr:uid="{00000000-0005-0000-0000-0000EF020000}"/>
    <cellStyle name="Moneda 3 3 2" xfId="121" xr:uid="{00000000-0005-0000-0000-0000F0020000}"/>
    <cellStyle name="Moneda 3 3 2 2" xfId="1383" xr:uid="{00000000-0005-0000-0000-0000F1020000}"/>
    <cellStyle name="Moneda 3 3 2 2 2" xfId="2064" xr:uid="{00000000-0005-0000-0000-0000F1020000}"/>
    <cellStyle name="Moneda 3 3 2 2 2 2" xfId="3906" xr:uid="{00000000-0005-0000-0000-0000F1020000}"/>
    <cellStyle name="Moneda 3 3 2 2 2 2 2" xfId="7633" xr:uid="{8522426F-5A8D-4F49-88B3-BD2C745F9330}"/>
    <cellStyle name="Moneda 3 3 2 2 2 3" xfId="5795" xr:uid="{FE5C58C8-F413-4C83-9813-24B0D73E7771}"/>
    <cellStyle name="Moneda 3 3 2 2 3" xfId="2670" xr:uid="{00000000-0005-0000-0000-0000F1020000}"/>
    <cellStyle name="Moneda 3 3 2 2 3 2" xfId="4511" xr:uid="{00000000-0005-0000-0000-0000F1020000}"/>
    <cellStyle name="Moneda 3 3 2 2 3 2 2" xfId="8238" xr:uid="{A8CE01D5-D1FD-41CA-B0DC-7BA9A6985E27}"/>
    <cellStyle name="Moneda 3 3 2 2 3 3" xfId="6400" xr:uid="{15B3CF08-8DFE-4370-ACAE-9183F1FED62B}"/>
    <cellStyle name="Moneda 3 3 2 2 4" xfId="3294" xr:uid="{00000000-0005-0000-0000-0000F1020000}"/>
    <cellStyle name="Moneda 3 3 2 2 4 2" xfId="7021" xr:uid="{01FDCE66-91FB-4F53-AC75-181B295E4881}"/>
    <cellStyle name="Moneda 3 3 2 2 5" xfId="5183" xr:uid="{0EAA1D65-7D30-4AC4-85C7-13D7F945180D}"/>
    <cellStyle name="Moneda 3 3 2 3" xfId="978" xr:uid="{00000000-0005-0000-0000-0000F2020000}"/>
    <cellStyle name="Moneda 3 3 2 3 2" xfId="1832" xr:uid="{00000000-0005-0000-0000-0000F2020000}"/>
    <cellStyle name="Moneda 3 3 2 3 2 2" xfId="3674" xr:uid="{00000000-0005-0000-0000-0000F2020000}"/>
    <cellStyle name="Moneda 3 3 2 3 2 2 2" xfId="7401" xr:uid="{56436CDB-2961-442C-80A1-B5811CC3DECF}"/>
    <cellStyle name="Moneda 3 3 2 3 2 3" xfId="5563" xr:uid="{03C56318-7F8E-4CD4-8097-58EFDEC24656}"/>
    <cellStyle name="Moneda 3 3 2 3 3" xfId="2438" xr:uid="{00000000-0005-0000-0000-0000F2020000}"/>
    <cellStyle name="Moneda 3 3 2 3 3 2" xfId="4279" xr:uid="{00000000-0005-0000-0000-0000F2020000}"/>
    <cellStyle name="Moneda 3 3 2 3 3 2 2" xfId="8006" xr:uid="{0FE5CA7E-4229-4610-B680-B164687E2CFC}"/>
    <cellStyle name="Moneda 3 3 2 3 3 3" xfId="6168" xr:uid="{6ABC6DAE-349A-4AF5-BA92-5015CA5F4811}"/>
    <cellStyle name="Moneda 3 3 2 3 4" xfId="3062" xr:uid="{00000000-0005-0000-0000-0000F2020000}"/>
    <cellStyle name="Moneda 3 3 2 3 4 2" xfId="6789" xr:uid="{0DEC2174-0DDD-4354-A1D2-133A14328708}"/>
    <cellStyle name="Moneda 3 3 2 3 5" xfId="4951" xr:uid="{84391704-C63E-45DC-8A3F-89A62E37D6FA}"/>
    <cellStyle name="Moneda 3 3 2 4" xfId="1607" xr:uid="{00000000-0005-0000-0000-0000F0020000}"/>
    <cellStyle name="Moneda 3 3 2 4 2" xfId="3449" xr:uid="{00000000-0005-0000-0000-0000F0020000}"/>
    <cellStyle name="Moneda 3 3 2 4 2 2" xfId="7176" xr:uid="{149EB905-673C-4BB8-B076-A1A929BA59BB}"/>
    <cellStyle name="Moneda 3 3 2 4 3" xfId="5338" xr:uid="{147C6001-1D3D-46D3-8D84-9AFE5F7F418B}"/>
    <cellStyle name="Moneda 3 3 2 5" xfId="2213" xr:uid="{00000000-0005-0000-0000-0000F0020000}"/>
    <cellStyle name="Moneda 3 3 2 5 2" xfId="4054" xr:uid="{00000000-0005-0000-0000-0000F0020000}"/>
    <cellStyle name="Moneda 3 3 2 5 2 2" xfId="7781" xr:uid="{389B0CA8-984C-4E8A-9A04-548FCAA617BD}"/>
    <cellStyle name="Moneda 3 3 2 5 3" xfId="5943" xr:uid="{B084AECE-7438-415A-ABA1-EC4FD8991390}"/>
    <cellStyle name="Moneda 3 3 2 6" xfId="2837" xr:uid="{00000000-0005-0000-0000-0000F0020000}"/>
    <cellStyle name="Moneda 3 3 2 6 2" xfId="6564" xr:uid="{FFA03BD4-01A4-41EC-B33B-5398EFA555C2}"/>
    <cellStyle name="Moneda 3 3 2 7" xfId="4726" xr:uid="{37496F66-92A6-4EA5-AED6-BDCFE3476E20}"/>
    <cellStyle name="Moneda 3 3 3" xfId="162" xr:uid="{00000000-0005-0000-0000-0000F3020000}"/>
    <cellStyle name="Moneda 3 3 3 2" xfId="1231" xr:uid="{00000000-0005-0000-0000-0000F4020000}"/>
    <cellStyle name="Moneda 3 3 3 2 2" xfId="1955" xr:uid="{00000000-0005-0000-0000-0000F4020000}"/>
    <cellStyle name="Moneda 3 3 3 2 2 2" xfId="3797" xr:uid="{00000000-0005-0000-0000-0000F4020000}"/>
    <cellStyle name="Moneda 3 3 3 2 2 2 2" xfId="7524" xr:uid="{0AC83B9B-0F43-4A28-A283-4CB926AEE8AE}"/>
    <cellStyle name="Moneda 3 3 3 2 2 3" xfId="5686" xr:uid="{824DA2B9-F7A2-491B-A0FA-C1BC3EBDF0BB}"/>
    <cellStyle name="Moneda 3 3 3 2 3" xfId="2561" xr:uid="{00000000-0005-0000-0000-0000F4020000}"/>
    <cellStyle name="Moneda 3 3 3 2 3 2" xfId="4402" xr:uid="{00000000-0005-0000-0000-0000F4020000}"/>
    <cellStyle name="Moneda 3 3 3 2 3 2 2" xfId="8129" xr:uid="{C7864AAF-C45B-452C-8195-6170C2F037B6}"/>
    <cellStyle name="Moneda 3 3 3 2 3 3" xfId="6291" xr:uid="{7D85FCF3-7DE4-4668-8F6F-F1DD8EEEEC95}"/>
    <cellStyle name="Moneda 3 3 3 2 4" xfId="3185" xr:uid="{00000000-0005-0000-0000-0000F4020000}"/>
    <cellStyle name="Moneda 3 3 3 2 4 2" xfId="6912" xr:uid="{3D1FC91B-72F7-4904-9924-2C7D34A56B06}"/>
    <cellStyle name="Moneda 3 3 3 2 5" xfId="5074" xr:uid="{4163734E-1C29-4C80-AF1F-4B7B246499F8}"/>
    <cellStyle name="Moneda 3 3 3 3" xfId="1647" xr:uid="{00000000-0005-0000-0000-0000F3020000}"/>
    <cellStyle name="Moneda 3 3 3 3 2" xfId="3489" xr:uid="{00000000-0005-0000-0000-0000F3020000}"/>
    <cellStyle name="Moneda 3 3 3 3 2 2" xfId="7216" xr:uid="{C04A54C5-C4CB-4D0F-B6F5-ABF098914A71}"/>
    <cellStyle name="Moneda 3 3 3 3 3" xfId="5378" xr:uid="{B531A3B5-48CF-4545-BCB7-E5C94F60511F}"/>
    <cellStyle name="Moneda 3 3 3 4" xfId="2253" xr:uid="{00000000-0005-0000-0000-0000F3020000}"/>
    <cellStyle name="Moneda 3 3 3 4 2" xfId="4094" xr:uid="{00000000-0005-0000-0000-0000F3020000}"/>
    <cellStyle name="Moneda 3 3 3 4 2 2" xfId="7821" xr:uid="{C51E62D4-FFAF-4C8E-AA4D-DC1686DB2180}"/>
    <cellStyle name="Moneda 3 3 3 4 3" xfId="5983" xr:uid="{2533FA4F-3A37-4598-9E17-2325E4765D44}"/>
    <cellStyle name="Moneda 3 3 3 5" xfId="2877" xr:uid="{00000000-0005-0000-0000-0000F3020000}"/>
    <cellStyle name="Moneda 3 3 3 5 2" xfId="6604" xr:uid="{70EAB799-D99C-4C0E-8D4F-AE404923EA07}"/>
    <cellStyle name="Moneda 3 3 3 6" xfId="4766" xr:uid="{C555B281-0270-4A25-8372-9F8C00336C9C}"/>
    <cellStyle name="Moneda 3 3 4" xfId="789" xr:uid="{00000000-0005-0000-0000-0000F5020000}"/>
    <cellStyle name="Moneda 3 3 4 2" xfId="1723" xr:uid="{00000000-0005-0000-0000-0000F5020000}"/>
    <cellStyle name="Moneda 3 3 4 2 2" xfId="3565" xr:uid="{00000000-0005-0000-0000-0000F5020000}"/>
    <cellStyle name="Moneda 3 3 4 2 2 2" xfId="7292" xr:uid="{E12043F8-474B-4878-A468-7EDA52777D6B}"/>
    <cellStyle name="Moneda 3 3 4 2 3" xfId="5454" xr:uid="{9129A07E-EDE9-45F8-9814-6BFCCA150C14}"/>
    <cellStyle name="Moneda 3 3 4 3" xfId="2329" xr:uid="{00000000-0005-0000-0000-0000F5020000}"/>
    <cellStyle name="Moneda 3 3 4 3 2" xfId="4170" xr:uid="{00000000-0005-0000-0000-0000F5020000}"/>
    <cellStyle name="Moneda 3 3 4 3 2 2" xfId="7897" xr:uid="{E23DA53D-EF16-4440-9898-51CF45624F2A}"/>
    <cellStyle name="Moneda 3 3 4 3 3" xfId="6059" xr:uid="{651F9151-6965-4723-B38D-89EDA6765993}"/>
    <cellStyle name="Moneda 3 3 4 4" xfId="2953" xr:uid="{00000000-0005-0000-0000-0000F5020000}"/>
    <cellStyle name="Moneda 3 3 4 4 2" xfId="6680" xr:uid="{EEB07F9B-C9AC-44C1-A5C9-2460D90C2988}"/>
    <cellStyle name="Moneda 3 3 4 5" xfId="4842" xr:uid="{5753CDAF-D9BB-4A4B-8D25-66C6AF827F9F}"/>
    <cellStyle name="Moneda 3 3 5" xfId="1562" xr:uid="{00000000-0005-0000-0000-0000EF020000}"/>
    <cellStyle name="Moneda 3 3 5 2" xfId="3404" xr:uid="{00000000-0005-0000-0000-0000EF020000}"/>
    <cellStyle name="Moneda 3 3 5 2 2" xfId="7131" xr:uid="{E54B3C76-0F8D-4F6D-9210-F4BEB58E9ECC}"/>
    <cellStyle name="Moneda 3 3 5 3" xfId="5293" xr:uid="{3AB4EE1F-7FD9-4C74-9C74-35C34DB8D501}"/>
    <cellStyle name="Moneda 3 3 6" xfId="2168" xr:uid="{00000000-0005-0000-0000-0000EF020000}"/>
    <cellStyle name="Moneda 3 3 6 2" xfId="4009" xr:uid="{00000000-0005-0000-0000-0000EF020000}"/>
    <cellStyle name="Moneda 3 3 6 2 2" xfId="7736" xr:uid="{BC639570-172D-4923-8A72-B8C8026A6EAE}"/>
    <cellStyle name="Moneda 3 3 6 3" xfId="5898" xr:uid="{79754DA5-7976-4D72-B2E9-BB58FED41B73}"/>
    <cellStyle name="Moneda 3 3 7" xfId="2792" xr:uid="{00000000-0005-0000-0000-0000EF020000}"/>
    <cellStyle name="Moneda 3 3 7 2" xfId="6519" xr:uid="{78511BBD-36A3-4291-9FB3-920386E82BE9}"/>
    <cellStyle name="Moneda 3 3 8" xfId="4681" xr:uid="{610DC270-C604-4966-A42B-4E1901B814A7}"/>
    <cellStyle name="Moneda 3 4" xfId="101" xr:uid="{00000000-0005-0000-0000-0000F6020000}"/>
    <cellStyle name="Moneda 3 4 2" xfId="995" xr:uid="{00000000-0005-0000-0000-0000F7020000}"/>
    <cellStyle name="Moneda 3 4 2 2" xfId="1400" xr:uid="{00000000-0005-0000-0000-0000F8020000}"/>
    <cellStyle name="Moneda 3 4 2 2 2" xfId="2078" xr:uid="{00000000-0005-0000-0000-0000F8020000}"/>
    <cellStyle name="Moneda 3 4 2 2 2 2" xfId="3920" xr:uid="{00000000-0005-0000-0000-0000F8020000}"/>
    <cellStyle name="Moneda 3 4 2 2 2 2 2" xfId="7647" xr:uid="{DFB599E9-4911-4DF0-B5DB-C7348F87BE3F}"/>
    <cellStyle name="Moneda 3 4 2 2 2 3" xfId="5809" xr:uid="{5B3D3779-448B-4AA6-908F-E3E129DBDF13}"/>
    <cellStyle name="Moneda 3 4 2 2 3" xfId="2684" xr:uid="{00000000-0005-0000-0000-0000F8020000}"/>
    <cellStyle name="Moneda 3 4 2 2 3 2" xfId="4525" xr:uid="{00000000-0005-0000-0000-0000F8020000}"/>
    <cellStyle name="Moneda 3 4 2 2 3 2 2" xfId="8252" xr:uid="{ACD2902E-1489-47AE-8F1E-EB052BDFF715}"/>
    <cellStyle name="Moneda 3 4 2 2 3 3" xfId="6414" xr:uid="{4FA640DD-A98C-4436-8CD8-710E5206333B}"/>
    <cellStyle name="Moneda 3 4 2 2 4" xfId="3308" xr:uid="{00000000-0005-0000-0000-0000F8020000}"/>
    <cellStyle name="Moneda 3 4 2 2 4 2" xfId="7035" xr:uid="{E0D80134-5CB6-4E58-8A41-90EF56ACF356}"/>
    <cellStyle name="Moneda 3 4 2 2 5" xfId="5197" xr:uid="{5DE2A319-CCE5-465F-BA81-E4166BDD4B86}"/>
    <cellStyle name="Moneda 3 4 2 3" xfId="1846" xr:uid="{00000000-0005-0000-0000-0000F7020000}"/>
    <cellStyle name="Moneda 3 4 2 3 2" xfId="3688" xr:uid="{00000000-0005-0000-0000-0000F7020000}"/>
    <cellStyle name="Moneda 3 4 2 3 2 2" xfId="7415" xr:uid="{33383EA7-5150-44ED-B62D-E1007427D4DB}"/>
    <cellStyle name="Moneda 3 4 2 3 3" xfId="5577" xr:uid="{E29DA63D-34EA-4005-AF7E-5E5D20288CAF}"/>
    <cellStyle name="Moneda 3 4 2 4" xfId="2452" xr:uid="{00000000-0005-0000-0000-0000F7020000}"/>
    <cellStyle name="Moneda 3 4 2 4 2" xfId="4293" xr:uid="{00000000-0005-0000-0000-0000F7020000}"/>
    <cellStyle name="Moneda 3 4 2 4 2 2" xfId="8020" xr:uid="{90E38BFE-278B-493C-88C1-9B0475228FA3}"/>
    <cellStyle name="Moneda 3 4 2 4 3" xfId="6182" xr:uid="{A40EBD2F-CCBA-4B25-8409-A2B72C34EF0D}"/>
    <cellStyle name="Moneda 3 4 2 5" xfId="3076" xr:uid="{00000000-0005-0000-0000-0000F7020000}"/>
    <cellStyle name="Moneda 3 4 2 5 2" xfId="6803" xr:uid="{15950C8F-AA89-49CD-AEE1-2630595943FF}"/>
    <cellStyle name="Moneda 3 4 2 6" xfId="4965" xr:uid="{793AEA9A-C416-4AA4-9E5D-042CD1A42A3A}"/>
    <cellStyle name="Moneda 3 4 3" xfId="1248" xr:uid="{00000000-0005-0000-0000-0000F9020000}"/>
    <cellStyle name="Moneda 3 4 3 2" xfId="1969" xr:uid="{00000000-0005-0000-0000-0000F9020000}"/>
    <cellStyle name="Moneda 3 4 3 2 2" xfId="3811" xr:uid="{00000000-0005-0000-0000-0000F9020000}"/>
    <cellStyle name="Moneda 3 4 3 2 2 2" xfId="7538" xr:uid="{CB69F24D-1A3A-45BB-BEB4-C7AD9B587D1B}"/>
    <cellStyle name="Moneda 3 4 3 2 3" xfId="5700" xr:uid="{40AFAE75-34EB-4AB2-A586-14EDB40C8FE9}"/>
    <cellStyle name="Moneda 3 4 3 3" xfId="2575" xr:uid="{00000000-0005-0000-0000-0000F9020000}"/>
    <cellStyle name="Moneda 3 4 3 3 2" xfId="4416" xr:uid="{00000000-0005-0000-0000-0000F9020000}"/>
    <cellStyle name="Moneda 3 4 3 3 2 2" xfId="8143" xr:uid="{E93F26FD-1501-4F4C-A147-100A16582F79}"/>
    <cellStyle name="Moneda 3 4 3 3 3" xfId="6305" xr:uid="{0424B294-5853-4159-9670-4DB4D289ED8F}"/>
    <cellStyle name="Moneda 3 4 3 4" xfId="3199" xr:uid="{00000000-0005-0000-0000-0000F9020000}"/>
    <cellStyle name="Moneda 3 4 3 4 2" xfId="6926" xr:uid="{AFD15690-55A6-45EC-A0A9-E3FDC3E5C3F6}"/>
    <cellStyle name="Moneda 3 4 3 5" xfId="5088" xr:uid="{8975F065-3F73-4179-AADA-C4D47682EEBD}"/>
    <cellStyle name="Moneda 3 4 4" xfId="821" xr:uid="{00000000-0005-0000-0000-0000FA020000}"/>
    <cellStyle name="Moneda 3 4 4 2" xfId="1737" xr:uid="{00000000-0005-0000-0000-0000FA020000}"/>
    <cellStyle name="Moneda 3 4 4 2 2" xfId="3579" xr:uid="{00000000-0005-0000-0000-0000FA020000}"/>
    <cellStyle name="Moneda 3 4 4 2 2 2" xfId="7306" xr:uid="{736BC31A-C526-45EF-8C42-BB051EBF1221}"/>
    <cellStyle name="Moneda 3 4 4 2 3" xfId="5468" xr:uid="{1C6FA8AA-4415-4366-AACC-5ADF5FB16BC6}"/>
    <cellStyle name="Moneda 3 4 4 3" xfId="2343" xr:uid="{00000000-0005-0000-0000-0000FA020000}"/>
    <cellStyle name="Moneda 3 4 4 3 2" xfId="4184" xr:uid="{00000000-0005-0000-0000-0000FA020000}"/>
    <cellStyle name="Moneda 3 4 4 3 2 2" xfId="7911" xr:uid="{DB8244C7-C916-418C-AEF9-D09446E4B66D}"/>
    <cellStyle name="Moneda 3 4 4 3 3" xfId="6073" xr:uid="{0A8DA169-20CE-43D0-B024-B5BCEE32568B}"/>
    <cellStyle name="Moneda 3 4 4 4" xfId="2967" xr:uid="{00000000-0005-0000-0000-0000FA020000}"/>
    <cellStyle name="Moneda 3 4 4 4 2" xfId="6694" xr:uid="{BD88AF17-1129-4629-BDDB-CECBFA1294A6}"/>
    <cellStyle name="Moneda 3 4 4 5" xfId="4856" xr:uid="{0111461C-2DEE-4F69-A99D-4A60A92DC2BF}"/>
    <cellStyle name="Moneda 3 4 5" xfId="1587" xr:uid="{00000000-0005-0000-0000-0000F6020000}"/>
    <cellStyle name="Moneda 3 4 5 2" xfId="3429" xr:uid="{00000000-0005-0000-0000-0000F6020000}"/>
    <cellStyle name="Moneda 3 4 5 2 2" xfId="7156" xr:uid="{A3567324-2FA2-4987-A277-93F43AA0A20F}"/>
    <cellStyle name="Moneda 3 4 5 3" xfId="5318" xr:uid="{19A12180-9868-429F-9268-BFA715B7833A}"/>
    <cellStyle name="Moneda 3 4 6" xfId="2193" xr:uid="{00000000-0005-0000-0000-0000F6020000}"/>
    <cellStyle name="Moneda 3 4 6 2" xfId="4034" xr:uid="{00000000-0005-0000-0000-0000F6020000}"/>
    <cellStyle name="Moneda 3 4 6 2 2" xfId="7761" xr:uid="{F99BCD9F-DF2E-4FB6-9C13-6DDBEB202B49}"/>
    <cellStyle name="Moneda 3 4 6 3" xfId="5923" xr:uid="{82F26127-42B3-4599-8999-C0C154711477}"/>
    <cellStyle name="Moneda 3 4 7" xfId="2817" xr:uid="{00000000-0005-0000-0000-0000F6020000}"/>
    <cellStyle name="Moneda 3 4 7 2" xfId="6544" xr:uid="{A1ED89F6-D0A0-4563-ADB2-D2F1421E494B}"/>
    <cellStyle name="Moneda 3 4 8" xfId="4706" xr:uid="{A5E783E5-15F9-45F0-84B9-C6BE57DB82F7}"/>
    <cellStyle name="Moneda 3 5" xfId="142" xr:uid="{00000000-0005-0000-0000-0000FB020000}"/>
    <cellStyle name="Moneda 3 5 2" xfId="1003" xr:uid="{00000000-0005-0000-0000-0000FC020000}"/>
    <cellStyle name="Moneda 3 5 2 2" xfId="1408" xr:uid="{00000000-0005-0000-0000-0000FD020000}"/>
    <cellStyle name="Moneda 3 5 2 2 2" xfId="2085" xr:uid="{00000000-0005-0000-0000-0000FD020000}"/>
    <cellStyle name="Moneda 3 5 2 2 2 2" xfId="3927" xr:uid="{00000000-0005-0000-0000-0000FD020000}"/>
    <cellStyle name="Moneda 3 5 2 2 2 2 2" xfId="7654" xr:uid="{7A72F8E1-B559-46FC-8B86-80FFF6A811A0}"/>
    <cellStyle name="Moneda 3 5 2 2 2 3" xfId="5816" xr:uid="{3B17162E-8E35-4DDA-8665-8ED009F0AED3}"/>
    <cellStyle name="Moneda 3 5 2 2 3" xfId="2691" xr:uid="{00000000-0005-0000-0000-0000FD020000}"/>
    <cellStyle name="Moneda 3 5 2 2 3 2" xfId="4532" xr:uid="{00000000-0005-0000-0000-0000FD020000}"/>
    <cellStyle name="Moneda 3 5 2 2 3 2 2" xfId="8259" xr:uid="{5DDCD07F-28A5-4DFE-BE07-7FF238013F7F}"/>
    <cellStyle name="Moneda 3 5 2 2 3 3" xfId="6421" xr:uid="{6F34EE12-3ED5-409E-8721-EF09B4966482}"/>
    <cellStyle name="Moneda 3 5 2 2 4" xfId="3315" xr:uid="{00000000-0005-0000-0000-0000FD020000}"/>
    <cellStyle name="Moneda 3 5 2 2 4 2" xfId="7042" xr:uid="{74F186DA-3E86-426A-9E2F-D271F52AB56A}"/>
    <cellStyle name="Moneda 3 5 2 2 5" xfId="5204" xr:uid="{520478CF-2659-4353-BEFD-D7CED545E87E}"/>
    <cellStyle name="Moneda 3 5 2 3" xfId="1853" xr:uid="{00000000-0005-0000-0000-0000FC020000}"/>
    <cellStyle name="Moneda 3 5 2 3 2" xfId="3695" xr:uid="{00000000-0005-0000-0000-0000FC020000}"/>
    <cellStyle name="Moneda 3 5 2 3 2 2" xfId="7422" xr:uid="{6F57A8FF-38C3-4A4B-A9C2-F946E3BAD063}"/>
    <cellStyle name="Moneda 3 5 2 3 3" xfId="5584" xr:uid="{A6DDFEEA-9981-4466-91A4-B4E0336F68C0}"/>
    <cellStyle name="Moneda 3 5 2 4" xfId="2459" xr:uid="{00000000-0005-0000-0000-0000FC020000}"/>
    <cellStyle name="Moneda 3 5 2 4 2" xfId="4300" xr:uid="{00000000-0005-0000-0000-0000FC020000}"/>
    <cellStyle name="Moneda 3 5 2 4 2 2" xfId="8027" xr:uid="{77C52CEF-1584-46D8-A365-5B84ABFDAC7E}"/>
    <cellStyle name="Moneda 3 5 2 4 3" xfId="6189" xr:uid="{F8F87727-DD61-4C9A-ADF0-98FAF442626B}"/>
    <cellStyle name="Moneda 3 5 2 5" xfId="3083" xr:uid="{00000000-0005-0000-0000-0000FC020000}"/>
    <cellStyle name="Moneda 3 5 2 5 2" xfId="6810" xr:uid="{FD2AB984-A64D-4E17-91D1-C792793186A5}"/>
    <cellStyle name="Moneda 3 5 2 6" xfId="4972" xr:uid="{61E3B438-03E3-418C-B885-88A139155E45}"/>
    <cellStyle name="Moneda 3 5 3" xfId="1256" xr:uid="{00000000-0005-0000-0000-0000FE020000}"/>
    <cellStyle name="Moneda 3 5 3 2" xfId="1976" xr:uid="{00000000-0005-0000-0000-0000FE020000}"/>
    <cellStyle name="Moneda 3 5 3 2 2" xfId="3818" xr:uid="{00000000-0005-0000-0000-0000FE020000}"/>
    <cellStyle name="Moneda 3 5 3 2 2 2" xfId="7545" xr:uid="{87AB1CF1-B929-414D-AB26-8F1BC964186B}"/>
    <cellStyle name="Moneda 3 5 3 2 3" xfId="5707" xr:uid="{15CCE30C-4AB4-4B0E-9FD2-663177B58AF6}"/>
    <cellStyle name="Moneda 3 5 3 3" xfId="2582" xr:uid="{00000000-0005-0000-0000-0000FE020000}"/>
    <cellStyle name="Moneda 3 5 3 3 2" xfId="4423" xr:uid="{00000000-0005-0000-0000-0000FE020000}"/>
    <cellStyle name="Moneda 3 5 3 3 2 2" xfId="8150" xr:uid="{B7A69F25-45ED-469E-8952-CE5A2F91116C}"/>
    <cellStyle name="Moneda 3 5 3 3 3" xfId="6312" xr:uid="{F479A389-193A-4163-BE76-4D5D230F1989}"/>
    <cellStyle name="Moneda 3 5 3 4" xfId="3206" xr:uid="{00000000-0005-0000-0000-0000FE020000}"/>
    <cellStyle name="Moneda 3 5 3 4 2" xfId="6933" xr:uid="{803570CB-AF89-4A1E-A706-776E30954BD1}"/>
    <cellStyle name="Moneda 3 5 3 5" xfId="5095" xr:uid="{736F928B-0CCB-4ABA-AC4B-04290E4EBA61}"/>
    <cellStyle name="Moneda 3 5 4" xfId="831" xr:uid="{00000000-0005-0000-0000-0000FF020000}"/>
    <cellStyle name="Moneda 3 5 4 2" xfId="1744" xr:uid="{00000000-0005-0000-0000-0000FF020000}"/>
    <cellStyle name="Moneda 3 5 4 2 2" xfId="3586" xr:uid="{00000000-0005-0000-0000-0000FF020000}"/>
    <cellStyle name="Moneda 3 5 4 2 2 2" xfId="7313" xr:uid="{58CB74DB-65C7-4782-92DC-39395102EA35}"/>
    <cellStyle name="Moneda 3 5 4 2 3" xfId="5475" xr:uid="{9FF42C61-D03B-489B-9D9A-E254E5E735B2}"/>
    <cellStyle name="Moneda 3 5 4 3" xfId="2350" xr:uid="{00000000-0005-0000-0000-0000FF020000}"/>
    <cellStyle name="Moneda 3 5 4 3 2" xfId="4191" xr:uid="{00000000-0005-0000-0000-0000FF020000}"/>
    <cellStyle name="Moneda 3 5 4 3 2 2" xfId="7918" xr:uid="{0B755953-77F2-4B1C-BD2C-0EF2FF7073FC}"/>
    <cellStyle name="Moneda 3 5 4 3 3" xfId="6080" xr:uid="{B7B9DDE9-0516-453A-91B6-AD47566DABCD}"/>
    <cellStyle name="Moneda 3 5 4 4" xfId="2974" xr:uid="{00000000-0005-0000-0000-0000FF020000}"/>
    <cellStyle name="Moneda 3 5 4 4 2" xfId="6701" xr:uid="{0E7A7102-79AF-4A0E-BB01-D275388A2920}"/>
    <cellStyle name="Moneda 3 5 4 5" xfId="4863" xr:uid="{176EFF4D-4571-421F-A537-6F7FD4739D0C}"/>
    <cellStyle name="Moneda 3 5 5" xfId="1627" xr:uid="{00000000-0005-0000-0000-0000FB020000}"/>
    <cellStyle name="Moneda 3 5 5 2" xfId="3469" xr:uid="{00000000-0005-0000-0000-0000FB020000}"/>
    <cellStyle name="Moneda 3 5 5 2 2" xfId="7196" xr:uid="{C737A6B3-D5E0-44E0-BEE3-46AD339CC271}"/>
    <cellStyle name="Moneda 3 5 5 3" xfId="5358" xr:uid="{C3FBABDC-16A9-44CD-91D3-699BD138BEF6}"/>
    <cellStyle name="Moneda 3 5 6" xfId="2233" xr:uid="{00000000-0005-0000-0000-0000FB020000}"/>
    <cellStyle name="Moneda 3 5 6 2" xfId="4074" xr:uid="{00000000-0005-0000-0000-0000FB020000}"/>
    <cellStyle name="Moneda 3 5 6 2 2" xfId="7801" xr:uid="{1EB9BFAD-2B39-44BC-A709-3DF22E5BED8F}"/>
    <cellStyle name="Moneda 3 5 6 3" xfId="5963" xr:uid="{32A4408C-6416-45F3-B29C-86714C1E39DA}"/>
    <cellStyle name="Moneda 3 5 7" xfId="2857" xr:uid="{00000000-0005-0000-0000-0000FB020000}"/>
    <cellStyle name="Moneda 3 5 7 2" xfId="6584" xr:uid="{B1E9CAB2-3A6A-44C8-BB18-E5321DD48EE2}"/>
    <cellStyle name="Moneda 3 5 8" xfId="4746" xr:uid="{2E70EA6C-46BF-4473-8220-310BC3E55EB3}"/>
    <cellStyle name="Moneda 3 6" xfId="172" xr:uid="{00000000-0005-0000-0000-000000030000}"/>
    <cellStyle name="Moneda 3 6 2" xfId="1009" xr:uid="{00000000-0005-0000-0000-000001030000}"/>
    <cellStyle name="Moneda 3 6 2 2" xfId="1414" xr:uid="{00000000-0005-0000-0000-000002030000}"/>
    <cellStyle name="Moneda 3 6 2 2 2" xfId="2091" xr:uid="{00000000-0005-0000-0000-000002030000}"/>
    <cellStyle name="Moneda 3 6 2 2 2 2" xfId="3933" xr:uid="{00000000-0005-0000-0000-000002030000}"/>
    <cellStyle name="Moneda 3 6 2 2 2 2 2" xfId="7660" xr:uid="{E2243009-B477-4782-949F-EF6C863695D0}"/>
    <cellStyle name="Moneda 3 6 2 2 2 3" xfId="5822" xr:uid="{F81E7881-A73B-4EDD-AA8C-928AFAFEA4FB}"/>
    <cellStyle name="Moneda 3 6 2 2 3" xfId="2697" xr:uid="{00000000-0005-0000-0000-000002030000}"/>
    <cellStyle name="Moneda 3 6 2 2 3 2" xfId="4538" xr:uid="{00000000-0005-0000-0000-000002030000}"/>
    <cellStyle name="Moneda 3 6 2 2 3 2 2" xfId="8265" xr:uid="{032080A7-899F-4845-9035-EECBB9A58BA6}"/>
    <cellStyle name="Moneda 3 6 2 2 3 3" xfId="6427" xr:uid="{DADC11C5-0A6F-4878-84AA-5CBB7F0AA123}"/>
    <cellStyle name="Moneda 3 6 2 2 4" xfId="3321" xr:uid="{00000000-0005-0000-0000-000002030000}"/>
    <cellStyle name="Moneda 3 6 2 2 4 2" xfId="7048" xr:uid="{7300BF7C-9B04-48DF-BC3D-092D1AF86ABF}"/>
    <cellStyle name="Moneda 3 6 2 2 5" xfId="5210" xr:uid="{3EDFF5CD-1DC2-4B34-9C35-AA1509C021AC}"/>
    <cellStyle name="Moneda 3 6 2 3" xfId="1859" xr:uid="{00000000-0005-0000-0000-000001030000}"/>
    <cellStyle name="Moneda 3 6 2 3 2" xfId="3701" xr:uid="{00000000-0005-0000-0000-000001030000}"/>
    <cellStyle name="Moneda 3 6 2 3 2 2" xfId="7428" xr:uid="{07E24905-A0B7-48BB-AE7D-9FC50196C347}"/>
    <cellStyle name="Moneda 3 6 2 3 3" xfId="5590" xr:uid="{DFD7D5A0-09C4-41E8-846B-30C7475DC2BE}"/>
    <cellStyle name="Moneda 3 6 2 4" xfId="2465" xr:uid="{00000000-0005-0000-0000-000001030000}"/>
    <cellStyle name="Moneda 3 6 2 4 2" xfId="4306" xr:uid="{00000000-0005-0000-0000-000001030000}"/>
    <cellStyle name="Moneda 3 6 2 4 2 2" xfId="8033" xr:uid="{B40A5CC0-2764-4BF0-8098-543F6691EC16}"/>
    <cellStyle name="Moneda 3 6 2 4 3" xfId="6195" xr:uid="{2C5D5E20-096D-41A0-A945-DD1BB835D855}"/>
    <cellStyle name="Moneda 3 6 2 5" xfId="3089" xr:uid="{00000000-0005-0000-0000-000001030000}"/>
    <cellStyle name="Moneda 3 6 2 5 2" xfId="6816" xr:uid="{AEA5AFAF-4CE5-427E-8255-4AB7F32F6DFD}"/>
    <cellStyle name="Moneda 3 6 2 6" xfId="4978" xr:uid="{911930F2-8D10-4D08-B642-ADBFC4ADE9C0}"/>
    <cellStyle name="Moneda 3 6 3" xfId="1262" xr:uid="{00000000-0005-0000-0000-000003030000}"/>
    <cellStyle name="Moneda 3 6 3 2" xfId="1982" xr:uid="{00000000-0005-0000-0000-000003030000}"/>
    <cellStyle name="Moneda 3 6 3 2 2" xfId="3824" xr:uid="{00000000-0005-0000-0000-000003030000}"/>
    <cellStyle name="Moneda 3 6 3 2 2 2" xfId="7551" xr:uid="{770D8C0E-8944-41EB-9C0D-1B242A8E7CD6}"/>
    <cellStyle name="Moneda 3 6 3 2 3" xfId="5713" xr:uid="{DD1BB652-F892-4B2D-8ABC-450332FBC3D5}"/>
    <cellStyle name="Moneda 3 6 3 3" xfId="2588" xr:uid="{00000000-0005-0000-0000-000003030000}"/>
    <cellStyle name="Moneda 3 6 3 3 2" xfId="4429" xr:uid="{00000000-0005-0000-0000-000003030000}"/>
    <cellStyle name="Moneda 3 6 3 3 2 2" xfId="8156" xr:uid="{BD5EE1B4-43F7-4E9D-B925-D001C458A41C}"/>
    <cellStyle name="Moneda 3 6 3 3 3" xfId="6318" xr:uid="{9358376D-B4E5-40E1-A326-668385639FC4}"/>
    <cellStyle name="Moneda 3 6 3 4" xfId="3212" xr:uid="{00000000-0005-0000-0000-000003030000}"/>
    <cellStyle name="Moneda 3 6 3 4 2" xfId="6939" xr:uid="{0F90DD60-444D-45E0-BE46-D7EB4BBAE0C7}"/>
    <cellStyle name="Moneda 3 6 3 5" xfId="5101" xr:uid="{60E7C265-C84C-43E5-BD37-201B9253A421}"/>
    <cellStyle name="Moneda 3 6 4" xfId="839" xr:uid="{00000000-0005-0000-0000-000004030000}"/>
    <cellStyle name="Moneda 3 6 4 2" xfId="1750" xr:uid="{00000000-0005-0000-0000-000004030000}"/>
    <cellStyle name="Moneda 3 6 4 2 2" xfId="3592" xr:uid="{00000000-0005-0000-0000-000004030000}"/>
    <cellStyle name="Moneda 3 6 4 2 2 2" xfId="7319" xr:uid="{B3B8700C-4EE5-421D-85E2-371109F5C504}"/>
    <cellStyle name="Moneda 3 6 4 2 3" xfId="5481" xr:uid="{F8451E52-55FE-40F1-826A-7AD645005538}"/>
    <cellStyle name="Moneda 3 6 4 3" xfId="2356" xr:uid="{00000000-0005-0000-0000-000004030000}"/>
    <cellStyle name="Moneda 3 6 4 3 2" xfId="4197" xr:uid="{00000000-0005-0000-0000-000004030000}"/>
    <cellStyle name="Moneda 3 6 4 3 2 2" xfId="7924" xr:uid="{0E637989-AB43-40C2-8FB0-737CC6064F47}"/>
    <cellStyle name="Moneda 3 6 4 3 3" xfId="6086" xr:uid="{EB96FEE7-078E-4BCE-9815-56D788F14047}"/>
    <cellStyle name="Moneda 3 6 4 4" xfId="2980" xr:uid="{00000000-0005-0000-0000-000004030000}"/>
    <cellStyle name="Moneda 3 6 4 4 2" xfId="6707" xr:uid="{2804C0AC-9BD9-47F5-A54B-45E73C4B8F49}"/>
    <cellStyle name="Moneda 3 6 4 5" xfId="4869" xr:uid="{BBD22AAE-DF1B-42A8-B660-69DC079DE9AC}"/>
    <cellStyle name="Moneda 3 6 5" xfId="1657" xr:uid="{00000000-0005-0000-0000-000000030000}"/>
    <cellStyle name="Moneda 3 6 5 2" xfId="3499" xr:uid="{00000000-0005-0000-0000-000000030000}"/>
    <cellStyle name="Moneda 3 6 5 2 2" xfId="7226" xr:uid="{E43C459C-ACB5-4592-B54C-A3DF46C3E3A1}"/>
    <cellStyle name="Moneda 3 6 5 3" xfId="5388" xr:uid="{BA5DBBBD-B4C0-4008-9EF6-886252C41955}"/>
    <cellStyle name="Moneda 3 6 6" xfId="2263" xr:uid="{00000000-0005-0000-0000-000000030000}"/>
    <cellStyle name="Moneda 3 6 6 2" xfId="4104" xr:uid="{00000000-0005-0000-0000-000000030000}"/>
    <cellStyle name="Moneda 3 6 6 2 2" xfId="7831" xr:uid="{BA6AD2C3-7F2F-4BCC-BF21-0DD7CADBFE22}"/>
    <cellStyle name="Moneda 3 6 6 3" xfId="5993" xr:uid="{C2C0ACB9-104E-46E1-8604-C07B66C596C6}"/>
    <cellStyle name="Moneda 3 6 7" xfId="2887" xr:uid="{00000000-0005-0000-0000-000000030000}"/>
    <cellStyle name="Moneda 3 6 7 2" xfId="6614" xr:uid="{3C36558B-003D-40A4-BD3B-D23B71A1125D}"/>
    <cellStyle name="Moneda 3 6 8" xfId="4776" xr:uid="{C90D13AE-A374-4BCC-95A7-85E0DAB378D3}"/>
    <cellStyle name="Moneda 3 7" xfId="845" xr:uid="{00000000-0005-0000-0000-000005030000}"/>
    <cellStyle name="Moneda 3 7 2" xfId="1013" xr:uid="{00000000-0005-0000-0000-000006030000}"/>
    <cellStyle name="Moneda 3 7 2 2" xfId="1418" xr:uid="{00000000-0005-0000-0000-000007030000}"/>
    <cellStyle name="Moneda 3 7 2 2 2" xfId="2095" xr:uid="{00000000-0005-0000-0000-000007030000}"/>
    <cellStyle name="Moneda 3 7 2 2 2 2" xfId="3937" xr:uid="{00000000-0005-0000-0000-000007030000}"/>
    <cellStyle name="Moneda 3 7 2 2 2 2 2" xfId="7664" xr:uid="{1B75E01D-240C-4FA2-8A9B-43F3BE6E2A4D}"/>
    <cellStyle name="Moneda 3 7 2 2 2 3" xfId="5826" xr:uid="{20A6EAA5-742B-47A6-A51B-6217B476C644}"/>
    <cellStyle name="Moneda 3 7 2 2 3" xfId="2701" xr:uid="{00000000-0005-0000-0000-000007030000}"/>
    <cellStyle name="Moneda 3 7 2 2 3 2" xfId="4542" xr:uid="{00000000-0005-0000-0000-000007030000}"/>
    <cellStyle name="Moneda 3 7 2 2 3 2 2" xfId="8269" xr:uid="{99BC99F2-6CB5-4E4B-B0F4-7DC3CF007393}"/>
    <cellStyle name="Moneda 3 7 2 2 3 3" xfId="6431" xr:uid="{D45B51F1-D80F-40C4-A6A4-99D3AD0B5CDB}"/>
    <cellStyle name="Moneda 3 7 2 2 4" xfId="3325" xr:uid="{00000000-0005-0000-0000-000007030000}"/>
    <cellStyle name="Moneda 3 7 2 2 4 2" xfId="7052" xr:uid="{4112C7D2-70FC-4E8D-87CC-69F80A5C24ED}"/>
    <cellStyle name="Moneda 3 7 2 2 5" xfId="5214" xr:uid="{334521F6-802A-424E-A537-2EA2C15A994A}"/>
    <cellStyle name="Moneda 3 7 2 3" xfId="1863" xr:uid="{00000000-0005-0000-0000-000006030000}"/>
    <cellStyle name="Moneda 3 7 2 3 2" xfId="3705" xr:uid="{00000000-0005-0000-0000-000006030000}"/>
    <cellStyle name="Moneda 3 7 2 3 2 2" xfId="7432" xr:uid="{E287CACC-A6C6-4206-9DED-D4E1BFAC3D90}"/>
    <cellStyle name="Moneda 3 7 2 3 3" xfId="5594" xr:uid="{96ED8617-E97B-413A-BEA1-900C9B2B6448}"/>
    <cellStyle name="Moneda 3 7 2 4" xfId="2469" xr:uid="{00000000-0005-0000-0000-000006030000}"/>
    <cellStyle name="Moneda 3 7 2 4 2" xfId="4310" xr:uid="{00000000-0005-0000-0000-000006030000}"/>
    <cellStyle name="Moneda 3 7 2 4 2 2" xfId="8037" xr:uid="{912B4C88-C8A5-4A9D-8DE1-49FAAFA46EC5}"/>
    <cellStyle name="Moneda 3 7 2 4 3" xfId="6199" xr:uid="{104B8E04-460E-436B-9543-6DD1C924D71D}"/>
    <cellStyle name="Moneda 3 7 2 5" xfId="3093" xr:uid="{00000000-0005-0000-0000-000006030000}"/>
    <cellStyle name="Moneda 3 7 2 5 2" xfId="6820" xr:uid="{8F8F4791-494B-4C93-A20C-00C18F9B63CA}"/>
    <cellStyle name="Moneda 3 7 2 6" xfId="4982" xr:uid="{0B953AE7-EC72-4182-8A2A-9261D0D639CE}"/>
    <cellStyle name="Moneda 3 7 3" xfId="1266" xr:uid="{00000000-0005-0000-0000-000008030000}"/>
    <cellStyle name="Moneda 3 7 3 2" xfId="1986" xr:uid="{00000000-0005-0000-0000-000008030000}"/>
    <cellStyle name="Moneda 3 7 3 2 2" xfId="3828" xr:uid="{00000000-0005-0000-0000-000008030000}"/>
    <cellStyle name="Moneda 3 7 3 2 2 2" xfId="7555" xr:uid="{02D3341F-CC88-42F1-8FD7-6825DD1EA020}"/>
    <cellStyle name="Moneda 3 7 3 2 3" xfId="5717" xr:uid="{64CE8B92-7A3C-4D53-80DE-C216E6740B23}"/>
    <cellStyle name="Moneda 3 7 3 3" xfId="2592" xr:uid="{00000000-0005-0000-0000-000008030000}"/>
    <cellStyle name="Moneda 3 7 3 3 2" xfId="4433" xr:uid="{00000000-0005-0000-0000-000008030000}"/>
    <cellStyle name="Moneda 3 7 3 3 2 2" xfId="8160" xr:uid="{4AC46EA0-3E4D-4836-A0A3-22DC9E663349}"/>
    <cellStyle name="Moneda 3 7 3 3 3" xfId="6322" xr:uid="{D0ED1F16-A6FE-408D-8463-AACA2EBFF585}"/>
    <cellStyle name="Moneda 3 7 3 4" xfId="3216" xr:uid="{00000000-0005-0000-0000-000008030000}"/>
    <cellStyle name="Moneda 3 7 3 4 2" xfId="6943" xr:uid="{7765483C-CDE6-420B-88D0-A9E2B836E7EA}"/>
    <cellStyle name="Moneda 3 7 3 5" xfId="5105" xr:uid="{1DA16CE7-EC95-47F9-8A80-A3B80CC718F8}"/>
    <cellStyle name="Moneda 3 7 4" xfId="1754" xr:uid="{00000000-0005-0000-0000-000005030000}"/>
    <cellStyle name="Moneda 3 7 4 2" xfId="3596" xr:uid="{00000000-0005-0000-0000-000005030000}"/>
    <cellStyle name="Moneda 3 7 4 2 2" xfId="7323" xr:uid="{437C9132-F2C4-4CD1-9A1F-DDC9BBC41FE0}"/>
    <cellStyle name="Moneda 3 7 4 3" xfId="5485" xr:uid="{A827287D-0CF2-4EAE-8B11-4A64C79F564E}"/>
    <cellStyle name="Moneda 3 7 5" xfId="2360" xr:uid="{00000000-0005-0000-0000-000005030000}"/>
    <cellStyle name="Moneda 3 7 5 2" xfId="4201" xr:uid="{00000000-0005-0000-0000-000005030000}"/>
    <cellStyle name="Moneda 3 7 5 2 2" xfId="7928" xr:uid="{60DE5178-D9C0-4B48-89F4-8CDC81F23D30}"/>
    <cellStyle name="Moneda 3 7 5 3" xfId="6090" xr:uid="{345D3428-7E48-4892-AC1A-F6AE8C4159ED}"/>
    <cellStyle name="Moneda 3 7 6" xfId="2984" xr:uid="{00000000-0005-0000-0000-000005030000}"/>
    <cellStyle name="Moneda 3 7 6 2" xfId="6711" xr:uid="{8B759E59-3CB8-4E8E-A40E-CD2BE7005BD4}"/>
    <cellStyle name="Moneda 3 7 7" xfId="4873" xr:uid="{5D233E7C-A08C-429A-AB02-4D72644DCD0C}"/>
    <cellStyle name="Moneda 3 8" xfId="909" xr:uid="{00000000-0005-0000-0000-000009030000}"/>
    <cellStyle name="Moneda 3 8 2" xfId="1318" xr:uid="{00000000-0005-0000-0000-00000A030000}"/>
    <cellStyle name="Moneda 3 8 2 2" xfId="2029" xr:uid="{00000000-0005-0000-0000-00000A030000}"/>
    <cellStyle name="Moneda 3 8 2 2 2" xfId="3871" xr:uid="{00000000-0005-0000-0000-00000A030000}"/>
    <cellStyle name="Moneda 3 8 2 2 2 2" xfId="7598" xr:uid="{A2BBD90F-DA8B-4642-99D4-D241FF9347DF}"/>
    <cellStyle name="Moneda 3 8 2 2 3" xfId="5760" xr:uid="{107C74DD-C98D-4DE7-9C39-C0A1CB273FA2}"/>
    <cellStyle name="Moneda 3 8 2 3" xfId="2635" xr:uid="{00000000-0005-0000-0000-00000A030000}"/>
    <cellStyle name="Moneda 3 8 2 3 2" xfId="4476" xr:uid="{00000000-0005-0000-0000-00000A030000}"/>
    <cellStyle name="Moneda 3 8 2 3 2 2" xfId="8203" xr:uid="{B4AB5F68-D303-426B-90D6-08B3E13A9585}"/>
    <cellStyle name="Moneda 3 8 2 3 3" xfId="6365" xr:uid="{8D102148-1CFF-42A8-BC1B-1C95AF625FC5}"/>
    <cellStyle name="Moneda 3 8 2 4" xfId="3259" xr:uid="{00000000-0005-0000-0000-00000A030000}"/>
    <cellStyle name="Moneda 3 8 2 4 2" xfId="6986" xr:uid="{FEB9242D-5259-4EA8-968B-6EBA33266439}"/>
    <cellStyle name="Moneda 3 8 2 5" xfId="5148" xr:uid="{D1825FAB-BEBB-4258-8F3A-7E43099238F9}"/>
    <cellStyle name="Moneda 3 8 3" xfId="1797" xr:uid="{00000000-0005-0000-0000-000009030000}"/>
    <cellStyle name="Moneda 3 8 3 2" xfId="3639" xr:uid="{00000000-0005-0000-0000-000009030000}"/>
    <cellStyle name="Moneda 3 8 3 2 2" xfId="7366" xr:uid="{94A53474-9F0B-4503-8E08-976C16CBDE0D}"/>
    <cellStyle name="Moneda 3 8 3 3" xfId="5528" xr:uid="{11218454-E6B8-4275-98FB-BF60A41CC5C7}"/>
    <cellStyle name="Moneda 3 8 4" xfId="2403" xr:uid="{00000000-0005-0000-0000-000009030000}"/>
    <cellStyle name="Moneda 3 8 4 2" xfId="4244" xr:uid="{00000000-0005-0000-0000-000009030000}"/>
    <cellStyle name="Moneda 3 8 4 2 2" xfId="7971" xr:uid="{B456C1A5-C1AF-4050-90EB-4AE640E3F604}"/>
    <cellStyle name="Moneda 3 8 4 3" xfId="6133" xr:uid="{10733BF5-83FC-45EF-8B26-2C6F56B797DF}"/>
    <cellStyle name="Moneda 3 8 5" xfId="3027" xr:uid="{00000000-0005-0000-0000-000009030000}"/>
    <cellStyle name="Moneda 3 8 5 2" xfId="6754" xr:uid="{18B13A85-2A11-47D0-BD13-53620C9EFE79}"/>
    <cellStyle name="Moneda 3 8 6" xfId="4916" xr:uid="{38995D69-6EE5-42F4-9E75-4005A45AA82E}"/>
    <cellStyle name="Moneda 3 9" xfId="1172" xr:uid="{00000000-0005-0000-0000-00000B030000}"/>
    <cellStyle name="Moneda 3 9 2" xfId="1926" xr:uid="{00000000-0005-0000-0000-00000B030000}"/>
    <cellStyle name="Moneda 3 9 2 2" xfId="3768" xr:uid="{00000000-0005-0000-0000-00000B030000}"/>
    <cellStyle name="Moneda 3 9 2 2 2" xfId="7495" xr:uid="{F4287D34-CD6A-4FE1-8406-B4BB112567AA}"/>
    <cellStyle name="Moneda 3 9 2 3" xfId="5657" xr:uid="{F88E6134-CC64-42AC-BC79-2E2203442234}"/>
    <cellStyle name="Moneda 3 9 3" xfId="2532" xr:uid="{00000000-0005-0000-0000-00000B030000}"/>
    <cellStyle name="Moneda 3 9 3 2" xfId="4373" xr:uid="{00000000-0005-0000-0000-00000B030000}"/>
    <cellStyle name="Moneda 3 9 3 2 2" xfId="8100" xr:uid="{F2D58659-F5E2-42A9-9577-37875F139DC2}"/>
    <cellStyle name="Moneda 3 9 3 3" xfId="6262" xr:uid="{BB1AE5F3-5CA4-4C66-B5A3-AD51D5BCADF4}"/>
    <cellStyle name="Moneda 3 9 4" xfId="3156" xr:uid="{00000000-0005-0000-0000-00000B030000}"/>
    <cellStyle name="Moneda 3 9 4 2" xfId="6883" xr:uid="{9FC7A4F3-8E07-45FC-B475-D7E829B76C52}"/>
    <cellStyle name="Moneda 3 9 5" xfId="5045" xr:uid="{BD03E272-4D16-44F0-9E6D-CFE096C5234E}"/>
    <cellStyle name="Moneda 4" xfId="70" xr:uid="{00000000-0005-0000-0000-00000C030000}"/>
    <cellStyle name="Moneda 4 2" xfId="78" xr:uid="{00000000-0005-0000-0000-00000D030000}"/>
    <cellStyle name="Moneda 4 2 2" xfId="128" xr:uid="{00000000-0005-0000-0000-00000E030000}"/>
    <cellStyle name="Moneda 4 2 2 2" xfId="1359" xr:uid="{00000000-0005-0000-0000-00000F030000}"/>
    <cellStyle name="Moneda 4 2 2 2 2" xfId="2048" xr:uid="{00000000-0005-0000-0000-00000F030000}"/>
    <cellStyle name="Moneda 4 2 2 2 2 2" xfId="3890" xr:uid="{00000000-0005-0000-0000-00000F030000}"/>
    <cellStyle name="Moneda 4 2 2 2 2 2 2" xfId="7617" xr:uid="{E18A8C14-8B7D-49C1-821F-50C2A74F3423}"/>
    <cellStyle name="Moneda 4 2 2 2 2 3" xfId="5779" xr:uid="{C1E4EECB-EA88-4117-8ADE-7F3CAD7A0953}"/>
    <cellStyle name="Moneda 4 2 2 2 3" xfId="2654" xr:uid="{00000000-0005-0000-0000-00000F030000}"/>
    <cellStyle name="Moneda 4 2 2 2 3 2" xfId="4495" xr:uid="{00000000-0005-0000-0000-00000F030000}"/>
    <cellStyle name="Moneda 4 2 2 2 3 2 2" xfId="8222" xr:uid="{D8F22B0F-2199-43B1-89BD-1C7D0CD8D545}"/>
    <cellStyle name="Moneda 4 2 2 2 3 3" xfId="6384" xr:uid="{C70AB01B-8E9E-4479-98C4-C371D9DCA7E5}"/>
    <cellStyle name="Moneda 4 2 2 2 4" xfId="3278" xr:uid="{00000000-0005-0000-0000-00000F030000}"/>
    <cellStyle name="Moneda 4 2 2 2 4 2" xfId="7005" xr:uid="{E0ACF8CB-93A5-40D9-BA7F-19E5FCC95E0A}"/>
    <cellStyle name="Moneda 4 2 2 2 5" xfId="5167" xr:uid="{CA3AB53A-898F-41C9-B37F-AD0BA5D64AD1}"/>
    <cellStyle name="Moneda 4 2 2 3" xfId="954" xr:uid="{00000000-0005-0000-0000-000010030000}"/>
    <cellStyle name="Moneda 4 2 2 3 2" xfId="1816" xr:uid="{00000000-0005-0000-0000-000010030000}"/>
    <cellStyle name="Moneda 4 2 2 3 2 2" xfId="3658" xr:uid="{00000000-0005-0000-0000-000010030000}"/>
    <cellStyle name="Moneda 4 2 2 3 2 2 2" xfId="7385" xr:uid="{0E53BEC0-6C88-4EF8-806A-6B240925C6AA}"/>
    <cellStyle name="Moneda 4 2 2 3 2 3" xfId="5547" xr:uid="{AE663A40-4937-40B5-A15C-2958E5E2FB3A}"/>
    <cellStyle name="Moneda 4 2 2 3 3" xfId="2422" xr:uid="{00000000-0005-0000-0000-000010030000}"/>
    <cellStyle name="Moneda 4 2 2 3 3 2" xfId="4263" xr:uid="{00000000-0005-0000-0000-000010030000}"/>
    <cellStyle name="Moneda 4 2 2 3 3 2 2" xfId="7990" xr:uid="{DD1A12B2-B17D-4A92-B2B6-CBC54C5A53FF}"/>
    <cellStyle name="Moneda 4 2 2 3 3 3" xfId="6152" xr:uid="{4CD684DB-5448-436A-9203-8AE49D6ADAFA}"/>
    <cellStyle name="Moneda 4 2 2 3 4" xfId="3046" xr:uid="{00000000-0005-0000-0000-000010030000}"/>
    <cellStyle name="Moneda 4 2 2 3 4 2" xfId="6773" xr:uid="{F18191B6-D674-4681-9D96-7BF04AD317CF}"/>
    <cellStyle name="Moneda 4 2 2 3 5" xfId="4935" xr:uid="{A7086FD2-1EBB-43CC-A5C0-77059F9CC3AF}"/>
    <cellStyle name="Moneda 4 2 2 4" xfId="1614" xr:uid="{00000000-0005-0000-0000-00000E030000}"/>
    <cellStyle name="Moneda 4 2 2 4 2" xfId="3456" xr:uid="{00000000-0005-0000-0000-00000E030000}"/>
    <cellStyle name="Moneda 4 2 2 4 2 2" xfId="7183" xr:uid="{1B5705D0-7A47-4110-B148-AA79F7A4AE0A}"/>
    <cellStyle name="Moneda 4 2 2 4 3" xfId="5345" xr:uid="{84720DC7-ED0E-4881-A49B-CE5D5F3241AE}"/>
    <cellStyle name="Moneda 4 2 2 5" xfId="2220" xr:uid="{00000000-0005-0000-0000-00000E030000}"/>
    <cellStyle name="Moneda 4 2 2 5 2" xfId="4061" xr:uid="{00000000-0005-0000-0000-00000E030000}"/>
    <cellStyle name="Moneda 4 2 2 5 2 2" xfId="7788" xr:uid="{943FBD87-6640-4AF2-ACE0-12E5C6C6B24C}"/>
    <cellStyle name="Moneda 4 2 2 5 3" xfId="5950" xr:uid="{E8A07EEF-CD49-433E-BEFF-C13B23A7A21A}"/>
    <cellStyle name="Moneda 4 2 2 6" xfId="2844" xr:uid="{00000000-0005-0000-0000-00000E030000}"/>
    <cellStyle name="Moneda 4 2 2 6 2" xfId="6571" xr:uid="{40D9D041-EB74-4FFD-8E8B-3396C0ED6389}"/>
    <cellStyle name="Moneda 4 2 2 7" xfId="4733" xr:uid="{EB8BF105-6866-4E9F-BB0E-21B9275E21C5}"/>
    <cellStyle name="Moneda 4 2 3" xfId="169" xr:uid="{00000000-0005-0000-0000-000011030000}"/>
    <cellStyle name="Moneda 4 2 3 2" xfId="1207" xr:uid="{00000000-0005-0000-0000-000012030000}"/>
    <cellStyle name="Moneda 4 2 3 2 2" xfId="1939" xr:uid="{00000000-0005-0000-0000-000012030000}"/>
    <cellStyle name="Moneda 4 2 3 2 2 2" xfId="3781" xr:uid="{00000000-0005-0000-0000-000012030000}"/>
    <cellStyle name="Moneda 4 2 3 2 2 2 2" xfId="7508" xr:uid="{6B6D7A40-B135-4369-8F7B-74AA66F6FC82}"/>
    <cellStyle name="Moneda 4 2 3 2 2 3" xfId="5670" xr:uid="{3C4C7005-31A2-4C3E-9B71-A396A3F8FF99}"/>
    <cellStyle name="Moneda 4 2 3 2 3" xfId="2545" xr:uid="{00000000-0005-0000-0000-000012030000}"/>
    <cellStyle name="Moneda 4 2 3 2 3 2" xfId="4386" xr:uid="{00000000-0005-0000-0000-000012030000}"/>
    <cellStyle name="Moneda 4 2 3 2 3 2 2" xfId="8113" xr:uid="{81D373CC-5C98-49A0-884B-22C46643D6F5}"/>
    <cellStyle name="Moneda 4 2 3 2 3 3" xfId="6275" xr:uid="{F9C88C8B-47E2-4D3F-B4E8-AACF7C5BE9FF}"/>
    <cellStyle name="Moneda 4 2 3 2 4" xfId="3169" xr:uid="{00000000-0005-0000-0000-000012030000}"/>
    <cellStyle name="Moneda 4 2 3 2 4 2" xfId="6896" xr:uid="{1114E4CA-17F7-45C8-AA46-57956D829059}"/>
    <cellStyle name="Moneda 4 2 3 2 5" xfId="5058" xr:uid="{F1A84DB7-0074-4056-93F6-2AD693356001}"/>
    <cellStyle name="Moneda 4 2 3 3" xfId="1654" xr:uid="{00000000-0005-0000-0000-000011030000}"/>
    <cellStyle name="Moneda 4 2 3 3 2" xfId="3496" xr:uid="{00000000-0005-0000-0000-000011030000}"/>
    <cellStyle name="Moneda 4 2 3 3 2 2" xfId="7223" xr:uid="{63C97702-5B61-47F3-B894-B2B82C6241BC}"/>
    <cellStyle name="Moneda 4 2 3 3 3" xfId="5385" xr:uid="{E5719E79-E977-46B1-B7BC-D2E38B2EA13E}"/>
    <cellStyle name="Moneda 4 2 3 4" xfId="2260" xr:uid="{00000000-0005-0000-0000-000011030000}"/>
    <cellStyle name="Moneda 4 2 3 4 2" xfId="4101" xr:uid="{00000000-0005-0000-0000-000011030000}"/>
    <cellStyle name="Moneda 4 2 3 4 2 2" xfId="7828" xr:uid="{47273A58-FB20-4046-A075-C17DA728C737}"/>
    <cellStyle name="Moneda 4 2 3 4 3" xfId="5990" xr:uid="{720F7520-D4A5-4B6E-9118-6F4A5215949C}"/>
    <cellStyle name="Moneda 4 2 3 5" xfId="2884" xr:uid="{00000000-0005-0000-0000-000011030000}"/>
    <cellStyle name="Moneda 4 2 3 5 2" xfId="6611" xr:uid="{1174F121-6DC1-4938-B3F0-7BF27B5E43BB}"/>
    <cellStyle name="Moneda 4 2 3 6" xfId="4773" xr:uid="{624AF1D9-AA87-4663-9135-3BCE1F058BDC}"/>
    <cellStyle name="Moneda 4 2 4" xfId="759" xr:uid="{00000000-0005-0000-0000-000013030000}"/>
    <cellStyle name="Moneda 4 2 4 2" xfId="1707" xr:uid="{00000000-0005-0000-0000-000013030000}"/>
    <cellStyle name="Moneda 4 2 4 2 2" xfId="3549" xr:uid="{00000000-0005-0000-0000-000013030000}"/>
    <cellStyle name="Moneda 4 2 4 2 2 2" xfId="7276" xr:uid="{DC5ACEDE-2F40-4EBF-AFAD-EF400A8065B5}"/>
    <cellStyle name="Moneda 4 2 4 2 3" xfId="5438" xr:uid="{A713EA7E-7F2E-44DB-8927-C531237B2794}"/>
    <cellStyle name="Moneda 4 2 4 3" xfId="2313" xr:uid="{00000000-0005-0000-0000-000013030000}"/>
    <cellStyle name="Moneda 4 2 4 3 2" xfId="4154" xr:uid="{00000000-0005-0000-0000-000013030000}"/>
    <cellStyle name="Moneda 4 2 4 3 2 2" xfId="7881" xr:uid="{2DDF6801-1D1C-4996-8F2C-B022563D39D9}"/>
    <cellStyle name="Moneda 4 2 4 3 3" xfId="6043" xr:uid="{FB3BA3F4-4F50-469E-8286-E18BE21EA75C}"/>
    <cellStyle name="Moneda 4 2 4 4" xfId="2937" xr:uid="{00000000-0005-0000-0000-000013030000}"/>
    <cellStyle name="Moneda 4 2 4 4 2" xfId="6664" xr:uid="{045049A5-AA4E-4885-BF3C-0DF3FCE83DEC}"/>
    <cellStyle name="Moneda 4 2 4 5" xfId="4826" xr:uid="{56B6CCE0-714B-4449-BDCA-F13EB6C95EFE}"/>
    <cellStyle name="Moneda 4 2 5" xfId="1569" xr:uid="{00000000-0005-0000-0000-00000D030000}"/>
    <cellStyle name="Moneda 4 2 5 2" xfId="3411" xr:uid="{00000000-0005-0000-0000-00000D030000}"/>
    <cellStyle name="Moneda 4 2 5 2 2" xfId="7138" xr:uid="{BF4D93CD-7080-48B8-96B9-B00CE921BE4D}"/>
    <cellStyle name="Moneda 4 2 5 3" xfId="5300" xr:uid="{87500C2F-6395-4D41-B7B8-02A5DD352FA2}"/>
    <cellStyle name="Moneda 4 2 6" xfId="2175" xr:uid="{00000000-0005-0000-0000-00000D030000}"/>
    <cellStyle name="Moneda 4 2 6 2" xfId="4016" xr:uid="{00000000-0005-0000-0000-00000D030000}"/>
    <cellStyle name="Moneda 4 2 6 2 2" xfId="7743" xr:uid="{1D639AF7-A3F3-4E48-951A-09611253F6E7}"/>
    <cellStyle name="Moneda 4 2 6 3" xfId="5905" xr:uid="{C6AB4AC4-857C-49D2-A81F-AAA1BE864534}"/>
    <cellStyle name="Moneda 4 2 7" xfId="2799" xr:uid="{00000000-0005-0000-0000-00000D030000}"/>
    <cellStyle name="Moneda 4 2 7 2" xfId="6526" xr:uid="{5ED7C091-65C3-47DC-BA8F-DAA5D97C703F}"/>
    <cellStyle name="Moneda 4 2 8" xfId="4688" xr:uid="{12C77863-23EA-495D-8FBC-077BD2559927}"/>
    <cellStyle name="Moneda 4 3" xfId="120" xr:uid="{00000000-0005-0000-0000-000014030000}"/>
    <cellStyle name="Moneda 4 3 2" xfId="1352" xr:uid="{00000000-0005-0000-0000-000015030000}"/>
    <cellStyle name="Moneda 4 3 2 2" xfId="2042" xr:uid="{00000000-0005-0000-0000-000015030000}"/>
    <cellStyle name="Moneda 4 3 2 2 2" xfId="3884" xr:uid="{00000000-0005-0000-0000-000015030000}"/>
    <cellStyle name="Moneda 4 3 2 2 2 2" xfId="7611" xr:uid="{AD464E4F-8538-41E5-8AD6-967C0A7A7DF2}"/>
    <cellStyle name="Moneda 4 3 2 2 3" xfId="5773" xr:uid="{2C48D096-A7CA-4D04-9CB1-C514AB64D796}"/>
    <cellStyle name="Moneda 4 3 2 3" xfId="2648" xr:uid="{00000000-0005-0000-0000-000015030000}"/>
    <cellStyle name="Moneda 4 3 2 3 2" xfId="4489" xr:uid="{00000000-0005-0000-0000-000015030000}"/>
    <cellStyle name="Moneda 4 3 2 3 2 2" xfId="8216" xr:uid="{779C1BF6-6B53-4903-82A5-37ACC8C46CD2}"/>
    <cellStyle name="Moneda 4 3 2 3 3" xfId="6378" xr:uid="{DFE88273-A0D4-4269-8BC3-49E5D650CF1E}"/>
    <cellStyle name="Moneda 4 3 2 4" xfId="3272" xr:uid="{00000000-0005-0000-0000-000015030000}"/>
    <cellStyle name="Moneda 4 3 2 4 2" xfId="6999" xr:uid="{7424ABB7-1D36-483B-B796-C20653E7C637}"/>
    <cellStyle name="Moneda 4 3 2 5" xfId="5161" xr:uid="{76AED0DE-DCDE-4A09-BDA4-82FD69A1F3E7}"/>
    <cellStyle name="Moneda 4 3 3" xfId="947" xr:uid="{00000000-0005-0000-0000-000016030000}"/>
    <cellStyle name="Moneda 4 3 3 2" xfId="1810" xr:uid="{00000000-0005-0000-0000-000016030000}"/>
    <cellStyle name="Moneda 4 3 3 2 2" xfId="3652" xr:uid="{00000000-0005-0000-0000-000016030000}"/>
    <cellStyle name="Moneda 4 3 3 2 2 2" xfId="7379" xr:uid="{F6690436-7D5C-405E-AFE1-EEB7D4549E2F}"/>
    <cellStyle name="Moneda 4 3 3 2 3" xfId="5541" xr:uid="{424C0AD0-B4D5-41B8-B605-47DEE9035550}"/>
    <cellStyle name="Moneda 4 3 3 3" xfId="2416" xr:uid="{00000000-0005-0000-0000-000016030000}"/>
    <cellStyle name="Moneda 4 3 3 3 2" xfId="4257" xr:uid="{00000000-0005-0000-0000-000016030000}"/>
    <cellStyle name="Moneda 4 3 3 3 2 2" xfId="7984" xr:uid="{E59599FD-EEEB-4799-9A0D-3865C19A01BE}"/>
    <cellStyle name="Moneda 4 3 3 3 3" xfId="6146" xr:uid="{39F75916-474B-4CA1-9B1E-3700C72E36E9}"/>
    <cellStyle name="Moneda 4 3 3 4" xfId="3040" xr:uid="{00000000-0005-0000-0000-000016030000}"/>
    <cellStyle name="Moneda 4 3 3 4 2" xfId="6767" xr:uid="{ACCB4D2F-ED22-40A6-8A7B-440D0F0F5F57}"/>
    <cellStyle name="Moneda 4 3 3 5" xfId="4929" xr:uid="{DD788674-40BE-4D4F-B7C6-A6FDAA453B0B}"/>
    <cellStyle name="Moneda 4 3 4" xfId="1606" xr:uid="{00000000-0005-0000-0000-000014030000}"/>
    <cellStyle name="Moneda 4 3 4 2" xfId="3448" xr:uid="{00000000-0005-0000-0000-000014030000}"/>
    <cellStyle name="Moneda 4 3 4 2 2" xfId="7175" xr:uid="{6F62FE01-D5E0-409B-8ED3-2F3B16B6856E}"/>
    <cellStyle name="Moneda 4 3 4 3" xfId="5337" xr:uid="{0369FB65-B104-46D9-AA27-FFCADE0E6A96}"/>
    <cellStyle name="Moneda 4 3 5" xfId="2212" xr:uid="{00000000-0005-0000-0000-000014030000}"/>
    <cellStyle name="Moneda 4 3 5 2" xfId="4053" xr:uid="{00000000-0005-0000-0000-000014030000}"/>
    <cellStyle name="Moneda 4 3 5 2 2" xfId="7780" xr:uid="{2FDFFA89-A407-4F38-BD50-C818A7D00EA6}"/>
    <cellStyle name="Moneda 4 3 5 3" xfId="5942" xr:uid="{EB3F7C5E-94F2-4312-A0E8-039E08DCEC47}"/>
    <cellStyle name="Moneda 4 3 6" xfId="2836" xr:uid="{00000000-0005-0000-0000-000014030000}"/>
    <cellStyle name="Moneda 4 3 6 2" xfId="6563" xr:uid="{CB0F88A4-B1CA-4146-BF34-5F84F86943DE}"/>
    <cellStyle name="Moneda 4 3 7" xfId="4725" xr:uid="{5BD08683-F904-411C-91CC-8BF79306041F}"/>
    <cellStyle name="Moneda 4 4" xfId="161" xr:uid="{00000000-0005-0000-0000-000017030000}"/>
    <cellStyle name="Moneda 4 4 2" xfId="1200" xr:uid="{00000000-0005-0000-0000-000018030000}"/>
    <cellStyle name="Moneda 4 4 2 2" xfId="1933" xr:uid="{00000000-0005-0000-0000-000018030000}"/>
    <cellStyle name="Moneda 4 4 2 2 2" xfId="3775" xr:uid="{00000000-0005-0000-0000-000018030000}"/>
    <cellStyle name="Moneda 4 4 2 2 2 2" xfId="7502" xr:uid="{095C61B6-7A8A-41BC-9689-B61A06FA0FD5}"/>
    <cellStyle name="Moneda 4 4 2 2 3" xfId="5664" xr:uid="{A3D69DB3-E821-4842-994B-6E26896F1625}"/>
    <cellStyle name="Moneda 4 4 2 3" xfId="2539" xr:uid="{00000000-0005-0000-0000-000018030000}"/>
    <cellStyle name="Moneda 4 4 2 3 2" xfId="4380" xr:uid="{00000000-0005-0000-0000-000018030000}"/>
    <cellStyle name="Moneda 4 4 2 3 2 2" xfId="8107" xr:uid="{3457B50B-3AB9-4E0D-9E3D-A3994D5F1FAC}"/>
    <cellStyle name="Moneda 4 4 2 3 3" xfId="6269" xr:uid="{03F66628-0F09-4047-8F7C-1ACB02AB4470}"/>
    <cellStyle name="Moneda 4 4 2 4" xfId="3163" xr:uid="{00000000-0005-0000-0000-000018030000}"/>
    <cellStyle name="Moneda 4 4 2 4 2" xfId="6890" xr:uid="{BE3985CE-6083-4C60-AED9-B37BA7916581}"/>
    <cellStyle name="Moneda 4 4 2 5" xfId="5052" xr:uid="{E63C6579-5308-4FA5-9D05-4A3D89BB5D33}"/>
    <cellStyle name="Moneda 4 4 3" xfId="1646" xr:uid="{00000000-0005-0000-0000-000017030000}"/>
    <cellStyle name="Moneda 4 4 3 2" xfId="3488" xr:uid="{00000000-0005-0000-0000-000017030000}"/>
    <cellStyle name="Moneda 4 4 3 2 2" xfId="7215" xr:uid="{43FA86D9-DB3C-457D-BEF0-821EA1E8CA2C}"/>
    <cellStyle name="Moneda 4 4 3 3" xfId="5377" xr:uid="{A9432453-9468-452C-82FD-5FF8F0116934}"/>
    <cellStyle name="Moneda 4 4 4" xfId="2252" xr:uid="{00000000-0005-0000-0000-000017030000}"/>
    <cellStyle name="Moneda 4 4 4 2" xfId="4093" xr:uid="{00000000-0005-0000-0000-000017030000}"/>
    <cellStyle name="Moneda 4 4 4 2 2" xfId="7820" xr:uid="{FCBEA4E7-AC68-45A7-BD97-882EE701B756}"/>
    <cellStyle name="Moneda 4 4 4 3" xfId="5982" xr:uid="{5FC9D214-CEF0-46D9-A08D-89B8FD542FD8}"/>
    <cellStyle name="Moneda 4 4 5" xfId="2876" xr:uid="{00000000-0005-0000-0000-000017030000}"/>
    <cellStyle name="Moneda 4 4 5 2" xfId="6603" xr:uid="{A8082DA5-5E95-4F48-854A-4A31703EA3E4}"/>
    <cellStyle name="Moneda 4 4 6" xfId="4765" xr:uid="{6D988D21-BB1A-4780-9294-E951A6BD1F7E}"/>
    <cellStyle name="Moneda 4 5" xfId="748" xr:uid="{00000000-0005-0000-0000-000019030000}"/>
    <cellStyle name="Moneda 4 5 2" xfId="1701" xr:uid="{00000000-0005-0000-0000-000019030000}"/>
    <cellStyle name="Moneda 4 5 2 2" xfId="3543" xr:uid="{00000000-0005-0000-0000-000019030000}"/>
    <cellStyle name="Moneda 4 5 2 2 2" xfId="7270" xr:uid="{88B12BE0-BFDE-424F-82DB-4F4C79956DF2}"/>
    <cellStyle name="Moneda 4 5 2 3" xfId="5432" xr:uid="{9C3A9D7A-4402-4C25-9672-B04983CB55E3}"/>
    <cellStyle name="Moneda 4 5 3" xfId="2307" xr:uid="{00000000-0005-0000-0000-000019030000}"/>
    <cellStyle name="Moneda 4 5 3 2" xfId="4148" xr:uid="{00000000-0005-0000-0000-000019030000}"/>
    <cellStyle name="Moneda 4 5 3 2 2" xfId="7875" xr:uid="{06A4F948-50E2-40E2-B511-2286FBC387DC}"/>
    <cellStyle name="Moneda 4 5 3 3" xfId="6037" xr:uid="{F0D59DA2-896F-42DF-AA25-9444791ACC8A}"/>
    <cellStyle name="Moneda 4 5 4" xfId="2931" xr:uid="{00000000-0005-0000-0000-000019030000}"/>
    <cellStyle name="Moneda 4 5 4 2" xfId="6658" xr:uid="{51C3B110-57B5-443B-A9A4-E2DB211EF18B}"/>
    <cellStyle name="Moneda 4 5 5" xfId="4820" xr:uid="{55E67B7F-FBA0-4557-8F6F-F5DEFB9E4733}"/>
    <cellStyle name="Moneda 4 6" xfId="1561" xr:uid="{00000000-0005-0000-0000-00000C030000}"/>
    <cellStyle name="Moneda 4 6 2" xfId="3403" xr:uid="{00000000-0005-0000-0000-00000C030000}"/>
    <cellStyle name="Moneda 4 6 2 2" xfId="7130" xr:uid="{73ED04D5-7331-4198-B6DF-80804E765CA5}"/>
    <cellStyle name="Moneda 4 6 3" xfId="5292" xr:uid="{13C90F1C-55A2-47F6-AB3B-86C706DEF272}"/>
    <cellStyle name="Moneda 4 7" xfId="2167" xr:uid="{00000000-0005-0000-0000-00000C030000}"/>
    <cellStyle name="Moneda 4 7 2" xfId="4008" xr:uid="{00000000-0005-0000-0000-00000C030000}"/>
    <cellStyle name="Moneda 4 7 2 2" xfId="7735" xr:uid="{C5E8D2C2-AD58-49E1-A4A3-B8D66120233E}"/>
    <cellStyle name="Moneda 4 7 3" xfId="5897" xr:uid="{68481C82-BDFE-41DF-868C-B90626EFAAAE}"/>
    <cellStyle name="Moneda 4 8" xfId="2791" xr:uid="{00000000-0005-0000-0000-00000C030000}"/>
    <cellStyle name="Moneda 4 8 2" xfId="6518" xr:uid="{2652E00B-E84F-4320-AA82-A1181E5BAF64}"/>
    <cellStyle name="Moneda 4 9" xfId="4680" xr:uid="{C4615E19-759C-4C7D-BEAE-C0372DBD10AD}"/>
    <cellStyle name="Moneda 5" xfId="35" xr:uid="{00000000-0005-0000-0000-00001A030000}"/>
    <cellStyle name="Moneda 5 10" xfId="4660" xr:uid="{69B2527B-E52B-4E19-A33C-DEE40DBBE35D}"/>
    <cellStyle name="Moneda 5 2" xfId="73" xr:uid="{00000000-0005-0000-0000-00001B030000}"/>
    <cellStyle name="Moneda 5 2 2" xfId="123" xr:uid="{00000000-0005-0000-0000-00001C030000}"/>
    <cellStyle name="Moneda 5 2 2 2" xfId="1355" xr:uid="{00000000-0005-0000-0000-00001D030000}"/>
    <cellStyle name="Moneda 5 2 2 2 2" xfId="2044" xr:uid="{00000000-0005-0000-0000-00001D030000}"/>
    <cellStyle name="Moneda 5 2 2 2 2 2" xfId="3886" xr:uid="{00000000-0005-0000-0000-00001D030000}"/>
    <cellStyle name="Moneda 5 2 2 2 2 2 2" xfId="7613" xr:uid="{0FDA86BC-B915-4B86-8295-25D13E8E1A1A}"/>
    <cellStyle name="Moneda 5 2 2 2 2 3" xfId="5775" xr:uid="{A51FA7A6-4E53-4C43-80BB-3648525DCA01}"/>
    <cellStyle name="Moneda 5 2 2 2 3" xfId="2650" xr:uid="{00000000-0005-0000-0000-00001D030000}"/>
    <cellStyle name="Moneda 5 2 2 2 3 2" xfId="4491" xr:uid="{00000000-0005-0000-0000-00001D030000}"/>
    <cellStyle name="Moneda 5 2 2 2 3 2 2" xfId="8218" xr:uid="{DAEA8E3C-9791-40B6-8D33-D2E74109879C}"/>
    <cellStyle name="Moneda 5 2 2 2 3 3" xfId="6380" xr:uid="{6DA16C77-27AE-4A3E-BC26-6608A6B7E676}"/>
    <cellStyle name="Moneda 5 2 2 2 4" xfId="3274" xr:uid="{00000000-0005-0000-0000-00001D030000}"/>
    <cellStyle name="Moneda 5 2 2 2 4 2" xfId="7001" xr:uid="{F21588B4-0894-4C09-BDCC-6AC0CB4C59D8}"/>
    <cellStyle name="Moneda 5 2 2 2 5" xfId="5163" xr:uid="{B789AC96-8D0B-4460-BEB4-974FFF387400}"/>
    <cellStyle name="Moneda 5 2 2 3" xfId="1609" xr:uid="{00000000-0005-0000-0000-00001C030000}"/>
    <cellStyle name="Moneda 5 2 2 3 2" xfId="3451" xr:uid="{00000000-0005-0000-0000-00001C030000}"/>
    <cellStyle name="Moneda 5 2 2 3 2 2" xfId="7178" xr:uid="{3CF5DFC7-78CF-48B0-AD3D-AE3FD7EF91B3}"/>
    <cellStyle name="Moneda 5 2 2 3 3" xfId="5340" xr:uid="{FC98D488-2AB3-4ABB-88DC-46FE6297EDBC}"/>
    <cellStyle name="Moneda 5 2 2 4" xfId="2215" xr:uid="{00000000-0005-0000-0000-00001C030000}"/>
    <cellStyle name="Moneda 5 2 2 4 2" xfId="4056" xr:uid="{00000000-0005-0000-0000-00001C030000}"/>
    <cellStyle name="Moneda 5 2 2 4 2 2" xfId="7783" xr:uid="{18C2FBF0-7ABD-4663-97AE-7D84C2479B35}"/>
    <cellStyle name="Moneda 5 2 2 4 3" xfId="5945" xr:uid="{81006015-660A-4141-8095-507EFF9BB575}"/>
    <cellStyle name="Moneda 5 2 2 5" xfId="2839" xr:uid="{00000000-0005-0000-0000-00001C030000}"/>
    <cellStyle name="Moneda 5 2 2 5 2" xfId="6566" xr:uid="{47D2E010-589F-4A3E-9C78-77668F43EE93}"/>
    <cellStyle name="Moneda 5 2 2 6" xfId="4728" xr:uid="{D53D9261-1F07-4940-94D6-01BA5B924B97}"/>
    <cellStyle name="Moneda 5 2 3" xfId="164" xr:uid="{00000000-0005-0000-0000-00001E030000}"/>
    <cellStyle name="Moneda 5 2 3 2" xfId="1649" xr:uid="{00000000-0005-0000-0000-00001E030000}"/>
    <cellStyle name="Moneda 5 2 3 2 2" xfId="3491" xr:uid="{00000000-0005-0000-0000-00001E030000}"/>
    <cellStyle name="Moneda 5 2 3 2 2 2" xfId="7218" xr:uid="{CD0811C5-DA89-40F1-8A2F-4A17F4858DE3}"/>
    <cellStyle name="Moneda 5 2 3 2 3" xfId="5380" xr:uid="{F4D61FF2-DAAA-41C1-87B3-90A8B1CCF3A5}"/>
    <cellStyle name="Moneda 5 2 3 3" xfId="2255" xr:uid="{00000000-0005-0000-0000-00001E030000}"/>
    <cellStyle name="Moneda 5 2 3 3 2" xfId="4096" xr:uid="{00000000-0005-0000-0000-00001E030000}"/>
    <cellStyle name="Moneda 5 2 3 3 2 2" xfId="7823" xr:uid="{A6247A45-47A0-4819-AD23-9910B6FCA440}"/>
    <cellStyle name="Moneda 5 2 3 3 3" xfId="5985" xr:uid="{733FEBD4-1D79-4ED7-ACDA-E0688AD9522B}"/>
    <cellStyle name="Moneda 5 2 3 4" xfId="2879" xr:uid="{00000000-0005-0000-0000-00001E030000}"/>
    <cellStyle name="Moneda 5 2 3 4 2" xfId="6606" xr:uid="{27E3C7E1-2E3E-4768-8443-6110FDCFAE1F}"/>
    <cellStyle name="Moneda 5 2 3 5" xfId="4768" xr:uid="{A9EA8132-B072-4AE2-A431-1BDAE55AEB98}"/>
    <cellStyle name="Moneda 5 2 4" xfId="950" xr:uid="{00000000-0005-0000-0000-00001F030000}"/>
    <cellStyle name="Moneda 5 2 4 2" xfId="1812" xr:uid="{00000000-0005-0000-0000-00001F030000}"/>
    <cellStyle name="Moneda 5 2 4 2 2" xfId="3654" xr:uid="{00000000-0005-0000-0000-00001F030000}"/>
    <cellStyle name="Moneda 5 2 4 2 2 2" xfId="7381" xr:uid="{D5371475-6077-4A65-AB49-781BC2DE5EE2}"/>
    <cellStyle name="Moneda 5 2 4 2 3" xfId="5543" xr:uid="{83CDF8FE-BDBF-4175-B40E-7635C03DE87F}"/>
    <cellStyle name="Moneda 5 2 4 3" xfId="2418" xr:uid="{00000000-0005-0000-0000-00001F030000}"/>
    <cellStyle name="Moneda 5 2 4 3 2" xfId="4259" xr:uid="{00000000-0005-0000-0000-00001F030000}"/>
    <cellStyle name="Moneda 5 2 4 3 2 2" xfId="7986" xr:uid="{EF7F9E7B-5D0F-416D-A510-900CFEA79022}"/>
    <cellStyle name="Moneda 5 2 4 3 3" xfId="6148" xr:uid="{A323A967-5503-4C76-AA4C-33164C74A343}"/>
    <cellStyle name="Moneda 5 2 4 4" xfId="3042" xr:uid="{00000000-0005-0000-0000-00001F030000}"/>
    <cellStyle name="Moneda 5 2 4 4 2" xfId="6769" xr:uid="{A4BBCB65-45D3-4500-A98A-5FAD1CE426CB}"/>
    <cellStyle name="Moneda 5 2 4 5" xfId="4931" xr:uid="{2BEBB222-5A81-4345-8532-B200BCC1939F}"/>
    <cellStyle name="Moneda 5 2 5" xfId="1564" xr:uid="{00000000-0005-0000-0000-00001B030000}"/>
    <cellStyle name="Moneda 5 2 5 2" xfId="3406" xr:uid="{00000000-0005-0000-0000-00001B030000}"/>
    <cellStyle name="Moneda 5 2 5 2 2" xfId="7133" xr:uid="{318C95CB-C2AA-4FBB-8BF4-6F08FE4E980D}"/>
    <cellStyle name="Moneda 5 2 5 3" xfId="5295" xr:uid="{357E11B8-5290-4CE4-B407-77B2AC79E7E5}"/>
    <cellStyle name="Moneda 5 2 6" xfId="2170" xr:uid="{00000000-0005-0000-0000-00001B030000}"/>
    <cellStyle name="Moneda 5 2 6 2" xfId="4011" xr:uid="{00000000-0005-0000-0000-00001B030000}"/>
    <cellStyle name="Moneda 5 2 6 2 2" xfId="7738" xr:uid="{D5400740-9C31-4F4D-9004-F48E3CBC3CA8}"/>
    <cellStyle name="Moneda 5 2 6 3" xfId="5900" xr:uid="{903A3968-8DD6-493D-A806-00C55E2759AF}"/>
    <cellStyle name="Moneda 5 2 7" xfId="2794" xr:uid="{00000000-0005-0000-0000-00001B030000}"/>
    <cellStyle name="Moneda 5 2 7 2" xfId="6521" xr:uid="{59B2800F-12AA-4634-A827-6B7C41482D27}"/>
    <cellStyle name="Moneda 5 2 8" xfId="4683" xr:uid="{4C21153B-7ACA-46A6-B988-C38370A27068}"/>
    <cellStyle name="Moneda 5 3" xfId="68" xr:uid="{00000000-0005-0000-0000-000020030000}"/>
    <cellStyle name="Moneda 5 3 2" xfId="118" xr:uid="{00000000-0005-0000-0000-000021030000}"/>
    <cellStyle name="Moneda 5 3 2 2" xfId="1604" xr:uid="{00000000-0005-0000-0000-000021030000}"/>
    <cellStyle name="Moneda 5 3 2 2 2" xfId="3446" xr:uid="{00000000-0005-0000-0000-000021030000}"/>
    <cellStyle name="Moneda 5 3 2 2 2 2" xfId="7173" xr:uid="{7DAB22C7-5268-418B-967E-1AC891E0D11A}"/>
    <cellStyle name="Moneda 5 3 2 2 3" xfId="5335" xr:uid="{3A1862A1-FAC9-40F0-8223-C149075028FE}"/>
    <cellStyle name="Moneda 5 3 2 3" xfId="2210" xr:uid="{00000000-0005-0000-0000-000021030000}"/>
    <cellStyle name="Moneda 5 3 2 3 2" xfId="4051" xr:uid="{00000000-0005-0000-0000-000021030000}"/>
    <cellStyle name="Moneda 5 3 2 3 2 2" xfId="7778" xr:uid="{7DD4C9D5-C141-4BBF-A7C3-DD95A710FC6A}"/>
    <cellStyle name="Moneda 5 3 2 3 3" xfId="5940" xr:uid="{FE0D23F1-96B1-4818-89D3-08DECA5B30E0}"/>
    <cellStyle name="Moneda 5 3 2 4" xfId="2834" xr:uid="{00000000-0005-0000-0000-000021030000}"/>
    <cellStyle name="Moneda 5 3 2 4 2" xfId="6561" xr:uid="{3E2078D3-6370-46CE-9DC5-6C4CE229FC01}"/>
    <cellStyle name="Moneda 5 3 2 5" xfId="4723" xr:uid="{2CEB42EC-A8E8-4C6A-A54A-AD34DCCF61CB}"/>
    <cellStyle name="Moneda 5 3 3" xfId="159" xr:uid="{00000000-0005-0000-0000-000022030000}"/>
    <cellStyle name="Moneda 5 3 3 2" xfId="1644" xr:uid="{00000000-0005-0000-0000-000022030000}"/>
    <cellStyle name="Moneda 5 3 3 2 2" xfId="3486" xr:uid="{00000000-0005-0000-0000-000022030000}"/>
    <cellStyle name="Moneda 5 3 3 2 2 2" xfId="7213" xr:uid="{65A7E678-A2A2-49AA-89A5-26FC63939033}"/>
    <cellStyle name="Moneda 5 3 3 2 3" xfId="5375" xr:uid="{62991863-9C2D-4365-9C9F-2A2B06158520}"/>
    <cellStyle name="Moneda 5 3 3 3" xfId="2250" xr:uid="{00000000-0005-0000-0000-000022030000}"/>
    <cellStyle name="Moneda 5 3 3 3 2" xfId="4091" xr:uid="{00000000-0005-0000-0000-000022030000}"/>
    <cellStyle name="Moneda 5 3 3 3 2 2" xfId="7818" xr:uid="{506D7383-D59F-4E31-B0F8-DB73A1651301}"/>
    <cellStyle name="Moneda 5 3 3 3 3" xfId="5980" xr:uid="{99FE4F2E-47F8-4FC3-9523-24371F8CBB6E}"/>
    <cellStyle name="Moneda 5 3 3 4" xfId="2874" xr:uid="{00000000-0005-0000-0000-000022030000}"/>
    <cellStyle name="Moneda 5 3 3 4 2" xfId="6601" xr:uid="{836D0117-415F-484D-9359-61FF8A1F93F0}"/>
    <cellStyle name="Moneda 5 3 3 5" xfId="4763" xr:uid="{0B575D3C-10AB-4762-9266-67DE7F29B5B1}"/>
    <cellStyle name="Moneda 5 3 4" xfId="1203" xr:uid="{00000000-0005-0000-0000-000023030000}"/>
    <cellStyle name="Moneda 5 3 4 2" xfId="1935" xr:uid="{00000000-0005-0000-0000-000023030000}"/>
    <cellStyle name="Moneda 5 3 4 2 2" xfId="3777" xr:uid="{00000000-0005-0000-0000-000023030000}"/>
    <cellStyle name="Moneda 5 3 4 2 2 2" xfId="7504" xr:uid="{C598C68C-4286-4996-BF2F-0C1DC97F846D}"/>
    <cellStyle name="Moneda 5 3 4 2 3" xfId="5666" xr:uid="{0FF5404D-091A-44C2-9D6E-7A5BB331C9E4}"/>
    <cellStyle name="Moneda 5 3 4 3" xfId="2541" xr:uid="{00000000-0005-0000-0000-000023030000}"/>
    <cellStyle name="Moneda 5 3 4 3 2" xfId="4382" xr:uid="{00000000-0005-0000-0000-000023030000}"/>
    <cellStyle name="Moneda 5 3 4 3 2 2" xfId="8109" xr:uid="{2DE9DCC0-DEF2-4A34-A4B2-AE8C703EA00A}"/>
    <cellStyle name="Moneda 5 3 4 3 3" xfId="6271" xr:uid="{3D61CF74-5AEC-434A-A652-FCDA1AEE9CE0}"/>
    <cellStyle name="Moneda 5 3 4 4" xfId="3165" xr:uid="{00000000-0005-0000-0000-000023030000}"/>
    <cellStyle name="Moneda 5 3 4 4 2" xfId="6892" xr:uid="{8D404250-207F-4646-B9D5-F139F28A9884}"/>
    <cellStyle name="Moneda 5 3 4 5" xfId="5054" xr:uid="{4BED963C-A4E7-4A58-83C1-39F47F011CF2}"/>
    <cellStyle name="Moneda 5 3 5" xfId="1559" xr:uid="{00000000-0005-0000-0000-000020030000}"/>
    <cellStyle name="Moneda 5 3 5 2" xfId="3401" xr:uid="{00000000-0005-0000-0000-000020030000}"/>
    <cellStyle name="Moneda 5 3 5 2 2" xfId="7128" xr:uid="{000F47AE-4E88-48BF-B857-9C7228ADACE9}"/>
    <cellStyle name="Moneda 5 3 5 3" xfId="5290" xr:uid="{EFB16BAA-975E-410D-9862-810EEED5AACA}"/>
    <cellStyle name="Moneda 5 3 6" xfId="2165" xr:uid="{00000000-0005-0000-0000-000020030000}"/>
    <cellStyle name="Moneda 5 3 6 2" xfId="4006" xr:uid="{00000000-0005-0000-0000-000020030000}"/>
    <cellStyle name="Moneda 5 3 6 2 2" xfId="7733" xr:uid="{69CB0521-07BF-4A46-870F-459F71F40BFA}"/>
    <cellStyle name="Moneda 5 3 6 3" xfId="5895" xr:uid="{BA66DB7A-DC95-4077-A9B0-9D24B494B1FC}"/>
    <cellStyle name="Moneda 5 3 7" xfId="2789" xr:uid="{00000000-0005-0000-0000-000020030000}"/>
    <cellStyle name="Moneda 5 3 7 2" xfId="6516" xr:uid="{D7BB2F47-52D2-4ACD-8378-2A1D39CE82FE}"/>
    <cellStyle name="Moneda 5 3 8" xfId="4678" xr:uid="{001DAA3D-EF75-4DF5-97B8-E89AB53478FE}"/>
    <cellStyle name="Moneda 5 4" xfId="100" xr:uid="{00000000-0005-0000-0000-000024030000}"/>
    <cellStyle name="Moneda 5 4 2" xfId="1586" xr:uid="{00000000-0005-0000-0000-000024030000}"/>
    <cellStyle name="Moneda 5 4 2 2" xfId="3428" xr:uid="{00000000-0005-0000-0000-000024030000}"/>
    <cellStyle name="Moneda 5 4 2 2 2" xfId="7155" xr:uid="{DDB6B512-8B50-433F-A7F0-8B46237D6CFC}"/>
    <cellStyle name="Moneda 5 4 2 3" xfId="5317" xr:uid="{0913BD24-ABE5-4990-B55C-D1D3C56D31BA}"/>
    <cellStyle name="Moneda 5 4 3" xfId="2192" xr:uid="{00000000-0005-0000-0000-000024030000}"/>
    <cellStyle name="Moneda 5 4 3 2" xfId="4033" xr:uid="{00000000-0005-0000-0000-000024030000}"/>
    <cellStyle name="Moneda 5 4 3 2 2" xfId="7760" xr:uid="{06BDBCFF-61EF-47EC-B429-2BA2DA7B0C67}"/>
    <cellStyle name="Moneda 5 4 3 3" xfId="5922" xr:uid="{1EB0ECD6-3A04-4F6E-A317-C8C8A3B19907}"/>
    <cellStyle name="Moneda 5 4 4" xfId="2816" xr:uid="{00000000-0005-0000-0000-000024030000}"/>
    <cellStyle name="Moneda 5 4 4 2" xfId="6543" xr:uid="{CC5B25A5-5DDD-4053-9C33-9B018C61912D}"/>
    <cellStyle name="Moneda 5 4 5" xfId="4705" xr:uid="{FD2B09CD-F45C-42C2-9D29-572F40E7DF29}"/>
    <cellStyle name="Moneda 5 5" xfId="141" xr:uid="{00000000-0005-0000-0000-000025030000}"/>
    <cellStyle name="Moneda 5 5 2" xfId="1626" xr:uid="{00000000-0005-0000-0000-000025030000}"/>
    <cellStyle name="Moneda 5 5 2 2" xfId="3468" xr:uid="{00000000-0005-0000-0000-000025030000}"/>
    <cellStyle name="Moneda 5 5 2 2 2" xfId="7195" xr:uid="{71D5A933-DFD4-4EE0-8476-E659A9E95081}"/>
    <cellStyle name="Moneda 5 5 2 3" xfId="5357" xr:uid="{3D486A4E-1191-47F4-9B7F-9DC58D244E52}"/>
    <cellStyle name="Moneda 5 5 3" xfId="2232" xr:uid="{00000000-0005-0000-0000-000025030000}"/>
    <cellStyle name="Moneda 5 5 3 2" xfId="4073" xr:uid="{00000000-0005-0000-0000-000025030000}"/>
    <cellStyle name="Moneda 5 5 3 2 2" xfId="7800" xr:uid="{3756D409-E03E-496B-A7A2-783CFFD6E8C0}"/>
    <cellStyle name="Moneda 5 5 3 3" xfId="5962" xr:uid="{A27C7E73-046D-4E2C-AE70-9A146372803D}"/>
    <cellStyle name="Moneda 5 5 4" xfId="2856" xr:uid="{00000000-0005-0000-0000-000025030000}"/>
    <cellStyle name="Moneda 5 5 4 2" xfId="6583" xr:uid="{F89F71B3-757D-4AC7-97B7-C6E030CE7245}"/>
    <cellStyle name="Moneda 5 5 5" xfId="4745" xr:uid="{B3C6FF33-229B-4295-BB95-72DE9E3F5FA7}"/>
    <cellStyle name="Moneda 5 6" xfId="752" xr:uid="{00000000-0005-0000-0000-000026030000}"/>
    <cellStyle name="Moneda 5 6 2" xfId="1703" xr:uid="{00000000-0005-0000-0000-000026030000}"/>
    <cellStyle name="Moneda 5 6 2 2" xfId="3545" xr:uid="{00000000-0005-0000-0000-000026030000}"/>
    <cellStyle name="Moneda 5 6 2 2 2" xfId="7272" xr:uid="{6B7ECEB7-65F6-4505-B74C-C8829495126E}"/>
    <cellStyle name="Moneda 5 6 2 3" xfId="5434" xr:uid="{547F252E-76C1-40A9-9755-2EDECF3A2D74}"/>
    <cellStyle name="Moneda 5 6 3" xfId="2309" xr:uid="{00000000-0005-0000-0000-000026030000}"/>
    <cellStyle name="Moneda 5 6 3 2" xfId="4150" xr:uid="{00000000-0005-0000-0000-000026030000}"/>
    <cellStyle name="Moneda 5 6 3 2 2" xfId="7877" xr:uid="{5111259B-1AE7-442A-A214-0FBFB28C1EEB}"/>
    <cellStyle name="Moneda 5 6 3 3" xfId="6039" xr:uid="{5AFD0C3B-8131-4E06-B73C-F6BEFF4AC660}"/>
    <cellStyle name="Moneda 5 6 4" xfId="2933" xr:uid="{00000000-0005-0000-0000-000026030000}"/>
    <cellStyle name="Moneda 5 6 4 2" xfId="6660" xr:uid="{0ABCEDC5-599F-40F6-8B0C-BB9603FAEBA3}"/>
    <cellStyle name="Moneda 5 6 5" xfId="4822" xr:uid="{752531A3-4B5E-4088-B77E-655246CCBCAB}"/>
    <cellStyle name="Moneda 5 7" xfId="1541" xr:uid="{00000000-0005-0000-0000-00001A030000}"/>
    <cellStyle name="Moneda 5 7 2" xfId="3383" xr:uid="{00000000-0005-0000-0000-00001A030000}"/>
    <cellStyle name="Moneda 5 7 2 2" xfId="7110" xr:uid="{09768C4A-B7FA-491D-B34A-BC8B0A4C30B6}"/>
    <cellStyle name="Moneda 5 7 3" xfId="5272" xr:uid="{8DB70747-E525-416F-9EE6-C1E2E1C2559A}"/>
    <cellStyle name="Moneda 5 8" xfId="2148" xr:uid="{00000000-0005-0000-0000-00001A030000}"/>
    <cellStyle name="Moneda 5 8 2" xfId="3989" xr:uid="{00000000-0005-0000-0000-00001A030000}"/>
    <cellStyle name="Moneda 5 8 2 2" xfId="7716" xr:uid="{59D5811F-D820-45F1-B224-6115CAD0235F}"/>
    <cellStyle name="Moneda 5 8 3" xfId="5878" xr:uid="{0201FDF8-2340-47ED-9690-A2647AF87AC7}"/>
    <cellStyle name="Moneda 5 9" xfId="2771" xr:uid="{00000000-0005-0000-0000-00001A030000}"/>
    <cellStyle name="Moneda 5 9 2" xfId="6498" xr:uid="{FDCF431D-586F-4FED-B1AD-CD32EAD89D09}"/>
    <cellStyle name="Moneda 6" xfId="74" xr:uid="{00000000-0005-0000-0000-000027030000}"/>
    <cellStyle name="Moneda 6 2" xfId="124" xr:uid="{00000000-0005-0000-0000-000028030000}"/>
    <cellStyle name="Moneda 6 2 2" xfId="1366" xr:uid="{00000000-0005-0000-0000-000029030000}"/>
    <cellStyle name="Moneda 6 2 2 2" xfId="2051" xr:uid="{00000000-0005-0000-0000-000029030000}"/>
    <cellStyle name="Moneda 6 2 2 2 2" xfId="3893" xr:uid="{00000000-0005-0000-0000-000029030000}"/>
    <cellStyle name="Moneda 6 2 2 2 2 2" xfId="7620" xr:uid="{C7F85B88-35A6-413B-8970-2183DBFE32FE}"/>
    <cellStyle name="Moneda 6 2 2 2 3" xfId="5782" xr:uid="{7B11268A-7171-46FD-895E-ECF254E49624}"/>
    <cellStyle name="Moneda 6 2 2 3" xfId="2657" xr:uid="{00000000-0005-0000-0000-000029030000}"/>
    <cellStyle name="Moneda 6 2 2 3 2" xfId="4498" xr:uid="{00000000-0005-0000-0000-000029030000}"/>
    <cellStyle name="Moneda 6 2 2 3 2 2" xfId="8225" xr:uid="{C7FBCA57-E42E-426D-90AE-B9A836BDD9BC}"/>
    <cellStyle name="Moneda 6 2 2 3 3" xfId="6387" xr:uid="{C7A158A2-E59C-47CA-8F80-2A27B10F76FA}"/>
    <cellStyle name="Moneda 6 2 2 4" xfId="3281" xr:uid="{00000000-0005-0000-0000-000029030000}"/>
    <cellStyle name="Moneda 6 2 2 4 2" xfId="7008" xr:uid="{5C44319C-664E-4AEB-A133-8836906816E2}"/>
    <cellStyle name="Moneda 6 2 2 5" xfId="5170" xr:uid="{7F1E59E5-281E-4DCC-A45D-DB33B1FD9343}"/>
    <cellStyle name="Moneda 6 2 3" xfId="961" xr:uid="{00000000-0005-0000-0000-00002A030000}"/>
    <cellStyle name="Moneda 6 2 3 2" xfId="1819" xr:uid="{00000000-0005-0000-0000-00002A030000}"/>
    <cellStyle name="Moneda 6 2 3 2 2" xfId="3661" xr:uid="{00000000-0005-0000-0000-00002A030000}"/>
    <cellStyle name="Moneda 6 2 3 2 2 2" xfId="7388" xr:uid="{30F5579E-DCA2-4127-B1B1-1D70DA60F46C}"/>
    <cellStyle name="Moneda 6 2 3 2 3" xfId="5550" xr:uid="{C3675EAE-CDDF-4FD9-82BC-44943A70B5DF}"/>
    <cellStyle name="Moneda 6 2 3 3" xfId="2425" xr:uid="{00000000-0005-0000-0000-00002A030000}"/>
    <cellStyle name="Moneda 6 2 3 3 2" xfId="4266" xr:uid="{00000000-0005-0000-0000-00002A030000}"/>
    <cellStyle name="Moneda 6 2 3 3 2 2" xfId="7993" xr:uid="{EDEBA010-70F3-4692-A10A-3C48BF376B26}"/>
    <cellStyle name="Moneda 6 2 3 3 3" xfId="6155" xr:uid="{280FA95F-5F8E-43E1-A40D-FECAB89644EF}"/>
    <cellStyle name="Moneda 6 2 3 4" xfId="3049" xr:uid="{00000000-0005-0000-0000-00002A030000}"/>
    <cellStyle name="Moneda 6 2 3 4 2" xfId="6776" xr:uid="{57A0BCFC-0F25-4CE3-BBB3-4DB1D1965CE6}"/>
    <cellStyle name="Moneda 6 2 3 5" xfId="4938" xr:uid="{7E185AF7-364E-4AF5-86C3-79AD95CD81D2}"/>
    <cellStyle name="Moneda 6 2 4" xfId="1610" xr:uid="{00000000-0005-0000-0000-000028030000}"/>
    <cellStyle name="Moneda 6 2 4 2" xfId="3452" xr:uid="{00000000-0005-0000-0000-000028030000}"/>
    <cellStyle name="Moneda 6 2 4 2 2" xfId="7179" xr:uid="{CEB4B92F-5190-4239-8E56-1145B1BD2999}"/>
    <cellStyle name="Moneda 6 2 4 3" xfId="5341" xr:uid="{75403B1F-9DDC-450A-B9DD-29A112818676}"/>
    <cellStyle name="Moneda 6 2 5" xfId="2216" xr:uid="{00000000-0005-0000-0000-000028030000}"/>
    <cellStyle name="Moneda 6 2 5 2" xfId="4057" xr:uid="{00000000-0005-0000-0000-000028030000}"/>
    <cellStyle name="Moneda 6 2 5 2 2" xfId="7784" xr:uid="{B71F6943-1FD6-4CA0-887C-A6D2D546CD8E}"/>
    <cellStyle name="Moneda 6 2 5 3" xfId="5946" xr:uid="{7900038B-1F5C-4550-B667-6D256AE851B5}"/>
    <cellStyle name="Moneda 6 2 6" xfId="2840" xr:uid="{00000000-0005-0000-0000-000028030000}"/>
    <cellStyle name="Moneda 6 2 6 2" xfId="6567" xr:uid="{237D98A0-4680-4EE0-8241-446DD5970C3A}"/>
    <cellStyle name="Moneda 6 2 7" xfId="4729" xr:uid="{5F66492F-4B93-4ADB-BDD8-A27897DFA998}"/>
    <cellStyle name="Moneda 6 3" xfId="165" xr:uid="{00000000-0005-0000-0000-00002B030000}"/>
    <cellStyle name="Moneda 6 3 2" xfId="1214" xr:uid="{00000000-0005-0000-0000-00002C030000}"/>
    <cellStyle name="Moneda 6 3 2 2" xfId="1942" xr:uid="{00000000-0005-0000-0000-00002C030000}"/>
    <cellStyle name="Moneda 6 3 2 2 2" xfId="3784" xr:uid="{00000000-0005-0000-0000-00002C030000}"/>
    <cellStyle name="Moneda 6 3 2 2 2 2" xfId="7511" xr:uid="{0253792A-46EC-45EC-BE44-09E58BA418A4}"/>
    <cellStyle name="Moneda 6 3 2 2 3" xfId="5673" xr:uid="{91394FE7-B050-41E3-8228-6F9CE133907F}"/>
    <cellStyle name="Moneda 6 3 2 3" xfId="2548" xr:uid="{00000000-0005-0000-0000-00002C030000}"/>
    <cellStyle name="Moneda 6 3 2 3 2" xfId="4389" xr:uid="{00000000-0005-0000-0000-00002C030000}"/>
    <cellStyle name="Moneda 6 3 2 3 2 2" xfId="8116" xr:uid="{A9806EB3-8A4E-42B9-98FD-0C225AE69FC0}"/>
    <cellStyle name="Moneda 6 3 2 3 3" xfId="6278" xr:uid="{C61BFCEC-7E85-4234-ACBE-3DE4013E1BD6}"/>
    <cellStyle name="Moneda 6 3 2 4" xfId="3172" xr:uid="{00000000-0005-0000-0000-00002C030000}"/>
    <cellStyle name="Moneda 6 3 2 4 2" xfId="6899" xr:uid="{F52D26B1-EA86-43FA-BFA1-C3AF15BE0F68}"/>
    <cellStyle name="Moneda 6 3 2 5" xfId="5061" xr:uid="{D42B39D1-EAA2-4856-B543-43EA74392206}"/>
    <cellStyle name="Moneda 6 3 3" xfId="1650" xr:uid="{00000000-0005-0000-0000-00002B030000}"/>
    <cellStyle name="Moneda 6 3 3 2" xfId="3492" xr:uid="{00000000-0005-0000-0000-00002B030000}"/>
    <cellStyle name="Moneda 6 3 3 2 2" xfId="7219" xr:uid="{47DE4598-0866-4415-8334-CBB8BF5C13EF}"/>
    <cellStyle name="Moneda 6 3 3 3" xfId="5381" xr:uid="{0585B5DE-7DA6-4426-A3C6-8859CBA30210}"/>
    <cellStyle name="Moneda 6 3 4" xfId="2256" xr:uid="{00000000-0005-0000-0000-00002B030000}"/>
    <cellStyle name="Moneda 6 3 4 2" xfId="4097" xr:uid="{00000000-0005-0000-0000-00002B030000}"/>
    <cellStyle name="Moneda 6 3 4 2 2" xfId="7824" xr:uid="{ABE25164-E6A8-4038-BBA3-D2FBF1E4351D}"/>
    <cellStyle name="Moneda 6 3 4 3" xfId="5986" xr:uid="{D96358A7-CE1C-420D-9707-5DCF89EF411F}"/>
    <cellStyle name="Moneda 6 3 5" xfId="2880" xr:uid="{00000000-0005-0000-0000-00002B030000}"/>
    <cellStyle name="Moneda 6 3 5 2" xfId="6607" xr:uid="{B5CF1896-CBE6-412F-8AD4-C384C15E00BD}"/>
    <cellStyle name="Moneda 6 3 6" xfId="4769" xr:uid="{D4A56ED0-8292-40CB-8AE0-76FF3F694DF2}"/>
    <cellStyle name="Moneda 6 4" xfId="765" xr:uid="{00000000-0005-0000-0000-00002D030000}"/>
    <cellStyle name="Moneda 6 4 2" xfId="1710" xr:uid="{00000000-0005-0000-0000-00002D030000}"/>
    <cellStyle name="Moneda 6 4 2 2" xfId="3552" xr:uid="{00000000-0005-0000-0000-00002D030000}"/>
    <cellStyle name="Moneda 6 4 2 2 2" xfId="7279" xr:uid="{0D14D0E1-DF76-4839-949D-A93C4F54F848}"/>
    <cellStyle name="Moneda 6 4 2 3" xfId="5441" xr:uid="{1B7904FB-7393-4AEE-83D2-8536AAD7B3C1}"/>
    <cellStyle name="Moneda 6 4 3" xfId="2316" xr:uid="{00000000-0005-0000-0000-00002D030000}"/>
    <cellStyle name="Moneda 6 4 3 2" xfId="4157" xr:uid="{00000000-0005-0000-0000-00002D030000}"/>
    <cellStyle name="Moneda 6 4 3 2 2" xfId="7884" xr:uid="{1F8777F2-720B-42B5-AB75-F35371666BEE}"/>
    <cellStyle name="Moneda 6 4 3 3" xfId="6046" xr:uid="{0AB487D6-6B1B-4862-9A3C-8F2EBC219306}"/>
    <cellStyle name="Moneda 6 4 4" xfId="2940" xr:uid="{00000000-0005-0000-0000-00002D030000}"/>
    <cellStyle name="Moneda 6 4 4 2" xfId="6667" xr:uid="{117F13D1-04E1-40BF-9717-C50FE0F6A46F}"/>
    <cellStyle name="Moneda 6 4 5" xfId="4829" xr:uid="{721A5A34-085C-4181-A164-54836549FD3E}"/>
    <cellStyle name="Moneda 6 5" xfId="1565" xr:uid="{00000000-0005-0000-0000-000027030000}"/>
    <cellStyle name="Moneda 6 5 2" xfId="3407" xr:uid="{00000000-0005-0000-0000-000027030000}"/>
    <cellStyle name="Moneda 6 5 2 2" xfId="7134" xr:uid="{5232D770-2D16-4678-A691-227889DDC674}"/>
    <cellStyle name="Moneda 6 5 3" xfId="5296" xr:uid="{3F9CCA30-D0BF-4583-A1AB-8F0FCC4D35E4}"/>
    <cellStyle name="Moneda 6 6" xfId="2171" xr:uid="{00000000-0005-0000-0000-000027030000}"/>
    <cellStyle name="Moneda 6 6 2" xfId="4012" xr:uid="{00000000-0005-0000-0000-000027030000}"/>
    <cellStyle name="Moneda 6 6 2 2" xfId="7739" xr:uid="{26E68166-1C45-4A6E-A4C0-2AE3CB6FBC94}"/>
    <cellStyle name="Moneda 6 6 3" xfId="5901" xr:uid="{D35C87E5-45FD-4A95-8EFA-4A1F05A91087}"/>
    <cellStyle name="Moneda 6 7" xfId="2795" xr:uid="{00000000-0005-0000-0000-000027030000}"/>
    <cellStyle name="Moneda 6 7 2" xfId="6522" xr:uid="{2A2BDBB5-6C9A-4CBC-964E-B0338781D39E}"/>
    <cellStyle name="Moneda 6 8" xfId="4684" xr:uid="{521F7AE1-0129-4E35-9430-03A4F0C7C4CB}"/>
    <cellStyle name="Moneda 7" xfId="75" xr:uid="{00000000-0005-0000-0000-00002E030000}"/>
    <cellStyle name="Moneda 7 2" xfId="125" xr:uid="{00000000-0005-0000-0000-00002F030000}"/>
    <cellStyle name="Moneda 7 2 2" xfId="1368" xr:uid="{00000000-0005-0000-0000-000030030000}"/>
    <cellStyle name="Moneda 7 2 2 2" xfId="2052" xr:uid="{00000000-0005-0000-0000-000030030000}"/>
    <cellStyle name="Moneda 7 2 2 2 2" xfId="3894" xr:uid="{00000000-0005-0000-0000-000030030000}"/>
    <cellStyle name="Moneda 7 2 2 2 2 2" xfId="7621" xr:uid="{CE8A488F-DDC7-4DEF-A12D-36DB1C5EE833}"/>
    <cellStyle name="Moneda 7 2 2 2 3" xfId="5783" xr:uid="{FDEF082A-79B1-4BED-8331-067436A266D2}"/>
    <cellStyle name="Moneda 7 2 2 3" xfId="2658" xr:uid="{00000000-0005-0000-0000-000030030000}"/>
    <cellStyle name="Moneda 7 2 2 3 2" xfId="4499" xr:uid="{00000000-0005-0000-0000-000030030000}"/>
    <cellStyle name="Moneda 7 2 2 3 2 2" xfId="8226" xr:uid="{EF814BD5-2534-4185-A8B2-D7EEA565602D}"/>
    <cellStyle name="Moneda 7 2 2 3 3" xfId="6388" xr:uid="{D6B12B8A-F9C8-4E18-B2D8-07410604ACFE}"/>
    <cellStyle name="Moneda 7 2 2 4" xfId="3282" xr:uid="{00000000-0005-0000-0000-000030030000}"/>
    <cellStyle name="Moneda 7 2 2 4 2" xfId="7009" xr:uid="{D940F30C-BF4A-40AA-8B66-0A96B1B01E7F}"/>
    <cellStyle name="Moneda 7 2 2 5" xfId="5171" xr:uid="{53014945-79CA-45F1-9AA1-37465D0B05E0}"/>
    <cellStyle name="Moneda 7 2 3" xfId="963" xr:uid="{00000000-0005-0000-0000-000031030000}"/>
    <cellStyle name="Moneda 7 2 3 2" xfId="1820" xr:uid="{00000000-0005-0000-0000-000031030000}"/>
    <cellStyle name="Moneda 7 2 3 2 2" xfId="3662" xr:uid="{00000000-0005-0000-0000-000031030000}"/>
    <cellStyle name="Moneda 7 2 3 2 2 2" xfId="7389" xr:uid="{0D718DDA-73A1-425E-B7EA-C00A447A9721}"/>
    <cellStyle name="Moneda 7 2 3 2 3" xfId="5551" xr:uid="{D1DFFBCB-47CF-4660-A663-EA663871508C}"/>
    <cellStyle name="Moneda 7 2 3 3" xfId="2426" xr:uid="{00000000-0005-0000-0000-000031030000}"/>
    <cellStyle name="Moneda 7 2 3 3 2" xfId="4267" xr:uid="{00000000-0005-0000-0000-000031030000}"/>
    <cellStyle name="Moneda 7 2 3 3 2 2" xfId="7994" xr:uid="{2D40DD11-7E06-4D08-A485-BE1BDC4AFBA4}"/>
    <cellStyle name="Moneda 7 2 3 3 3" xfId="6156" xr:uid="{DD5017D9-B7A5-4529-B58D-7F6A1768C14F}"/>
    <cellStyle name="Moneda 7 2 3 4" xfId="3050" xr:uid="{00000000-0005-0000-0000-000031030000}"/>
    <cellStyle name="Moneda 7 2 3 4 2" xfId="6777" xr:uid="{9EF7B594-25ED-4EEF-94A1-E9A96B796747}"/>
    <cellStyle name="Moneda 7 2 3 5" xfId="4939" xr:uid="{082AD807-2484-4161-884C-E271BD58A385}"/>
    <cellStyle name="Moneda 7 2 4" xfId="1611" xr:uid="{00000000-0005-0000-0000-00002F030000}"/>
    <cellStyle name="Moneda 7 2 4 2" xfId="3453" xr:uid="{00000000-0005-0000-0000-00002F030000}"/>
    <cellStyle name="Moneda 7 2 4 2 2" xfId="7180" xr:uid="{1D0A8F1C-99C3-42F1-BB7B-1C1D36AE232C}"/>
    <cellStyle name="Moneda 7 2 4 3" xfId="5342" xr:uid="{5809121B-DA9F-4AC0-AEB9-DE7DDC0D4DBB}"/>
    <cellStyle name="Moneda 7 2 5" xfId="2217" xr:uid="{00000000-0005-0000-0000-00002F030000}"/>
    <cellStyle name="Moneda 7 2 5 2" xfId="4058" xr:uid="{00000000-0005-0000-0000-00002F030000}"/>
    <cellStyle name="Moneda 7 2 5 2 2" xfId="7785" xr:uid="{2AF3F021-E1FF-4F73-B7DF-7978D86202D8}"/>
    <cellStyle name="Moneda 7 2 5 3" xfId="5947" xr:uid="{B0E70E5A-61F7-4060-80FE-D2652E5A6063}"/>
    <cellStyle name="Moneda 7 2 6" xfId="2841" xr:uid="{00000000-0005-0000-0000-00002F030000}"/>
    <cellStyle name="Moneda 7 2 6 2" xfId="6568" xr:uid="{2C101369-DA54-48E7-9C30-96D9B2D1B0ED}"/>
    <cellStyle name="Moneda 7 2 7" xfId="4730" xr:uid="{DF7E6F58-1DA0-48DE-9221-0A531D0C48AC}"/>
    <cellStyle name="Moneda 7 3" xfId="166" xr:uid="{00000000-0005-0000-0000-000032030000}"/>
    <cellStyle name="Moneda 7 3 2" xfId="1216" xr:uid="{00000000-0005-0000-0000-000033030000}"/>
    <cellStyle name="Moneda 7 3 2 2" xfId="1943" xr:uid="{00000000-0005-0000-0000-000033030000}"/>
    <cellStyle name="Moneda 7 3 2 2 2" xfId="3785" xr:uid="{00000000-0005-0000-0000-000033030000}"/>
    <cellStyle name="Moneda 7 3 2 2 2 2" xfId="7512" xr:uid="{115DE3DE-A819-4B43-99C1-3A162ED07508}"/>
    <cellStyle name="Moneda 7 3 2 2 3" xfId="5674" xr:uid="{BE5C162C-6D5A-464D-86C4-42E4B0B1B829}"/>
    <cellStyle name="Moneda 7 3 2 3" xfId="2549" xr:uid="{00000000-0005-0000-0000-000033030000}"/>
    <cellStyle name="Moneda 7 3 2 3 2" xfId="4390" xr:uid="{00000000-0005-0000-0000-000033030000}"/>
    <cellStyle name="Moneda 7 3 2 3 2 2" xfId="8117" xr:uid="{D27FE3BE-70EE-4F67-A6EF-E708ACF64B83}"/>
    <cellStyle name="Moneda 7 3 2 3 3" xfId="6279" xr:uid="{61566FCD-53C1-4DA6-B16A-E944C13BEE5A}"/>
    <cellStyle name="Moneda 7 3 2 4" xfId="3173" xr:uid="{00000000-0005-0000-0000-000033030000}"/>
    <cellStyle name="Moneda 7 3 2 4 2" xfId="6900" xr:uid="{A7ED74C0-4D9A-46E0-AF63-76C0746737C4}"/>
    <cellStyle name="Moneda 7 3 2 5" xfId="5062" xr:uid="{14A5BA65-B067-4290-8196-EFD4516776BA}"/>
    <cellStyle name="Moneda 7 3 3" xfId="1651" xr:uid="{00000000-0005-0000-0000-000032030000}"/>
    <cellStyle name="Moneda 7 3 3 2" xfId="3493" xr:uid="{00000000-0005-0000-0000-000032030000}"/>
    <cellStyle name="Moneda 7 3 3 2 2" xfId="7220" xr:uid="{C60F3380-CBD3-4247-B411-F2F9064C85BA}"/>
    <cellStyle name="Moneda 7 3 3 3" xfId="5382" xr:uid="{A8C802F4-D1E5-4885-A302-FDC22313E626}"/>
    <cellStyle name="Moneda 7 3 4" xfId="2257" xr:uid="{00000000-0005-0000-0000-000032030000}"/>
    <cellStyle name="Moneda 7 3 4 2" xfId="4098" xr:uid="{00000000-0005-0000-0000-000032030000}"/>
    <cellStyle name="Moneda 7 3 4 2 2" xfId="7825" xr:uid="{AE661043-AC28-478F-AD95-5B2D864E9860}"/>
    <cellStyle name="Moneda 7 3 4 3" xfId="5987" xr:uid="{2FF093B2-49E8-444A-A711-F48D41CDF9B8}"/>
    <cellStyle name="Moneda 7 3 5" xfId="2881" xr:uid="{00000000-0005-0000-0000-000032030000}"/>
    <cellStyle name="Moneda 7 3 5 2" xfId="6608" xr:uid="{F0D8B781-8CFB-4193-91A6-5EBB7C204C61}"/>
    <cellStyle name="Moneda 7 3 6" xfId="4770" xr:uid="{C22DCFAE-631D-4591-A9F3-54AFB5DE5E4D}"/>
    <cellStyle name="Moneda 7 4" xfId="768" xr:uid="{00000000-0005-0000-0000-000034030000}"/>
    <cellStyle name="Moneda 7 4 2" xfId="1711" xr:uid="{00000000-0005-0000-0000-000034030000}"/>
    <cellStyle name="Moneda 7 4 2 2" xfId="3553" xr:uid="{00000000-0005-0000-0000-000034030000}"/>
    <cellStyle name="Moneda 7 4 2 2 2" xfId="7280" xr:uid="{7A94C538-4F9A-4F84-BC6E-CCC4FE1A72A2}"/>
    <cellStyle name="Moneda 7 4 2 3" xfId="5442" xr:uid="{0DDAF3DF-0DAB-4DFE-9ADF-2788C76A3467}"/>
    <cellStyle name="Moneda 7 4 3" xfId="2317" xr:uid="{00000000-0005-0000-0000-000034030000}"/>
    <cellStyle name="Moneda 7 4 3 2" xfId="4158" xr:uid="{00000000-0005-0000-0000-000034030000}"/>
    <cellStyle name="Moneda 7 4 3 2 2" xfId="7885" xr:uid="{2662CD83-097D-428E-A497-DF20AB0F0624}"/>
    <cellStyle name="Moneda 7 4 3 3" xfId="6047" xr:uid="{CD27D18C-2AC6-4DAD-B052-BD70AB4011FC}"/>
    <cellStyle name="Moneda 7 4 4" xfId="2941" xr:uid="{00000000-0005-0000-0000-000034030000}"/>
    <cellStyle name="Moneda 7 4 4 2" xfId="6668" xr:uid="{BCD4D0B6-8100-486B-9AA9-18A5F8B1EE99}"/>
    <cellStyle name="Moneda 7 4 5" xfId="4830" xr:uid="{EACCBA87-E2C8-43E1-B24F-AB5147AE6557}"/>
    <cellStyle name="Moneda 7 5" xfId="1566" xr:uid="{00000000-0005-0000-0000-00002E030000}"/>
    <cellStyle name="Moneda 7 5 2" xfId="3408" xr:uid="{00000000-0005-0000-0000-00002E030000}"/>
    <cellStyle name="Moneda 7 5 2 2" xfId="7135" xr:uid="{1666B018-013E-4CFD-B0C8-E8BE0ED9AA12}"/>
    <cellStyle name="Moneda 7 5 3" xfId="5297" xr:uid="{C46A8322-D44B-4584-B387-0713ECFBB30B}"/>
    <cellStyle name="Moneda 7 6" xfId="2172" xr:uid="{00000000-0005-0000-0000-00002E030000}"/>
    <cellStyle name="Moneda 7 6 2" xfId="4013" xr:uid="{00000000-0005-0000-0000-00002E030000}"/>
    <cellStyle name="Moneda 7 6 2 2" xfId="7740" xr:uid="{A366D1D6-EE29-4267-8554-5548015DA93F}"/>
    <cellStyle name="Moneda 7 6 3" xfId="5902" xr:uid="{DF13DEAD-56DB-44A2-A4AF-0FB734C540BB}"/>
    <cellStyle name="Moneda 7 7" xfId="2796" xr:uid="{00000000-0005-0000-0000-00002E030000}"/>
    <cellStyle name="Moneda 7 7 2" xfId="6523" xr:uid="{FB12A407-840A-41CB-9435-2589992194A5}"/>
    <cellStyle name="Moneda 7 8" xfId="4685" xr:uid="{379E97C5-53C2-468F-9962-089DC8327604}"/>
    <cellStyle name="Moneda 8" xfId="69" xr:uid="{00000000-0005-0000-0000-000035030000}"/>
    <cellStyle name="Moneda 8 2" xfId="119" xr:uid="{00000000-0005-0000-0000-000036030000}"/>
    <cellStyle name="Moneda 8 2 2" xfId="1378" xr:uid="{00000000-0005-0000-0000-000037030000}"/>
    <cellStyle name="Moneda 8 2 2 2" xfId="2061" xr:uid="{00000000-0005-0000-0000-000037030000}"/>
    <cellStyle name="Moneda 8 2 2 2 2" xfId="3903" xr:uid="{00000000-0005-0000-0000-000037030000}"/>
    <cellStyle name="Moneda 8 2 2 2 2 2" xfId="7630" xr:uid="{82602A5E-D6EF-4B30-B792-12B6D825BF6E}"/>
    <cellStyle name="Moneda 8 2 2 2 3" xfId="5792" xr:uid="{073B8617-6183-491E-B09E-0B248BB39DEE}"/>
    <cellStyle name="Moneda 8 2 2 3" xfId="2667" xr:uid="{00000000-0005-0000-0000-000037030000}"/>
    <cellStyle name="Moneda 8 2 2 3 2" xfId="4508" xr:uid="{00000000-0005-0000-0000-000037030000}"/>
    <cellStyle name="Moneda 8 2 2 3 2 2" xfId="8235" xr:uid="{ABAFE131-8953-4402-9B88-0810FFAFCD0A}"/>
    <cellStyle name="Moneda 8 2 2 3 3" xfId="6397" xr:uid="{C01BAD09-44F8-4F16-A46E-98ED362E47B1}"/>
    <cellStyle name="Moneda 8 2 2 4" xfId="3291" xr:uid="{00000000-0005-0000-0000-000037030000}"/>
    <cellStyle name="Moneda 8 2 2 4 2" xfId="7018" xr:uid="{44A81EE1-E916-4CF1-A2B8-50DDC5F9A71E}"/>
    <cellStyle name="Moneda 8 2 2 5" xfId="5180" xr:uid="{6BD4115B-1CC7-4310-A60D-5F8662A5E1A2}"/>
    <cellStyle name="Moneda 8 2 3" xfId="973" xr:uid="{00000000-0005-0000-0000-000038030000}"/>
    <cellStyle name="Moneda 8 2 3 2" xfId="1829" xr:uid="{00000000-0005-0000-0000-000038030000}"/>
    <cellStyle name="Moneda 8 2 3 2 2" xfId="3671" xr:uid="{00000000-0005-0000-0000-000038030000}"/>
    <cellStyle name="Moneda 8 2 3 2 2 2" xfId="7398" xr:uid="{41FB4309-9AC9-4F15-A10F-69FE244BE50F}"/>
    <cellStyle name="Moneda 8 2 3 2 3" xfId="5560" xr:uid="{0EBB0930-3FCA-4AEE-979D-817778999412}"/>
    <cellStyle name="Moneda 8 2 3 3" xfId="2435" xr:uid="{00000000-0005-0000-0000-000038030000}"/>
    <cellStyle name="Moneda 8 2 3 3 2" xfId="4276" xr:uid="{00000000-0005-0000-0000-000038030000}"/>
    <cellStyle name="Moneda 8 2 3 3 2 2" xfId="8003" xr:uid="{420A3697-8BF9-47E7-98B4-3BD059DF9EC2}"/>
    <cellStyle name="Moneda 8 2 3 3 3" xfId="6165" xr:uid="{16ABEC24-075C-4E59-8117-87376BEE006E}"/>
    <cellStyle name="Moneda 8 2 3 4" xfId="3059" xr:uid="{00000000-0005-0000-0000-000038030000}"/>
    <cellStyle name="Moneda 8 2 3 4 2" xfId="6786" xr:uid="{31D26EAE-2F43-441B-996E-933C28E7F129}"/>
    <cellStyle name="Moneda 8 2 3 5" xfId="4948" xr:uid="{E65B680B-C1E2-4DA1-9BD9-C594792B1F5A}"/>
    <cellStyle name="Moneda 8 2 4" xfId="1605" xr:uid="{00000000-0005-0000-0000-000036030000}"/>
    <cellStyle name="Moneda 8 2 4 2" xfId="3447" xr:uid="{00000000-0005-0000-0000-000036030000}"/>
    <cellStyle name="Moneda 8 2 4 2 2" xfId="7174" xr:uid="{4AF6940B-4245-43A8-A1BA-FF9F56CA38BD}"/>
    <cellStyle name="Moneda 8 2 4 3" xfId="5336" xr:uid="{8D70FC9E-D7CC-4845-B3A5-B658303FE9F5}"/>
    <cellStyle name="Moneda 8 2 5" xfId="2211" xr:uid="{00000000-0005-0000-0000-000036030000}"/>
    <cellStyle name="Moneda 8 2 5 2" xfId="4052" xr:uid="{00000000-0005-0000-0000-000036030000}"/>
    <cellStyle name="Moneda 8 2 5 2 2" xfId="7779" xr:uid="{FFED02E9-7646-482C-8C84-B94015B2C9D1}"/>
    <cellStyle name="Moneda 8 2 5 3" xfId="5941" xr:uid="{0E1C924D-105C-47B1-9634-CE5D2A920265}"/>
    <cellStyle name="Moneda 8 2 6" xfId="2835" xr:uid="{00000000-0005-0000-0000-000036030000}"/>
    <cellStyle name="Moneda 8 2 6 2" xfId="6562" xr:uid="{0527DA47-9DD0-4299-991C-57EFB744E3C2}"/>
    <cellStyle name="Moneda 8 2 7" xfId="4724" xr:uid="{F23B2639-EAF9-4C65-8DFF-435D486EB925}"/>
    <cellStyle name="Moneda 8 3" xfId="160" xr:uid="{00000000-0005-0000-0000-000039030000}"/>
    <cellStyle name="Moneda 8 3 2" xfId="1226" xr:uid="{00000000-0005-0000-0000-00003A030000}"/>
    <cellStyle name="Moneda 8 3 2 2" xfId="1952" xr:uid="{00000000-0005-0000-0000-00003A030000}"/>
    <cellStyle name="Moneda 8 3 2 2 2" xfId="3794" xr:uid="{00000000-0005-0000-0000-00003A030000}"/>
    <cellStyle name="Moneda 8 3 2 2 2 2" xfId="7521" xr:uid="{239E2193-6224-45AD-89F3-F037DE5D5C20}"/>
    <cellStyle name="Moneda 8 3 2 2 3" xfId="5683" xr:uid="{0B6C8C6B-79A2-47B8-AF01-F8DC720EE524}"/>
    <cellStyle name="Moneda 8 3 2 3" xfId="2558" xr:uid="{00000000-0005-0000-0000-00003A030000}"/>
    <cellStyle name="Moneda 8 3 2 3 2" xfId="4399" xr:uid="{00000000-0005-0000-0000-00003A030000}"/>
    <cellStyle name="Moneda 8 3 2 3 2 2" xfId="8126" xr:uid="{34DE52D6-72A6-40FD-A55C-E3B56B27E797}"/>
    <cellStyle name="Moneda 8 3 2 3 3" xfId="6288" xr:uid="{32164651-C537-4504-9775-472DE1552A45}"/>
    <cellStyle name="Moneda 8 3 2 4" xfId="3182" xr:uid="{00000000-0005-0000-0000-00003A030000}"/>
    <cellStyle name="Moneda 8 3 2 4 2" xfId="6909" xr:uid="{7755097A-C83B-4B9A-9AEF-80F3820EE11A}"/>
    <cellStyle name="Moneda 8 3 2 5" xfId="5071" xr:uid="{FDAE4D68-9DE6-400B-8626-ED463151C19B}"/>
    <cellStyle name="Moneda 8 3 3" xfId="1645" xr:uid="{00000000-0005-0000-0000-000039030000}"/>
    <cellStyle name="Moneda 8 3 3 2" xfId="3487" xr:uid="{00000000-0005-0000-0000-000039030000}"/>
    <cellStyle name="Moneda 8 3 3 2 2" xfId="7214" xr:uid="{FD5868EB-0D9C-4C75-B0E7-DE021A2F3B75}"/>
    <cellStyle name="Moneda 8 3 3 3" xfId="5376" xr:uid="{B5E34912-27DA-4FEA-B56D-C4A4374C4B77}"/>
    <cellStyle name="Moneda 8 3 4" xfId="2251" xr:uid="{00000000-0005-0000-0000-000039030000}"/>
    <cellStyle name="Moneda 8 3 4 2" xfId="4092" xr:uid="{00000000-0005-0000-0000-000039030000}"/>
    <cellStyle name="Moneda 8 3 4 2 2" xfId="7819" xr:uid="{2931F5E4-8DFB-49BA-A45B-D22FEF09704D}"/>
    <cellStyle name="Moneda 8 3 4 3" xfId="5981" xr:uid="{48414FD4-C918-4878-BE32-544E2A78B367}"/>
    <cellStyle name="Moneda 8 3 5" xfId="2875" xr:uid="{00000000-0005-0000-0000-000039030000}"/>
    <cellStyle name="Moneda 8 3 5 2" xfId="6602" xr:uid="{21452D2A-AFAF-4E93-834F-1D428D48AEB3}"/>
    <cellStyle name="Moneda 8 3 6" xfId="4764" xr:uid="{9BB94E89-BA78-4B55-91B3-F0A62E9C1A4C}"/>
    <cellStyle name="Moneda 8 4" xfId="781" xr:uid="{00000000-0005-0000-0000-00003B030000}"/>
    <cellStyle name="Moneda 8 4 2" xfId="1720" xr:uid="{00000000-0005-0000-0000-00003B030000}"/>
    <cellStyle name="Moneda 8 4 2 2" xfId="3562" xr:uid="{00000000-0005-0000-0000-00003B030000}"/>
    <cellStyle name="Moneda 8 4 2 2 2" xfId="7289" xr:uid="{30ADA6D3-6B2C-4C63-9EC6-B259A824138E}"/>
    <cellStyle name="Moneda 8 4 2 3" xfId="5451" xr:uid="{7FA0444B-BF9E-48DD-B58B-0D88956B8D05}"/>
    <cellStyle name="Moneda 8 4 3" xfId="2326" xr:uid="{00000000-0005-0000-0000-00003B030000}"/>
    <cellStyle name="Moneda 8 4 3 2" xfId="4167" xr:uid="{00000000-0005-0000-0000-00003B030000}"/>
    <cellStyle name="Moneda 8 4 3 2 2" xfId="7894" xr:uid="{77C268E5-B443-43F2-9FCA-102CF521B950}"/>
    <cellStyle name="Moneda 8 4 3 3" xfId="6056" xr:uid="{97A17F99-39BE-4CB1-AB9B-2B67C2D036BF}"/>
    <cellStyle name="Moneda 8 4 4" xfId="2950" xr:uid="{00000000-0005-0000-0000-00003B030000}"/>
    <cellStyle name="Moneda 8 4 4 2" xfId="6677" xr:uid="{1A24105C-5E87-4FA6-801D-10B98B1A9BB2}"/>
    <cellStyle name="Moneda 8 4 5" xfId="4839" xr:uid="{0B87A1A8-CC38-44D5-92FC-0BC9E491622C}"/>
    <cellStyle name="Moneda 8 5" xfId="1560" xr:uid="{00000000-0005-0000-0000-000035030000}"/>
    <cellStyle name="Moneda 8 5 2" xfId="3402" xr:uid="{00000000-0005-0000-0000-000035030000}"/>
    <cellStyle name="Moneda 8 5 2 2" xfId="7129" xr:uid="{8B93B5D6-B936-4F62-88C0-83F88865C136}"/>
    <cellStyle name="Moneda 8 5 3" xfId="5291" xr:uid="{3BD37E5C-7119-4A68-A041-9FEFEBD5F35B}"/>
    <cellStyle name="Moneda 8 6" xfId="2166" xr:uid="{00000000-0005-0000-0000-000035030000}"/>
    <cellStyle name="Moneda 8 6 2" xfId="4007" xr:uid="{00000000-0005-0000-0000-000035030000}"/>
    <cellStyle name="Moneda 8 6 2 2" xfId="7734" xr:uid="{67724796-B680-45DC-BE78-2F204DC5AA06}"/>
    <cellStyle name="Moneda 8 6 3" xfId="5896" xr:uid="{0522ED59-2FF1-4DB6-9E87-54EA8AC86AA3}"/>
    <cellStyle name="Moneda 8 7" xfId="2790" xr:uid="{00000000-0005-0000-0000-000035030000}"/>
    <cellStyle name="Moneda 8 7 2" xfId="6517" xr:uid="{178B524D-0CE0-443E-A79F-35EBBCF75A52}"/>
    <cellStyle name="Moneda 8 8" xfId="4679" xr:uid="{4632B2CB-BC6B-4C6A-9E96-9C6545FB50B1}"/>
    <cellStyle name="Moneda 9" xfId="43" xr:uid="{00000000-0005-0000-0000-00003C030000}"/>
    <cellStyle name="Moneda 9 2" xfId="105" xr:uid="{00000000-0005-0000-0000-00003D030000}"/>
    <cellStyle name="Moneda 9 2 2" xfId="1430" xr:uid="{00000000-0005-0000-0000-00003E030000}"/>
    <cellStyle name="Moneda 9 2 2 2" xfId="2102" xr:uid="{00000000-0005-0000-0000-00003E030000}"/>
    <cellStyle name="Moneda 9 2 2 2 2" xfId="3944" xr:uid="{00000000-0005-0000-0000-00003E030000}"/>
    <cellStyle name="Moneda 9 2 2 2 2 2" xfId="7671" xr:uid="{9EE00771-32D5-43DD-A231-A1BF822DB467}"/>
    <cellStyle name="Moneda 9 2 2 2 3" xfId="5833" xr:uid="{6F7448C4-CBCA-47BA-9430-24A4F212F9DC}"/>
    <cellStyle name="Moneda 9 2 2 3" xfId="2708" xr:uid="{00000000-0005-0000-0000-00003E030000}"/>
    <cellStyle name="Moneda 9 2 2 3 2" xfId="4549" xr:uid="{00000000-0005-0000-0000-00003E030000}"/>
    <cellStyle name="Moneda 9 2 2 3 2 2" xfId="8276" xr:uid="{28586F05-48A0-4E7F-92F2-B8899FE98CD5}"/>
    <cellStyle name="Moneda 9 2 2 3 3" xfId="6438" xr:uid="{9ADEDFED-36AA-4855-A4A9-921253992F70}"/>
    <cellStyle name="Moneda 9 2 2 4" xfId="3332" xr:uid="{00000000-0005-0000-0000-00003E030000}"/>
    <cellStyle name="Moneda 9 2 2 4 2" xfId="7059" xr:uid="{852E623A-DEBD-46E0-9E16-B080CDD4EB82}"/>
    <cellStyle name="Moneda 9 2 2 5" xfId="5221" xr:uid="{746206E6-3EAC-40FF-9E0A-D873ABE38621}"/>
    <cellStyle name="Moneda 9 2 3" xfId="1025" xr:uid="{00000000-0005-0000-0000-00003F030000}"/>
    <cellStyle name="Moneda 9 2 3 2" xfId="1870" xr:uid="{00000000-0005-0000-0000-00003F030000}"/>
    <cellStyle name="Moneda 9 2 3 2 2" xfId="3712" xr:uid="{00000000-0005-0000-0000-00003F030000}"/>
    <cellStyle name="Moneda 9 2 3 2 2 2" xfId="7439" xr:uid="{A1784635-6D9F-486E-8632-821524BCCE01}"/>
    <cellStyle name="Moneda 9 2 3 2 3" xfId="5601" xr:uid="{0F4B281E-2AE1-4C7C-8601-00D8B7FDF6E0}"/>
    <cellStyle name="Moneda 9 2 3 3" xfId="2476" xr:uid="{00000000-0005-0000-0000-00003F030000}"/>
    <cellStyle name="Moneda 9 2 3 3 2" xfId="4317" xr:uid="{00000000-0005-0000-0000-00003F030000}"/>
    <cellStyle name="Moneda 9 2 3 3 2 2" xfId="8044" xr:uid="{63125C45-777D-458D-AF5A-44BE4E0FF05B}"/>
    <cellStyle name="Moneda 9 2 3 3 3" xfId="6206" xr:uid="{AAEEBCBA-0DE1-4341-9ACE-BF7013DC48C0}"/>
    <cellStyle name="Moneda 9 2 3 4" xfId="3100" xr:uid="{00000000-0005-0000-0000-00003F030000}"/>
    <cellStyle name="Moneda 9 2 3 4 2" xfId="6827" xr:uid="{1C661FE7-9D07-4FF6-9430-0461D9A5EE4C}"/>
    <cellStyle name="Moneda 9 2 3 5" xfId="4989" xr:uid="{B63EC6A7-28B2-4916-9CE3-72475333A122}"/>
    <cellStyle name="Moneda 9 2 4" xfId="1591" xr:uid="{00000000-0005-0000-0000-00003D030000}"/>
    <cellStyle name="Moneda 9 2 4 2" xfId="3433" xr:uid="{00000000-0005-0000-0000-00003D030000}"/>
    <cellStyle name="Moneda 9 2 4 2 2" xfId="7160" xr:uid="{15742AE2-4AEA-4652-B7A8-7813BDEF4027}"/>
    <cellStyle name="Moneda 9 2 4 3" xfId="5322" xr:uid="{FAAA72F9-C2C5-4B27-9172-5384F0CD149C}"/>
    <cellStyle name="Moneda 9 2 5" xfId="2197" xr:uid="{00000000-0005-0000-0000-00003D030000}"/>
    <cellStyle name="Moneda 9 2 5 2" xfId="4038" xr:uid="{00000000-0005-0000-0000-00003D030000}"/>
    <cellStyle name="Moneda 9 2 5 2 2" xfId="7765" xr:uid="{36E68C68-7990-42A3-9300-6F9C36D9FE21}"/>
    <cellStyle name="Moneda 9 2 5 3" xfId="5927" xr:uid="{7CCDBF5E-0CB3-4FAD-92C9-C51CA33859B0}"/>
    <cellStyle name="Moneda 9 2 6" xfId="2821" xr:uid="{00000000-0005-0000-0000-00003D030000}"/>
    <cellStyle name="Moneda 9 2 6 2" xfId="6548" xr:uid="{6AD255A5-DA5B-477C-AD08-2626088161DF}"/>
    <cellStyle name="Moneda 9 2 7" xfId="4710" xr:uid="{1648AEA8-A6A6-4169-8BD6-160D7D23FF7E}"/>
    <cellStyle name="Moneda 9 3" xfId="146" xr:uid="{00000000-0005-0000-0000-000040030000}"/>
    <cellStyle name="Moneda 9 3 2" xfId="1278" xr:uid="{00000000-0005-0000-0000-000041030000}"/>
    <cellStyle name="Moneda 9 3 2 2" xfId="1993" xr:uid="{00000000-0005-0000-0000-000041030000}"/>
    <cellStyle name="Moneda 9 3 2 2 2" xfId="3835" xr:uid="{00000000-0005-0000-0000-000041030000}"/>
    <cellStyle name="Moneda 9 3 2 2 2 2" xfId="7562" xr:uid="{5C2A6C47-C42C-4169-852C-3E365823C383}"/>
    <cellStyle name="Moneda 9 3 2 2 3" xfId="5724" xr:uid="{85F0EB10-04D9-4CD3-8C11-A30D0FCB31AD}"/>
    <cellStyle name="Moneda 9 3 2 3" xfId="2599" xr:uid="{00000000-0005-0000-0000-000041030000}"/>
    <cellStyle name="Moneda 9 3 2 3 2" xfId="4440" xr:uid="{00000000-0005-0000-0000-000041030000}"/>
    <cellStyle name="Moneda 9 3 2 3 2 2" xfId="8167" xr:uid="{C6501BCD-9E21-47AC-81CB-B9BFDD4DD4A7}"/>
    <cellStyle name="Moneda 9 3 2 3 3" xfId="6329" xr:uid="{F362A32F-835B-4C6C-A2AA-E6BE8CDEBA8B}"/>
    <cellStyle name="Moneda 9 3 2 4" xfId="3223" xr:uid="{00000000-0005-0000-0000-000041030000}"/>
    <cellStyle name="Moneda 9 3 2 4 2" xfId="6950" xr:uid="{3627DD7A-6F8C-41F8-8A81-36F7562B5147}"/>
    <cellStyle name="Moneda 9 3 2 5" xfId="5112" xr:uid="{926F2AB4-AE46-42AD-BA9F-166DA7966126}"/>
    <cellStyle name="Moneda 9 3 3" xfId="1631" xr:uid="{00000000-0005-0000-0000-000040030000}"/>
    <cellStyle name="Moneda 9 3 3 2" xfId="3473" xr:uid="{00000000-0005-0000-0000-000040030000}"/>
    <cellStyle name="Moneda 9 3 3 2 2" xfId="7200" xr:uid="{9C72FAAC-61EF-4F81-8F47-72C5E32F98FC}"/>
    <cellStyle name="Moneda 9 3 3 3" xfId="5362" xr:uid="{75481A0A-137D-46ED-857D-AFBC29CE3A79}"/>
    <cellStyle name="Moneda 9 3 4" xfId="2237" xr:uid="{00000000-0005-0000-0000-000040030000}"/>
    <cellStyle name="Moneda 9 3 4 2" xfId="4078" xr:uid="{00000000-0005-0000-0000-000040030000}"/>
    <cellStyle name="Moneda 9 3 4 2 2" xfId="7805" xr:uid="{3114D8BB-BEE1-4E00-9C43-6B5D80D36DF6}"/>
    <cellStyle name="Moneda 9 3 4 3" xfId="5967" xr:uid="{8AF34E01-C788-4FBE-9C07-968E2AE92B1B}"/>
    <cellStyle name="Moneda 9 3 5" xfId="2861" xr:uid="{00000000-0005-0000-0000-000040030000}"/>
    <cellStyle name="Moneda 9 3 5 2" xfId="6588" xr:uid="{0BE8D912-0C2A-4BFC-882A-D14B281A3F85}"/>
    <cellStyle name="Moneda 9 3 6" xfId="4750" xr:uid="{BB6B149E-9271-45EE-A4D3-33EF58FB7AAB}"/>
    <cellStyle name="Moneda 9 4" xfId="866" xr:uid="{00000000-0005-0000-0000-000042030000}"/>
    <cellStyle name="Moneda 9 4 2" xfId="1761" xr:uid="{00000000-0005-0000-0000-000042030000}"/>
    <cellStyle name="Moneda 9 4 2 2" xfId="3603" xr:uid="{00000000-0005-0000-0000-000042030000}"/>
    <cellStyle name="Moneda 9 4 2 2 2" xfId="7330" xr:uid="{76B34A7D-3C3E-46BE-8CB0-533920732BC4}"/>
    <cellStyle name="Moneda 9 4 2 3" xfId="5492" xr:uid="{F6592C15-090B-47B0-A619-68064D528461}"/>
    <cellStyle name="Moneda 9 4 3" xfId="2367" xr:uid="{00000000-0005-0000-0000-000042030000}"/>
    <cellStyle name="Moneda 9 4 3 2" xfId="4208" xr:uid="{00000000-0005-0000-0000-000042030000}"/>
    <cellStyle name="Moneda 9 4 3 2 2" xfId="7935" xr:uid="{A7BE443A-2311-43DC-A4BA-BFA90A76E775}"/>
    <cellStyle name="Moneda 9 4 3 3" xfId="6097" xr:uid="{5E6C08F7-9FE5-4CBC-9172-159C6715EE89}"/>
    <cellStyle name="Moneda 9 4 4" xfId="2991" xr:uid="{00000000-0005-0000-0000-000042030000}"/>
    <cellStyle name="Moneda 9 4 4 2" xfId="6718" xr:uid="{148BB5CE-E577-486E-A557-5634534D7116}"/>
    <cellStyle name="Moneda 9 4 5" xfId="4880" xr:uid="{0A7DF99F-75B5-4017-9D9A-10AD443FDF88}"/>
    <cellStyle name="Moneda 9 5" xfId="1546" xr:uid="{00000000-0005-0000-0000-00003C030000}"/>
    <cellStyle name="Moneda 9 5 2" xfId="3388" xr:uid="{00000000-0005-0000-0000-00003C030000}"/>
    <cellStyle name="Moneda 9 5 2 2" xfId="7115" xr:uid="{BA3C81F2-5397-44A1-AF06-E444108E2282}"/>
    <cellStyle name="Moneda 9 5 3" xfId="5277" xr:uid="{FC688447-9D41-4C64-8F6B-234BB0E2E213}"/>
    <cellStyle name="Moneda 9 6" xfId="2152" xr:uid="{00000000-0005-0000-0000-00003C030000}"/>
    <cellStyle name="Moneda 9 6 2" xfId="3993" xr:uid="{00000000-0005-0000-0000-00003C030000}"/>
    <cellStyle name="Moneda 9 6 2 2" xfId="7720" xr:uid="{96F5AA00-3138-4224-9A8E-23DB0781B392}"/>
    <cellStyle name="Moneda 9 6 3" xfId="5882" xr:uid="{DB496A50-9E43-4327-B917-7207EB734707}"/>
    <cellStyle name="Moneda 9 7" xfId="2776" xr:uid="{00000000-0005-0000-0000-00003C030000}"/>
    <cellStyle name="Moneda 9 7 2" xfId="6503" xr:uid="{DA78DB6D-4B31-4053-B23F-22AEF409E7F9}"/>
    <cellStyle name="Moneda 9 8" xfId="4665" xr:uid="{0A5B97D7-E28D-4DC0-9FE8-EBA129B127E1}"/>
    <cellStyle name="Neutral" xfId="4614" builtinId="28" customBuiltin="1"/>
    <cellStyle name="Neutral 2" xfId="12" xr:uid="{00000000-0005-0000-0000-000043030000}"/>
    <cellStyle name="Neutral 3" xfId="691" xr:uid="{00000000-0005-0000-0000-000044030000}"/>
    <cellStyle name="Normal" xfId="0" builtinId="0"/>
    <cellStyle name="Normal 10" xfId="253" xr:uid="{00000000-0005-0000-0000-000046030000}"/>
    <cellStyle name="Normal 10 2" xfId="412" xr:uid="{00000000-0005-0000-0000-000047030000}"/>
    <cellStyle name="Normal 10 2 2" xfId="65" xr:uid="{00000000-0005-0000-0000-000048030000}"/>
    <cellStyle name="Normal 10 2 3" xfId="1026" xr:uid="{00000000-0005-0000-0000-000049030000}"/>
    <cellStyle name="Normal 10 3" xfId="13" xr:uid="{00000000-0005-0000-0000-00004A030000}"/>
    <cellStyle name="Normal 10 3 2" xfId="959" xr:uid="{00000000-0005-0000-0000-00004B030000}"/>
    <cellStyle name="Normal 10 3 2 2" xfId="1364" xr:uid="{00000000-0005-0000-0000-00004C030000}"/>
    <cellStyle name="Normal 10 3 3" xfId="1212" xr:uid="{00000000-0005-0000-0000-00004D030000}"/>
    <cellStyle name="Normal 10 4" xfId="1120" xr:uid="{00000000-0005-0000-0000-00004E030000}"/>
    <cellStyle name="Normal 100" xfId="1142" xr:uid="{00000000-0005-0000-0000-00004F030000}"/>
    <cellStyle name="Normal 101" xfId="1144" xr:uid="{00000000-0005-0000-0000-000050030000}"/>
    <cellStyle name="Normal 102" xfId="1517" xr:uid="{00000000-0005-0000-0000-000051030000}"/>
    <cellStyle name="Normal 103" xfId="1521" xr:uid="{00000000-0005-0000-0000-000021060000}"/>
    <cellStyle name="Normal 103 2" xfId="2136" xr:uid="{00000000-0005-0000-0000-000021060000}"/>
    <cellStyle name="Normal 104" xfId="1523" xr:uid="{00000000-0005-0000-0000-000074030000}"/>
    <cellStyle name="Normal 105" xfId="2751" xr:uid="{9B9C1E5F-58A4-4FB2-A9F9-D5EA28752C15}"/>
    <cellStyle name="Normal 105 2" xfId="4592" xr:uid="{F20AB4BF-DD4C-4519-B292-952BFCD9AE11}"/>
    <cellStyle name="Normal 106" xfId="2753" xr:uid="{00000000-0005-0000-0000-00003D080000}"/>
    <cellStyle name="Normal 107" xfId="4593" xr:uid="{CF0790A3-771E-4802-B6E8-4ACAC7D72090}"/>
    <cellStyle name="Normal 107 2" xfId="8319" xr:uid="{61FC86B1-A05E-4E14-85E4-F882E827E55A}"/>
    <cellStyle name="Normal 108" xfId="4594" xr:uid="{927D198B-E09D-4D0A-9275-E95C3027B836}"/>
    <cellStyle name="Normal 108 2" xfId="8320" xr:uid="{107BAB11-291A-4225-A150-2146DA391CC2}"/>
    <cellStyle name="Normal 109" xfId="4595" xr:uid="{86A01A07-72A4-40E4-BDF5-ACBB928DD967}"/>
    <cellStyle name="Normal 109 2" xfId="8321" xr:uid="{7A3523A7-2D4C-471F-ADF8-4D24AAF157E6}"/>
    <cellStyle name="Normal 11" xfId="48" xr:uid="{00000000-0005-0000-0000-000052030000}"/>
    <cellStyle name="Normal 11 2" xfId="8" xr:uid="{00000000-0005-0000-0000-000053030000}"/>
    <cellStyle name="Normal 11 2 2" xfId="859" xr:uid="{00000000-0005-0000-0000-000054030000}"/>
    <cellStyle name="Normal 11 2 3" xfId="413" xr:uid="{00000000-0005-0000-0000-000055030000}"/>
    <cellStyle name="Normal 11 3" xfId="770" xr:uid="{00000000-0005-0000-0000-000056030000}"/>
    <cellStyle name="Normal 11 3 2" xfId="965" xr:uid="{00000000-0005-0000-0000-000057030000}"/>
    <cellStyle name="Normal 11 3 2 2" xfId="1370" xr:uid="{00000000-0005-0000-0000-000058030000}"/>
    <cellStyle name="Normal 11 3 3" xfId="1218" xr:uid="{00000000-0005-0000-0000-000059030000}"/>
    <cellStyle name="Normal 110" xfId="4597" xr:uid="{DECC17D4-8A19-4435-9F57-53941592C4F9}"/>
    <cellStyle name="Normal 110 2" xfId="4599" xr:uid="{F0D64707-0296-4621-A6E3-897C82DF5384}"/>
    <cellStyle name="Normal 111" xfId="4600" xr:uid="{B048B35E-A661-42B9-8F85-7903D72504DF}"/>
    <cellStyle name="Normal 111 2" xfId="8324" xr:uid="{CF3437D7-DEB7-462A-AFCD-10F03ACBF94D}"/>
    <cellStyle name="Normal 112" xfId="4602" xr:uid="{CED0A2EC-A50A-4AB8-823C-B8B705700131}"/>
    <cellStyle name="Normal 112 2" xfId="8326" xr:uid="{C886000D-715C-4003-8A95-1C6FE5BBC4A6}"/>
    <cellStyle name="Normal 113" xfId="4605" xr:uid="{F5D267E9-366B-4012-B59B-7B21F37C081A}"/>
    <cellStyle name="Normal 113 2" xfId="8329" xr:uid="{A4645BFC-2C36-43C1-98D8-BAA2108A203C}"/>
    <cellStyle name="Normal 114" xfId="4606" xr:uid="{46E016A6-A8B4-4E39-9476-C4AFC76623C4}"/>
    <cellStyle name="Normal 114 2" xfId="8330" xr:uid="{100DC9E1-AE77-43B6-84EE-5EAE02DE9149}"/>
    <cellStyle name="Normal 115" xfId="4648" xr:uid="{6F24A767-53F4-4D28-B035-D07F34D73150}"/>
    <cellStyle name="Normal 116" xfId="4649" xr:uid="{6D57FB14-9695-4F27-8175-410DDA76CE9A}"/>
    <cellStyle name="Normal 12" xfId="265" xr:uid="{00000000-0005-0000-0000-00005A030000}"/>
    <cellStyle name="Normal 12 2" xfId="414" xr:uid="{00000000-0005-0000-0000-00005B030000}"/>
    <cellStyle name="Normal 12 2 2" xfId="861" xr:uid="{00000000-0005-0000-0000-00005C030000}"/>
    <cellStyle name="Normal 12 2 3" xfId="1117" xr:uid="{00000000-0005-0000-0000-00005D030000}"/>
    <cellStyle name="Normal 12 3" xfId="782" xr:uid="{00000000-0005-0000-0000-00005E030000}"/>
    <cellStyle name="Normal 12 3 2" xfId="974" xr:uid="{00000000-0005-0000-0000-00005F030000}"/>
    <cellStyle name="Normal 12 3 2 2" xfId="1379" xr:uid="{00000000-0005-0000-0000-000060030000}"/>
    <cellStyle name="Normal 12 3 3" xfId="1227" xr:uid="{00000000-0005-0000-0000-000061030000}"/>
    <cellStyle name="Normal 13" xfId="266" xr:uid="{00000000-0005-0000-0000-000062030000}"/>
    <cellStyle name="Normal 13 2" xfId="415" xr:uid="{00000000-0005-0000-0000-000063030000}"/>
    <cellStyle name="Normal 14" xfId="34" xr:uid="{00000000-0005-0000-0000-000064030000}"/>
    <cellStyle name="Normal 14 2" xfId="416" xr:uid="{00000000-0005-0000-0000-000065030000}"/>
    <cellStyle name="Normal 14 3" xfId="267" xr:uid="{00000000-0005-0000-0000-000066030000}"/>
    <cellStyle name="Normal 15" xfId="268" xr:uid="{00000000-0005-0000-0000-000067030000}"/>
    <cellStyle name="Normal 15 2" xfId="417" xr:uid="{00000000-0005-0000-0000-000068030000}"/>
    <cellStyle name="Normal 15 2 2" xfId="910" xr:uid="{00000000-0005-0000-0000-000069030000}"/>
    <cellStyle name="Normal 15 2 2 2" xfId="1319" xr:uid="{00000000-0005-0000-0000-00006A030000}"/>
    <cellStyle name="Normal 15 2 3" xfId="1173" xr:uid="{00000000-0005-0000-0000-00006B030000}"/>
    <cellStyle name="Normal 16" xfId="269" xr:uid="{00000000-0005-0000-0000-00006C030000}"/>
    <cellStyle name="Normal 16 2" xfId="270" xr:uid="{00000000-0005-0000-0000-00006D030000}"/>
    <cellStyle name="Normal 16 3" xfId="418" xr:uid="{00000000-0005-0000-0000-00006E030000}"/>
    <cellStyle name="Normal 16 3 2" xfId="911" xr:uid="{00000000-0005-0000-0000-00006F030000}"/>
    <cellStyle name="Normal 16 3 2 2" xfId="1320" xr:uid="{00000000-0005-0000-0000-000070030000}"/>
    <cellStyle name="Normal 16 3 3" xfId="1174" xr:uid="{00000000-0005-0000-0000-000071030000}"/>
    <cellStyle name="Normal 17" xfId="254" xr:uid="{00000000-0005-0000-0000-000072030000}"/>
    <cellStyle name="Normal 17 2" xfId="275" xr:uid="{00000000-0005-0000-0000-000073030000}"/>
    <cellStyle name="Normal 17 2 2" xfId="888" xr:uid="{00000000-0005-0000-0000-000074030000}"/>
    <cellStyle name="Normal 17 2 2 2" xfId="1298" xr:uid="{00000000-0005-0000-0000-000075030000}"/>
    <cellStyle name="Normal 17 2 3" xfId="1156" xr:uid="{00000000-0005-0000-0000-000076030000}"/>
    <cellStyle name="Normal 17 3" xfId="279" xr:uid="{00000000-0005-0000-0000-000077030000}"/>
    <cellStyle name="Normal 17 4" xfId="878" xr:uid="{00000000-0005-0000-0000-000078030000}"/>
    <cellStyle name="Normal 17 4 2" xfId="1288" xr:uid="{00000000-0005-0000-0000-000079030000}"/>
    <cellStyle name="Normal 17 5" xfId="1149" xr:uid="{00000000-0005-0000-0000-00007A030000}"/>
    <cellStyle name="Normal 18" xfId="276" xr:uid="{00000000-0005-0000-0000-00007B030000}"/>
    <cellStyle name="Normal 18 2" xfId="889" xr:uid="{00000000-0005-0000-0000-00007C030000}"/>
    <cellStyle name="Normal 19" xfId="277" xr:uid="{00000000-0005-0000-0000-00007D030000}"/>
    <cellStyle name="Normal 19 2" xfId="891" xr:uid="{00000000-0005-0000-0000-00007E030000}"/>
    <cellStyle name="Normal 19 2 2" xfId="1300" xr:uid="{00000000-0005-0000-0000-00007F030000}"/>
    <cellStyle name="Normal 19 3" xfId="1157" xr:uid="{00000000-0005-0000-0000-000080030000}"/>
    <cellStyle name="Normal 2" xfId="16" xr:uid="{00000000-0005-0000-0000-000081030000}"/>
    <cellStyle name="Normal 2 10" xfId="420" xr:uid="{00000000-0005-0000-0000-000082030000}"/>
    <cellStyle name="Normal 2 11" xfId="421" xr:uid="{00000000-0005-0000-0000-000083030000}"/>
    <cellStyle name="Normal 2 12" xfId="422" xr:uid="{00000000-0005-0000-0000-000084030000}"/>
    <cellStyle name="Normal 2 13" xfId="423" xr:uid="{00000000-0005-0000-0000-000085030000}"/>
    <cellStyle name="Normal 2 14" xfId="424" xr:uid="{00000000-0005-0000-0000-000086030000}"/>
    <cellStyle name="Normal 2 15" xfId="425" xr:uid="{00000000-0005-0000-0000-000087030000}"/>
    <cellStyle name="Normal 2 16" xfId="426" xr:uid="{00000000-0005-0000-0000-000088030000}"/>
    <cellStyle name="Normal 2 17" xfId="427" xr:uid="{00000000-0005-0000-0000-000089030000}"/>
    <cellStyle name="Normal 2 18" xfId="428" xr:uid="{00000000-0005-0000-0000-00008A030000}"/>
    <cellStyle name="Normal 2 19" xfId="429" xr:uid="{00000000-0005-0000-0000-00008B030000}"/>
    <cellStyle name="Normal 2 2" xfId="36" xr:uid="{00000000-0005-0000-0000-00008C030000}"/>
    <cellStyle name="Normal 2 2 10" xfId="5" xr:uid="{00000000-0005-0000-0000-00008D030000}"/>
    <cellStyle name="Normal 2 2 2" xfId="79" xr:uid="{00000000-0005-0000-0000-00008E030000}"/>
    <cellStyle name="Normal 2 2 2 2" xfId="741" xr:uid="{00000000-0005-0000-0000-00008F030000}"/>
    <cellStyle name="Normal 2 2 2 3" xfId="431" xr:uid="{00000000-0005-0000-0000-000090030000}"/>
    <cellStyle name="Normal 2 2 3" xfId="432" xr:uid="{00000000-0005-0000-0000-000091030000}"/>
    <cellStyle name="Normal 2 2 3 2" xfId="792" xr:uid="{00000000-0005-0000-0000-000092030000}"/>
    <cellStyle name="Normal 2 2 4" xfId="433" xr:uid="{00000000-0005-0000-0000-000093030000}"/>
    <cellStyle name="Normal 2 2 4 2" xfId="801" xr:uid="{00000000-0005-0000-0000-000094030000}"/>
    <cellStyle name="Normal 2 2 5" xfId="434" xr:uid="{00000000-0005-0000-0000-000095030000}"/>
    <cellStyle name="Normal 2 2 5 2" xfId="791" xr:uid="{00000000-0005-0000-0000-000096030000}"/>
    <cellStyle name="Normal 2 2 6" xfId="435" xr:uid="{00000000-0005-0000-0000-000097030000}"/>
    <cellStyle name="Normal 2 2 6 2" xfId="798" xr:uid="{00000000-0005-0000-0000-000098030000}"/>
    <cellStyle name="Normal 2 2 7" xfId="430" xr:uid="{00000000-0005-0000-0000-000099030000}"/>
    <cellStyle name="Normal 2 2 7 2" xfId="800" xr:uid="{00000000-0005-0000-0000-00009A030000}"/>
    <cellStyle name="Normal 2 2 8" xfId="853" xr:uid="{00000000-0005-0000-0000-00009B030000}"/>
    <cellStyle name="Normal 2 2 9" xfId="734" xr:uid="{00000000-0005-0000-0000-00009C030000}"/>
    <cellStyle name="Normal 2 2 9 2" xfId="938" xr:uid="{00000000-0005-0000-0000-00009D030000}"/>
    <cellStyle name="Normal 2 2 9 2 2" xfId="1343" xr:uid="{00000000-0005-0000-0000-00009E030000}"/>
    <cellStyle name="Normal 2 2 9 3" xfId="1191" xr:uid="{00000000-0005-0000-0000-00009F030000}"/>
    <cellStyle name="Normal 2 20" xfId="436" xr:uid="{00000000-0005-0000-0000-0000A0030000}"/>
    <cellStyle name="Normal 2 21" xfId="437" xr:uid="{00000000-0005-0000-0000-0000A1030000}"/>
    <cellStyle name="Normal 2 22" xfId="438" xr:uid="{00000000-0005-0000-0000-0000A2030000}"/>
    <cellStyle name="Normal 2 23" xfId="439" xr:uid="{00000000-0005-0000-0000-0000A3030000}"/>
    <cellStyle name="Normal 2 24" xfId="440" xr:uid="{00000000-0005-0000-0000-0000A4030000}"/>
    <cellStyle name="Normal 2 25" xfId="441" xr:uid="{00000000-0005-0000-0000-0000A5030000}"/>
    <cellStyle name="Normal 2 26" xfId="442" xr:uid="{00000000-0005-0000-0000-0000A6030000}"/>
    <cellStyle name="Normal 2 27" xfId="443" xr:uid="{00000000-0005-0000-0000-0000A7030000}"/>
    <cellStyle name="Normal 2 28" xfId="444" xr:uid="{00000000-0005-0000-0000-0000A8030000}"/>
    <cellStyle name="Normal 2 29" xfId="445" xr:uid="{00000000-0005-0000-0000-0000A9030000}"/>
    <cellStyle name="Normal 2 3" xfId="45" xr:uid="{00000000-0005-0000-0000-0000AA030000}"/>
    <cellStyle name="Normal 2 3 2" xfId="62" xr:uid="{00000000-0005-0000-0000-0000AB030000}"/>
    <cellStyle name="Normal 2 3 2 2" xfId="1" xr:uid="{00000000-0005-0000-0000-0000AC030000}"/>
    <cellStyle name="Normal 2 3 2 3" xfId="854" xr:uid="{00000000-0005-0000-0000-0000AD030000}"/>
    <cellStyle name="Normal 2 3 3" xfId="753" xr:uid="{00000000-0005-0000-0000-0000AE030000}"/>
    <cellStyle name="Normal 2 3 4" xfId="27" xr:uid="{00000000-0005-0000-0000-0000AF030000}"/>
    <cellStyle name="Normal 2 3 5" xfId="446" xr:uid="{00000000-0005-0000-0000-0000B0030000}"/>
    <cellStyle name="Normal 2 30" xfId="447" xr:uid="{00000000-0005-0000-0000-0000B1030000}"/>
    <cellStyle name="Normal 2 31" xfId="448" xr:uid="{00000000-0005-0000-0000-0000B2030000}"/>
    <cellStyle name="Normal 2 32" xfId="449" xr:uid="{00000000-0005-0000-0000-0000B3030000}"/>
    <cellStyle name="Normal 2 33" xfId="450" xr:uid="{00000000-0005-0000-0000-0000B4030000}"/>
    <cellStyle name="Normal 2 34" xfId="419" xr:uid="{00000000-0005-0000-0000-0000B5030000}"/>
    <cellStyle name="Normal 2 35" xfId="852" xr:uid="{00000000-0005-0000-0000-0000B6030000}"/>
    <cellStyle name="Normal 2 36" xfId="28" xr:uid="{00000000-0005-0000-0000-0000B7030000}"/>
    <cellStyle name="Normal 2 36 2" xfId="1038" xr:uid="{00000000-0005-0000-0000-0000B8030000}"/>
    <cellStyle name="Normal 2 37" xfId="1043" xr:uid="{00000000-0005-0000-0000-0000B9030000}"/>
    <cellStyle name="Normal 2 4" xfId="46" xr:uid="{00000000-0005-0000-0000-0000BA030000}"/>
    <cellStyle name="Normal 2 4 2" xfId="452" xr:uid="{00000000-0005-0000-0000-0000BB030000}"/>
    <cellStyle name="Normal 2 4 3" xfId="453" xr:uid="{00000000-0005-0000-0000-0000BC030000}"/>
    <cellStyle name="Normal 2 4 4" xfId="454" xr:uid="{00000000-0005-0000-0000-0000BD030000}"/>
    <cellStyle name="Normal 2 4 5" xfId="785" xr:uid="{00000000-0005-0000-0000-0000BE030000}"/>
    <cellStyle name="Normal 2 4 5 2" xfId="977" xr:uid="{00000000-0005-0000-0000-0000BF030000}"/>
    <cellStyle name="Normal 2 4 5 2 2" xfId="1382" xr:uid="{00000000-0005-0000-0000-0000C0030000}"/>
    <cellStyle name="Normal 2 4 5 3" xfId="1230" xr:uid="{00000000-0005-0000-0000-0000C1030000}"/>
    <cellStyle name="Normal 2 4 6" xfId="61" xr:uid="{00000000-0005-0000-0000-0000C2030000}"/>
    <cellStyle name="Normal 2 4 6 2" xfId="1124" xr:uid="{00000000-0005-0000-0000-0000C3030000}"/>
    <cellStyle name="Normal 2 4 7" xfId="451" xr:uid="{00000000-0005-0000-0000-0000C4030000}"/>
    <cellStyle name="Normal 2 4 8" xfId="3" xr:uid="{00000000-0005-0000-0000-0000C5030000}"/>
    <cellStyle name="Normal 2 5" xfId="91" xr:uid="{00000000-0005-0000-0000-0000C6030000}"/>
    <cellStyle name="Normal 2 5 2" xfId="456" xr:uid="{00000000-0005-0000-0000-0000C7030000}"/>
    <cellStyle name="Normal 2 5 3" xfId="457" xr:uid="{00000000-0005-0000-0000-0000C8030000}"/>
    <cellStyle name="Normal 2 5 4" xfId="458" xr:uid="{00000000-0005-0000-0000-0000C9030000}"/>
    <cellStyle name="Normal 2 5 5" xfId="799" xr:uid="{00000000-0005-0000-0000-0000CA030000}"/>
    <cellStyle name="Normal 2 5 5 2" xfId="984" xr:uid="{00000000-0005-0000-0000-0000CB030000}"/>
    <cellStyle name="Normal 2 5 5 2 2" xfId="1389" xr:uid="{00000000-0005-0000-0000-0000CC030000}"/>
    <cellStyle name="Normal 2 5 5 3" xfId="1237" xr:uid="{00000000-0005-0000-0000-0000CD030000}"/>
    <cellStyle name="Normal 2 5 6" xfId="455" xr:uid="{00000000-0005-0000-0000-0000CE030000}"/>
    <cellStyle name="Normal 2 6" xfId="129" xr:uid="{00000000-0005-0000-0000-0000CF030000}"/>
    <cellStyle name="Normal 2 6 2" xfId="805" xr:uid="{00000000-0005-0000-0000-0000D0030000}"/>
    <cellStyle name="Normal 2 6 2 2" xfId="986" xr:uid="{00000000-0005-0000-0000-0000D1030000}"/>
    <cellStyle name="Normal 2 6 2 2 2" xfId="1391" xr:uid="{00000000-0005-0000-0000-0000D2030000}"/>
    <cellStyle name="Normal 2 6 2 3" xfId="1239" xr:uid="{00000000-0005-0000-0000-0000D3030000}"/>
    <cellStyle name="Normal 2 6 3" xfId="459" xr:uid="{00000000-0005-0000-0000-0000D4030000}"/>
    <cellStyle name="Normal 2 7" xfId="80" xr:uid="{00000000-0005-0000-0000-0000D5030000}"/>
    <cellStyle name="Normal 2 7 2" xfId="818" xr:uid="{00000000-0005-0000-0000-0000D6030000}"/>
    <cellStyle name="Normal 2 7 2 2" xfId="993" xr:uid="{00000000-0005-0000-0000-0000D7030000}"/>
    <cellStyle name="Normal 2 7 2 2 2" xfId="1398" xr:uid="{00000000-0005-0000-0000-0000D8030000}"/>
    <cellStyle name="Normal 2 7 2 3" xfId="1246" xr:uid="{00000000-0005-0000-0000-0000D9030000}"/>
    <cellStyle name="Normal 2 7 3" xfId="460" xr:uid="{00000000-0005-0000-0000-0000DA030000}"/>
    <cellStyle name="Normal 2 8" xfId="461" xr:uid="{00000000-0005-0000-0000-0000DB030000}"/>
    <cellStyle name="Normal 2 8 2" xfId="828" xr:uid="{00000000-0005-0000-0000-0000DC030000}"/>
    <cellStyle name="Normal 2 8 2 2" xfId="1001" xr:uid="{00000000-0005-0000-0000-0000DD030000}"/>
    <cellStyle name="Normal 2 8 2 2 2" xfId="1406" xr:uid="{00000000-0005-0000-0000-0000DE030000}"/>
    <cellStyle name="Normal 2 8 2 3" xfId="1254" xr:uid="{00000000-0005-0000-0000-0000DF030000}"/>
    <cellStyle name="Normal 2 9" xfId="462" xr:uid="{00000000-0005-0000-0000-0000E0030000}"/>
    <cellStyle name="Normal 2_Inmuebles Disponibles_240610" xfId="463" xr:uid="{00000000-0005-0000-0000-0000E1030000}"/>
    <cellStyle name="Normal 20" xfId="680" xr:uid="{00000000-0005-0000-0000-0000E2030000}"/>
    <cellStyle name="Normal 20 2" xfId="913" xr:uid="{00000000-0005-0000-0000-0000E3030000}"/>
    <cellStyle name="Normal 21" xfId="682" xr:uid="{00000000-0005-0000-0000-0000E4030000}"/>
    <cellStyle name="Normal 21 2" xfId="915" xr:uid="{00000000-0005-0000-0000-0000E5030000}"/>
    <cellStyle name="Normal 22" xfId="684" xr:uid="{00000000-0005-0000-0000-0000E6030000}"/>
    <cellStyle name="Normal 22 2" xfId="687" xr:uid="{00000000-0005-0000-0000-0000E7030000}"/>
    <cellStyle name="Normal 23" xfId="686" xr:uid="{00000000-0005-0000-0000-0000E8030000}"/>
    <cellStyle name="Normal 23 2" xfId="918" xr:uid="{00000000-0005-0000-0000-0000E9030000}"/>
    <cellStyle name="Normal 24" xfId="689" xr:uid="{00000000-0005-0000-0000-0000EA030000}"/>
    <cellStyle name="Normal 24 2" xfId="920" xr:uid="{00000000-0005-0000-0000-0000EB030000}"/>
    <cellStyle name="Normal 25" xfId="692" xr:uid="{00000000-0005-0000-0000-0000EC030000}"/>
    <cellStyle name="Normal 25 2" xfId="922" xr:uid="{00000000-0005-0000-0000-0000ED030000}"/>
    <cellStyle name="Normal 25 2 2" xfId="1327" xr:uid="{00000000-0005-0000-0000-0000EE030000}"/>
    <cellStyle name="Normal 25 3" xfId="1175" xr:uid="{00000000-0005-0000-0000-0000EF030000}"/>
    <cellStyle name="Normal 26" xfId="24" xr:uid="{00000000-0005-0000-0000-0000F0030000}"/>
    <cellStyle name="Normal 26 2" xfId="1024" xr:uid="{00000000-0005-0000-0000-0000F1030000}"/>
    <cellStyle name="Normal 26 2 2" xfId="1429" xr:uid="{00000000-0005-0000-0000-0000F2030000}"/>
    <cellStyle name="Normal 26 3" xfId="1034" xr:uid="{00000000-0005-0000-0000-0000F3030000}"/>
    <cellStyle name="Normal 26 4" xfId="1277" xr:uid="{00000000-0005-0000-0000-0000F4030000}"/>
    <cellStyle name="Normal 26 5" xfId="865" xr:uid="{00000000-0005-0000-0000-0000F5030000}"/>
    <cellStyle name="Normal 27" xfId="57" xr:uid="{00000000-0005-0000-0000-0000F6030000}"/>
    <cellStyle name="Normal 27 2" xfId="1431" xr:uid="{00000000-0005-0000-0000-0000F7030000}"/>
    <cellStyle name="Normal 27 3" xfId="1027" xr:uid="{00000000-0005-0000-0000-0000F8030000}"/>
    <cellStyle name="Normal 28" xfId="1029" xr:uid="{00000000-0005-0000-0000-0000F9030000}"/>
    <cellStyle name="Normal 28 2" xfId="1433" xr:uid="{00000000-0005-0000-0000-0000FA030000}"/>
    <cellStyle name="Normal 29" xfId="18" xr:uid="{00000000-0005-0000-0000-0000FB030000}"/>
    <cellStyle name="Normal 29 2" xfId="1435" xr:uid="{00000000-0005-0000-0000-0000FC030000}"/>
    <cellStyle name="Normal 3" xfId="17" xr:uid="{00000000-0005-0000-0000-0000FD030000}"/>
    <cellStyle name="Normal 3 10" xfId="210" xr:uid="{00000000-0005-0000-0000-0000FE030000}"/>
    <cellStyle name="Normal 3 2" xfId="47" xr:uid="{00000000-0005-0000-0000-0000FF030000}"/>
    <cellStyle name="Normal 3 2 10" xfId="887" xr:uid="{00000000-0005-0000-0000-000000040000}"/>
    <cellStyle name="Normal 3 2 10 2" xfId="1297" xr:uid="{00000000-0005-0000-0000-000001040000}"/>
    <cellStyle name="Normal 3 2 11" xfId="1155" xr:uid="{00000000-0005-0000-0000-000002040000}"/>
    <cellStyle name="Normal 3 2 2" xfId="466" xr:uid="{00000000-0005-0000-0000-000003040000}"/>
    <cellStyle name="Normal 3 2 2 2" xfId="779" xr:uid="{00000000-0005-0000-0000-000004040000}"/>
    <cellStyle name="Normal 3 2 3" xfId="467" xr:uid="{00000000-0005-0000-0000-000005040000}"/>
    <cellStyle name="Normal 3 2 3 2" xfId="820" xr:uid="{00000000-0005-0000-0000-000006040000}"/>
    <cellStyle name="Normal 3 2 4" xfId="468" xr:uid="{00000000-0005-0000-0000-000007040000}"/>
    <cellStyle name="Normal 3 2 4 2" xfId="830" xr:uid="{00000000-0005-0000-0000-000008040000}"/>
    <cellStyle name="Normal 3 2 5" xfId="465" xr:uid="{00000000-0005-0000-0000-000009040000}"/>
    <cellStyle name="Normal 3 2 5 2" xfId="838" xr:uid="{00000000-0005-0000-0000-00000A040000}"/>
    <cellStyle name="Normal 3 2 6" xfId="844" xr:uid="{00000000-0005-0000-0000-00000B040000}"/>
    <cellStyle name="Normal 3 2 7" xfId="848" xr:uid="{00000000-0005-0000-0000-00000C040000}"/>
    <cellStyle name="Normal 3 2 8" xfId="856" xr:uid="{00000000-0005-0000-0000-00000D040000}"/>
    <cellStyle name="Normal 3 2 9" xfId="736" xr:uid="{00000000-0005-0000-0000-00000E040000}"/>
    <cellStyle name="Normal 3 3" xfId="469" xr:uid="{00000000-0005-0000-0000-00000F040000}"/>
    <cellStyle name="Normal 3 3 2" xfId="470" xr:uid="{00000000-0005-0000-0000-000010040000}"/>
    <cellStyle name="Normal 3 3 2 2" xfId="857" xr:uid="{00000000-0005-0000-0000-000011040000}"/>
    <cellStyle name="Normal 3 3 2 2 2" xfId="1020" xr:uid="{00000000-0005-0000-0000-000012040000}"/>
    <cellStyle name="Normal 3 3 2 2 2 2" xfId="1425" xr:uid="{00000000-0005-0000-0000-000013040000}"/>
    <cellStyle name="Normal 3 3 2 2 3" xfId="1273" xr:uid="{00000000-0005-0000-0000-000014040000}"/>
    <cellStyle name="Normal 3 3 3" xfId="471" xr:uid="{00000000-0005-0000-0000-000015040000}"/>
    <cellStyle name="Normal 3 3 4" xfId="472" xr:uid="{00000000-0005-0000-0000-000016040000}"/>
    <cellStyle name="Normal 3 3 5" xfId="767" xr:uid="{00000000-0005-0000-0000-000017040000}"/>
    <cellStyle name="Normal 3 4" xfId="473" xr:uid="{00000000-0005-0000-0000-000018040000}"/>
    <cellStyle name="Normal 3 4 2" xfId="787" xr:uid="{00000000-0005-0000-0000-000019040000}"/>
    <cellStyle name="Normal 3 5" xfId="464" xr:uid="{00000000-0005-0000-0000-00001A040000}"/>
    <cellStyle name="Normal 3 5 2" xfId="806" xr:uid="{00000000-0005-0000-0000-00001B040000}"/>
    <cellStyle name="Normal 3 6" xfId="810" xr:uid="{00000000-0005-0000-0000-00001C040000}"/>
    <cellStyle name="Normal 3 7" xfId="808" xr:uid="{00000000-0005-0000-0000-00001D040000}"/>
    <cellStyle name="Normal 3 8" xfId="804" xr:uid="{00000000-0005-0000-0000-00001E040000}"/>
    <cellStyle name="Normal 3 9" xfId="855" xr:uid="{00000000-0005-0000-0000-00001F040000}"/>
    <cellStyle name="Normal 3 9 2" xfId="1019" xr:uid="{00000000-0005-0000-0000-000020040000}"/>
    <cellStyle name="Normal 3 9 2 2" xfId="1424" xr:uid="{00000000-0005-0000-0000-000021040000}"/>
    <cellStyle name="Normal 3 9 3" xfId="1272" xr:uid="{00000000-0005-0000-0000-000022040000}"/>
    <cellStyle name="Normal 3_Inmuebles Disponibles_240610" xfId="474" xr:uid="{00000000-0005-0000-0000-000023040000}"/>
    <cellStyle name="Normal 30" xfId="2" xr:uid="{00000000-0005-0000-0000-000024040000}"/>
    <cellStyle name="Normal 30 2" xfId="1436" xr:uid="{00000000-0005-0000-0000-000025040000}"/>
    <cellStyle name="Normal 31" xfId="31" xr:uid="{00000000-0005-0000-0000-000026040000}"/>
    <cellStyle name="Normal 32" xfId="32" xr:uid="{00000000-0005-0000-0000-000027040000}"/>
    <cellStyle name="Normal 33" xfId="1031" xr:uid="{00000000-0005-0000-0000-000028040000}"/>
    <cellStyle name="Normal 34" xfId="1032" xr:uid="{00000000-0005-0000-0000-000029040000}"/>
    <cellStyle name="Normal 35" xfId="1033" xr:uid="{00000000-0005-0000-0000-00002A040000}"/>
    <cellStyle name="Normal 36" xfId="1036" xr:uid="{00000000-0005-0000-0000-00002B040000}"/>
    <cellStyle name="Normal 36 2" xfId="1438" xr:uid="{00000000-0005-0000-0000-00002C040000}"/>
    <cellStyle name="Normal 37" xfId="1037" xr:uid="{00000000-0005-0000-0000-00002D040000}"/>
    <cellStyle name="Normal 37 2" xfId="1045" xr:uid="{00000000-0005-0000-0000-00002E040000}"/>
    <cellStyle name="Normal 37 2 2" xfId="1445" xr:uid="{00000000-0005-0000-0000-00002F040000}"/>
    <cellStyle name="Normal 37 3" xfId="1439" xr:uid="{00000000-0005-0000-0000-000030040000}"/>
    <cellStyle name="Normal 38" xfId="1041" xr:uid="{00000000-0005-0000-0000-000031040000}"/>
    <cellStyle name="Normal 38 2" xfId="1442" xr:uid="{00000000-0005-0000-0000-000032040000}"/>
    <cellStyle name="Normal 39" xfId="1048" xr:uid="{00000000-0005-0000-0000-000033040000}"/>
    <cellStyle name="Normal 39 2" xfId="1448" xr:uid="{00000000-0005-0000-0000-000034040000}"/>
    <cellStyle name="Normal 4" xfId="39" xr:uid="{00000000-0005-0000-0000-000035040000}"/>
    <cellStyle name="Normal 4 2" xfId="66" xr:uid="{00000000-0005-0000-0000-000036040000}"/>
    <cellStyle name="Normal 4 2 2" xfId="678" xr:uid="{00000000-0005-0000-0000-000037040000}"/>
    <cellStyle name="Normal 4 2 2 2" xfId="1109" xr:uid="{00000000-0005-0000-0000-000038040000}"/>
    <cellStyle name="Normal 4 2 3" xfId="756" xr:uid="{00000000-0005-0000-0000-000039040000}"/>
    <cellStyle name="Normal 4 2 4" xfId="212" xr:uid="{00000000-0005-0000-0000-00003A040000}"/>
    <cellStyle name="Normal 4 2 4 2" xfId="40" xr:uid="{00000000-0005-0000-0000-00003B040000}"/>
    <cellStyle name="Normal 4 3" xfId="475" xr:uid="{00000000-0005-0000-0000-00003C040000}"/>
    <cellStyle name="Normal 4 4" xfId="737" xr:uid="{00000000-0005-0000-0000-00003D040000}"/>
    <cellStyle name="Normal 4 4 2" xfId="939" xr:uid="{00000000-0005-0000-0000-00003E040000}"/>
    <cellStyle name="Normal 4 4 2 2" xfId="1344" xr:uid="{00000000-0005-0000-0000-00003F040000}"/>
    <cellStyle name="Normal 4 4 3" xfId="1192" xr:uid="{00000000-0005-0000-0000-000040040000}"/>
    <cellStyle name="Normal 4 5" xfId="211" xr:uid="{00000000-0005-0000-0000-000041040000}"/>
    <cellStyle name="Normal 40" xfId="1053" xr:uid="{00000000-0005-0000-0000-000042040000}"/>
    <cellStyle name="Normal 40 2" xfId="1452" xr:uid="{00000000-0005-0000-0000-000043040000}"/>
    <cellStyle name="Normal 41" xfId="750" xr:uid="{00000000-0005-0000-0000-000044040000}"/>
    <cellStyle name="Normal 42" xfId="1054" xr:uid="{00000000-0005-0000-0000-000045040000}"/>
    <cellStyle name="Normal 42 2" xfId="1453" xr:uid="{00000000-0005-0000-0000-000046040000}"/>
    <cellStyle name="Normal 43" xfId="1056" xr:uid="{00000000-0005-0000-0000-000047040000}"/>
    <cellStyle name="Normal 43 2" xfId="1456" xr:uid="{00000000-0005-0000-0000-000048040000}"/>
    <cellStyle name="Normal 44" xfId="1057" xr:uid="{00000000-0005-0000-0000-000049040000}"/>
    <cellStyle name="Normal 44 2" xfId="1457" xr:uid="{00000000-0005-0000-0000-00004A040000}"/>
    <cellStyle name="Normal 45" xfId="1058" xr:uid="{00000000-0005-0000-0000-00004B040000}"/>
    <cellStyle name="Normal 45 2" xfId="1458" xr:uid="{00000000-0005-0000-0000-00004C040000}"/>
    <cellStyle name="Normal 46" xfId="1059" xr:uid="{00000000-0005-0000-0000-00004D040000}"/>
    <cellStyle name="Normal 46 2" xfId="1459" xr:uid="{00000000-0005-0000-0000-00004E040000}"/>
    <cellStyle name="Normal 47" xfId="1060" xr:uid="{00000000-0005-0000-0000-00004F040000}"/>
    <cellStyle name="Normal 47 2" xfId="1460" xr:uid="{00000000-0005-0000-0000-000050040000}"/>
    <cellStyle name="Normal 48" xfId="1061" xr:uid="{00000000-0005-0000-0000-000051040000}"/>
    <cellStyle name="Normal 48 2" xfId="1461" xr:uid="{00000000-0005-0000-0000-000052040000}"/>
    <cellStyle name="Normal 49" xfId="1062" xr:uid="{00000000-0005-0000-0000-000053040000}"/>
    <cellStyle name="Normal 49 2" xfId="1462" xr:uid="{00000000-0005-0000-0000-000054040000}"/>
    <cellStyle name="Normal 5" xfId="82" xr:uid="{00000000-0005-0000-0000-000055040000}"/>
    <cellStyle name="Normal 5 10" xfId="477" xr:uid="{00000000-0005-0000-0000-000056040000}"/>
    <cellStyle name="Normal 5 11" xfId="478" xr:uid="{00000000-0005-0000-0000-000057040000}"/>
    <cellStyle name="Normal 5 12" xfId="479" xr:uid="{00000000-0005-0000-0000-000058040000}"/>
    <cellStyle name="Normal 5 13" xfId="480" xr:uid="{00000000-0005-0000-0000-000059040000}"/>
    <cellStyle name="Normal 5 14" xfId="481" xr:uid="{00000000-0005-0000-0000-00005A040000}"/>
    <cellStyle name="Normal 5 15" xfId="482" xr:uid="{00000000-0005-0000-0000-00005B040000}"/>
    <cellStyle name="Normal 5 16" xfId="483" xr:uid="{00000000-0005-0000-0000-00005C040000}"/>
    <cellStyle name="Normal 5 17" xfId="484" xr:uid="{00000000-0005-0000-0000-00005D040000}"/>
    <cellStyle name="Normal 5 18" xfId="485" xr:uid="{00000000-0005-0000-0000-00005E040000}"/>
    <cellStyle name="Normal 5 19" xfId="486" xr:uid="{00000000-0005-0000-0000-00005F040000}"/>
    <cellStyle name="Normal 5 2" xfId="487" xr:uid="{00000000-0005-0000-0000-000060040000}"/>
    <cellStyle name="Normal 5 2 10" xfId="488" xr:uid="{00000000-0005-0000-0000-000061040000}"/>
    <cellStyle name="Normal 5 2 11" xfId="489" xr:uid="{00000000-0005-0000-0000-000062040000}"/>
    <cellStyle name="Normal 5 2 12" xfId="490" xr:uid="{00000000-0005-0000-0000-000063040000}"/>
    <cellStyle name="Normal 5 2 13" xfId="491" xr:uid="{00000000-0005-0000-0000-000064040000}"/>
    <cellStyle name="Normal 5 2 14" xfId="492" xr:uid="{00000000-0005-0000-0000-000065040000}"/>
    <cellStyle name="Normal 5 2 15" xfId="493" xr:uid="{00000000-0005-0000-0000-000066040000}"/>
    <cellStyle name="Normal 5 2 16" xfId="780" xr:uid="{00000000-0005-0000-0000-000067040000}"/>
    <cellStyle name="Normal 5 2 17" xfId="8331" xr:uid="{DF1173A7-FE5A-4861-9424-568889BE9E7A}"/>
    <cellStyle name="Normal 5 2 2" xfId="494" xr:uid="{00000000-0005-0000-0000-000068040000}"/>
    <cellStyle name="Normal 5 2 3" xfId="495" xr:uid="{00000000-0005-0000-0000-000069040000}"/>
    <cellStyle name="Normal 5 2 4" xfId="496" xr:uid="{00000000-0005-0000-0000-00006A040000}"/>
    <cellStyle name="Normal 5 2 5" xfId="497" xr:uid="{00000000-0005-0000-0000-00006B040000}"/>
    <cellStyle name="Normal 5 2 6" xfId="498" xr:uid="{00000000-0005-0000-0000-00006C040000}"/>
    <cellStyle name="Normal 5 2 7" xfId="499" xr:uid="{00000000-0005-0000-0000-00006D040000}"/>
    <cellStyle name="Normal 5 2 8" xfId="500" xr:uid="{00000000-0005-0000-0000-00006E040000}"/>
    <cellStyle name="Normal 5 2 9" xfId="501" xr:uid="{00000000-0005-0000-0000-00006F040000}"/>
    <cellStyle name="Normal 5 20" xfId="476" xr:uid="{00000000-0005-0000-0000-000070040000}"/>
    <cellStyle name="Normal 5 21" xfId="738" xr:uid="{00000000-0005-0000-0000-000071040000}"/>
    <cellStyle name="Normal 5 22" xfId="875" xr:uid="{00000000-0005-0000-0000-000072040000}"/>
    <cellStyle name="Normal 5 23" xfId="213" xr:uid="{00000000-0005-0000-0000-000073040000}"/>
    <cellStyle name="Normal 5 3" xfId="502" xr:uid="{00000000-0005-0000-0000-000074040000}"/>
    <cellStyle name="Normal 5 3 10" xfId="503" xr:uid="{00000000-0005-0000-0000-000075040000}"/>
    <cellStyle name="Normal 5 3 11" xfId="504" xr:uid="{00000000-0005-0000-0000-000076040000}"/>
    <cellStyle name="Normal 5 3 12" xfId="505" xr:uid="{00000000-0005-0000-0000-000077040000}"/>
    <cellStyle name="Normal 5 3 13" xfId="506" xr:uid="{00000000-0005-0000-0000-000078040000}"/>
    <cellStyle name="Normal 5 3 14" xfId="507" xr:uid="{00000000-0005-0000-0000-000079040000}"/>
    <cellStyle name="Normal 5 3 15" xfId="508" xr:uid="{00000000-0005-0000-0000-00007A040000}"/>
    <cellStyle name="Normal 5 3 2" xfId="509" xr:uid="{00000000-0005-0000-0000-00007B040000}"/>
    <cellStyle name="Normal 5 3 3" xfId="510" xr:uid="{00000000-0005-0000-0000-00007C040000}"/>
    <cellStyle name="Normal 5 3 4" xfId="511" xr:uid="{00000000-0005-0000-0000-00007D040000}"/>
    <cellStyle name="Normal 5 3 5" xfId="512" xr:uid="{00000000-0005-0000-0000-00007E040000}"/>
    <cellStyle name="Normal 5 3 6" xfId="513" xr:uid="{00000000-0005-0000-0000-00007F040000}"/>
    <cellStyle name="Normal 5 3 7" xfId="514" xr:uid="{00000000-0005-0000-0000-000080040000}"/>
    <cellStyle name="Normal 5 3 8" xfId="515" xr:uid="{00000000-0005-0000-0000-000081040000}"/>
    <cellStyle name="Normal 5 3 9" xfId="516" xr:uid="{00000000-0005-0000-0000-000082040000}"/>
    <cellStyle name="Normal 5 4" xfId="517" xr:uid="{00000000-0005-0000-0000-000083040000}"/>
    <cellStyle name="Normal 5 4 10" xfId="518" xr:uid="{00000000-0005-0000-0000-000084040000}"/>
    <cellStyle name="Normal 5 4 11" xfId="519" xr:uid="{00000000-0005-0000-0000-000085040000}"/>
    <cellStyle name="Normal 5 4 12" xfId="520" xr:uid="{00000000-0005-0000-0000-000086040000}"/>
    <cellStyle name="Normal 5 4 13" xfId="521" xr:uid="{00000000-0005-0000-0000-000087040000}"/>
    <cellStyle name="Normal 5 4 14" xfId="522" xr:uid="{00000000-0005-0000-0000-000088040000}"/>
    <cellStyle name="Normal 5 4 15" xfId="523" xr:uid="{00000000-0005-0000-0000-000089040000}"/>
    <cellStyle name="Normal 5 4 2" xfId="524" xr:uid="{00000000-0005-0000-0000-00008A040000}"/>
    <cellStyle name="Normal 5 4 3" xfId="525" xr:uid="{00000000-0005-0000-0000-00008B040000}"/>
    <cellStyle name="Normal 5 4 4" xfId="526" xr:uid="{00000000-0005-0000-0000-00008C040000}"/>
    <cellStyle name="Normal 5 4 5" xfId="527" xr:uid="{00000000-0005-0000-0000-00008D040000}"/>
    <cellStyle name="Normal 5 4 6" xfId="528" xr:uid="{00000000-0005-0000-0000-00008E040000}"/>
    <cellStyle name="Normal 5 4 7" xfId="529" xr:uid="{00000000-0005-0000-0000-00008F040000}"/>
    <cellStyle name="Normal 5 4 8" xfId="530" xr:uid="{00000000-0005-0000-0000-000090040000}"/>
    <cellStyle name="Normal 5 4 9" xfId="531" xr:uid="{00000000-0005-0000-0000-000091040000}"/>
    <cellStyle name="Normal 5 5" xfId="532" xr:uid="{00000000-0005-0000-0000-000092040000}"/>
    <cellStyle name="Normal 5 6" xfId="533" xr:uid="{00000000-0005-0000-0000-000093040000}"/>
    <cellStyle name="Normal 5 7" xfId="534" xr:uid="{00000000-0005-0000-0000-000094040000}"/>
    <cellStyle name="Normal 5 8" xfId="535" xr:uid="{00000000-0005-0000-0000-000095040000}"/>
    <cellStyle name="Normal 5 9" xfId="536" xr:uid="{00000000-0005-0000-0000-000096040000}"/>
    <cellStyle name="Normal 50" xfId="1063" xr:uid="{00000000-0005-0000-0000-000097040000}"/>
    <cellStyle name="Normal 50 2" xfId="1463" xr:uid="{00000000-0005-0000-0000-000098040000}"/>
    <cellStyle name="Normal 51" xfId="1064" xr:uid="{00000000-0005-0000-0000-000099040000}"/>
    <cellStyle name="Normal 51 2" xfId="1464" xr:uid="{00000000-0005-0000-0000-00009A040000}"/>
    <cellStyle name="Normal 52" xfId="1065" xr:uid="{00000000-0005-0000-0000-00009B040000}"/>
    <cellStyle name="Normal 52 2" xfId="1465" xr:uid="{00000000-0005-0000-0000-00009C040000}"/>
    <cellStyle name="Normal 53" xfId="1066" xr:uid="{00000000-0005-0000-0000-00009D040000}"/>
    <cellStyle name="Normal 53 2" xfId="1466" xr:uid="{00000000-0005-0000-0000-00009E040000}"/>
    <cellStyle name="Normal 54" xfId="1067" xr:uid="{00000000-0005-0000-0000-00009F040000}"/>
    <cellStyle name="Normal 54 2" xfId="1467" xr:uid="{00000000-0005-0000-0000-0000A0040000}"/>
    <cellStyle name="Normal 55" xfId="1068" xr:uid="{00000000-0005-0000-0000-0000A1040000}"/>
    <cellStyle name="Normal 55 2" xfId="1468" xr:uid="{00000000-0005-0000-0000-0000A2040000}"/>
    <cellStyle name="Normal 56" xfId="1069" xr:uid="{00000000-0005-0000-0000-0000A3040000}"/>
    <cellStyle name="Normal 56 2" xfId="1469" xr:uid="{00000000-0005-0000-0000-0000A4040000}"/>
    <cellStyle name="Normal 57" xfId="1070" xr:uid="{00000000-0005-0000-0000-0000A5040000}"/>
    <cellStyle name="Normal 57 2" xfId="1470" xr:uid="{00000000-0005-0000-0000-0000A6040000}"/>
    <cellStyle name="Normal 58" xfId="1071" xr:uid="{00000000-0005-0000-0000-0000A7040000}"/>
    <cellStyle name="Normal 58 2" xfId="1471" xr:uid="{00000000-0005-0000-0000-0000A8040000}"/>
    <cellStyle name="Normal 59" xfId="1072" xr:uid="{00000000-0005-0000-0000-0000A9040000}"/>
    <cellStyle name="Normal 59 2" xfId="1472" xr:uid="{00000000-0005-0000-0000-0000AA040000}"/>
    <cellStyle name="Normal 6" xfId="55" xr:uid="{00000000-0005-0000-0000-0000AB040000}"/>
    <cellStyle name="Normal 6 10" xfId="538" xr:uid="{00000000-0005-0000-0000-0000AC040000}"/>
    <cellStyle name="Normal 6 11" xfId="539" xr:uid="{00000000-0005-0000-0000-0000AD040000}"/>
    <cellStyle name="Normal 6 12" xfId="540" xr:uid="{00000000-0005-0000-0000-0000AE040000}"/>
    <cellStyle name="Normal 6 13" xfId="541" xr:uid="{00000000-0005-0000-0000-0000AF040000}"/>
    <cellStyle name="Normal 6 14" xfId="542" xr:uid="{00000000-0005-0000-0000-0000B0040000}"/>
    <cellStyle name="Normal 6 15" xfId="543" xr:uid="{00000000-0005-0000-0000-0000B1040000}"/>
    <cellStyle name="Normal 6 16" xfId="544" xr:uid="{00000000-0005-0000-0000-0000B2040000}"/>
    <cellStyle name="Normal 6 17" xfId="545" xr:uid="{00000000-0005-0000-0000-0000B3040000}"/>
    <cellStyle name="Normal 6 18" xfId="546" xr:uid="{00000000-0005-0000-0000-0000B4040000}"/>
    <cellStyle name="Normal 6 19" xfId="547" xr:uid="{00000000-0005-0000-0000-0000B5040000}"/>
    <cellStyle name="Normal 6 2" xfId="271" xr:uid="{00000000-0005-0000-0000-0000B6040000}"/>
    <cellStyle name="Normal 6 2 2" xfId="549" xr:uid="{00000000-0005-0000-0000-0000B7040000}"/>
    <cellStyle name="Normal 6 2 3" xfId="550" xr:uid="{00000000-0005-0000-0000-0000B8040000}"/>
    <cellStyle name="Normal 6 2 4" xfId="548" xr:uid="{00000000-0005-0000-0000-0000B9040000}"/>
    <cellStyle name="Normal 6 2 5" xfId="850" xr:uid="{00000000-0005-0000-0000-0000BA040000}"/>
    <cellStyle name="Normal 6 2 5 2" xfId="1017" xr:uid="{00000000-0005-0000-0000-0000BB040000}"/>
    <cellStyle name="Normal 6 2 5 2 2" xfId="1422" xr:uid="{00000000-0005-0000-0000-0000BC040000}"/>
    <cellStyle name="Normal 6 2 5 3" xfId="1270" xr:uid="{00000000-0005-0000-0000-0000BD040000}"/>
    <cellStyle name="Normal 6 20" xfId="551" xr:uid="{00000000-0005-0000-0000-0000BE040000}"/>
    <cellStyle name="Normal 6 21" xfId="552" xr:uid="{00000000-0005-0000-0000-0000BF040000}"/>
    <cellStyle name="Normal 6 22" xfId="553" xr:uid="{00000000-0005-0000-0000-0000C0040000}"/>
    <cellStyle name="Normal 6 23" xfId="554" xr:uid="{00000000-0005-0000-0000-0000C1040000}"/>
    <cellStyle name="Normal 6 24" xfId="555" xr:uid="{00000000-0005-0000-0000-0000C2040000}"/>
    <cellStyle name="Normal 6 25" xfId="556" xr:uid="{00000000-0005-0000-0000-0000C3040000}"/>
    <cellStyle name="Normal 6 26" xfId="557" xr:uid="{00000000-0005-0000-0000-0000C4040000}"/>
    <cellStyle name="Normal 6 27" xfId="558" xr:uid="{00000000-0005-0000-0000-0000C5040000}"/>
    <cellStyle name="Normal 6 28" xfId="537" xr:uid="{00000000-0005-0000-0000-0000C6040000}"/>
    <cellStyle name="Normal 6 29" xfId="214" xr:uid="{00000000-0005-0000-0000-0000C7040000}"/>
    <cellStyle name="Normal 6 3" xfId="559" xr:uid="{00000000-0005-0000-0000-0000C8040000}"/>
    <cellStyle name="Normal 6 3 10" xfId="560" xr:uid="{00000000-0005-0000-0000-0000C9040000}"/>
    <cellStyle name="Normal 6 3 11" xfId="561" xr:uid="{00000000-0005-0000-0000-0000CA040000}"/>
    <cellStyle name="Normal 6 3 12" xfId="562" xr:uid="{00000000-0005-0000-0000-0000CB040000}"/>
    <cellStyle name="Normal 6 3 13" xfId="563" xr:uid="{00000000-0005-0000-0000-0000CC040000}"/>
    <cellStyle name="Normal 6 3 14" xfId="564" xr:uid="{00000000-0005-0000-0000-0000CD040000}"/>
    <cellStyle name="Normal 6 3 15" xfId="565" xr:uid="{00000000-0005-0000-0000-0000CE040000}"/>
    <cellStyle name="Normal 6 3 2" xfId="566" xr:uid="{00000000-0005-0000-0000-0000CF040000}"/>
    <cellStyle name="Normal 6 3 3" xfId="567" xr:uid="{00000000-0005-0000-0000-0000D0040000}"/>
    <cellStyle name="Normal 6 3 4" xfId="568" xr:uid="{00000000-0005-0000-0000-0000D1040000}"/>
    <cellStyle name="Normal 6 3 5" xfId="569" xr:uid="{00000000-0005-0000-0000-0000D2040000}"/>
    <cellStyle name="Normal 6 3 6" xfId="570" xr:uid="{00000000-0005-0000-0000-0000D3040000}"/>
    <cellStyle name="Normal 6 3 7" xfId="571" xr:uid="{00000000-0005-0000-0000-0000D4040000}"/>
    <cellStyle name="Normal 6 3 8" xfId="572" xr:uid="{00000000-0005-0000-0000-0000D5040000}"/>
    <cellStyle name="Normal 6 3 9" xfId="573" xr:uid="{00000000-0005-0000-0000-0000D6040000}"/>
    <cellStyle name="Normal 6 4" xfId="574" xr:uid="{00000000-0005-0000-0000-0000D7040000}"/>
    <cellStyle name="Normal 6 4 10" xfId="575" xr:uid="{00000000-0005-0000-0000-0000D8040000}"/>
    <cellStyle name="Normal 6 4 11" xfId="576" xr:uid="{00000000-0005-0000-0000-0000D9040000}"/>
    <cellStyle name="Normal 6 4 12" xfId="577" xr:uid="{00000000-0005-0000-0000-0000DA040000}"/>
    <cellStyle name="Normal 6 4 13" xfId="578" xr:uid="{00000000-0005-0000-0000-0000DB040000}"/>
    <cellStyle name="Normal 6 4 14" xfId="579" xr:uid="{00000000-0005-0000-0000-0000DC040000}"/>
    <cellStyle name="Normal 6 4 15" xfId="580" xr:uid="{00000000-0005-0000-0000-0000DD040000}"/>
    <cellStyle name="Normal 6 4 2" xfId="581" xr:uid="{00000000-0005-0000-0000-0000DE040000}"/>
    <cellStyle name="Normal 6 4 3" xfId="582" xr:uid="{00000000-0005-0000-0000-0000DF040000}"/>
    <cellStyle name="Normal 6 4 4" xfId="583" xr:uid="{00000000-0005-0000-0000-0000E0040000}"/>
    <cellStyle name="Normal 6 4 5" xfId="584" xr:uid="{00000000-0005-0000-0000-0000E1040000}"/>
    <cellStyle name="Normal 6 4 6" xfId="585" xr:uid="{00000000-0005-0000-0000-0000E2040000}"/>
    <cellStyle name="Normal 6 4 7" xfId="586" xr:uid="{00000000-0005-0000-0000-0000E3040000}"/>
    <cellStyle name="Normal 6 4 8" xfId="587" xr:uid="{00000000-0005-0000-0000-0000E4040000}"/>
    <cellStyle name="Normal 6 4 9" xfId="588" xr:uid="{00000000-0005-0000-0000-0000E5040000}"/>
    <cellStyle name="Normal 6 5" xfId="589" xr:uid="{00000000-0005-0000-0000-0000E6040000}"/>
    <cellStyle name="Normal 6 6" xfId="590" xr:uid="{00000000-0005-0000-0000-0000E7040000}"/>
    <cellStyle name="Normal 6 7" xfId="591" xr:uid="{00000000-0005-0000-0000-0000E8040000}"/>
    <cellStyle name="Normal 6 8" xfId="592" xr:uid="{00000000-0005-0000-0000-0000E9040000}"/>
    <cellStyle name="Normal 6 9" xfId="593" xr:uid="{00000000-0005-0000-0000-0000EA040000}"/>
    <cellStyle name="Normal 60" xfId="1073" xr:uid="{00000000-0005-0000-0000-0000EB040000}"/>
    <cellStyle name="Normal 60 2" xfId="1473" xr:uid="{00000000-0005-0000-0000-0000EC040000}"/>
    <cellStyle name="Normal 61" xfId="1074" xr:uid="{00000000-0005-0000-0000-0000ED040000}"/>
    <cellStyle name="Normal 61 2" xfId="1474" xr:uid="{00000000-0005-0000-0000-0000EE040000}"/>
    <cellStyle name="Normal 62" xfId="1075" xr:uid="{00000000-0005-0000-0000-0000EF040000}"/>
    <cellStyle name="Normal 62 2" xfId="1475" xr:uid="{00000000-0005-0000-0000-0000F0040000}"/>
    <cellStyle name="Normal 63" xfId="1076" xr:uid="{00000000-0005-0000-0000-0000F1040000}"/>
    <cellStyle name="Normal 63 2" xfId="1476" xr:uid="{00000000-0005-0000-0000-0000F2040000}"/>
    <cellStyle name="Normal 64" xfId="1077" xr:uid="{00000000-0005-0000-0000-0000F3040000}"/>
    <cellStyle name="Normal 64 2" xfId="1477" xr:uid="{00000000-0005-0000-0000-0000F4040000}"/>
    <cellStyle name="Normal 65" xfId="1078" xr:uid="{00000000-0005-0000-0000-0000F5040000}"/>
    <cellStyle name="Normal 65 2" xfId="1478" xr:uid="{00000000-0005-0000-0000-0000F6040000}"/>
    <cellStyle name="Normal 66" xfId="1079" xr:uid="{00000000-0005-0000-0000-0000F7040000}"/>
    <cellStyle name="Normal 66 2" xfId="1479" xr:uid="{00000000-0005-0000-0000-0000F8040000}"/>
    <cellStyle name="Normal 67" xfId="1080" xr:uid="{00000000-0005-0000-0000-0000F9040000}"/>
    <cellStyle name="Normal 67 2" xfId="1480" xr:uid="{00000000-0005-0000-0000-0000FA040000}"/>
    <cellStyle name="Normal 68" xfId="1081" xr:uid="{00000000-0005-0000-0000-0000FB040000}"/>
    <cellStyle name="Normal 68 2" xfId="1481" xr:uid="{00000000-0005-0000-0000-0000FC040000}"/>
    <cellStyle name="Normal 69" xfId="1082" xr:uid="{00000000-0005-0000-0000-0000FD040000}"/>
    <cellStyle name="Normal 69 2" xfId="1482" xr:uid="{00000000-0005-0000-0000-0000FE040000}"/>
    <cellStyle name="Normal 7" xfId="30" xr:uid="{00000000-0005-0000-0000-0000FF040000}"/>
    <cellStyle name="Normal 7 10" xfId="595" xr:uid="{00000000-0005-0000-0000-000000050000}"/>
    <cellStyle name="Normal 7 11" xfId="596" xr:uid="{00000000-0005-0000-0000-000001050000}"/>
    <cellStyle name="Normal 7 12" xfId="597" xr:uid="{00000000-0005-0000-0000-000002050000}"/>
    <cellStyle name="Normal 7 13" xfId="598" xr:uid="{00000000-0005-0000-0000-000003050000}"/>
    <cellStyle name="Normal 7 14" xfId="599" xr:uid="{00000000-0005-0000-0000-000004050000}"/>
    <cellStyle name="Normal 7 15" xfId="600" xr:uid="{00000000-0005-0000-0000-000005050000}"/>
    <cellStyle name="Normal 7 16" xfId="601" xr:uid="{00000000-0005-0000-0000-000006050000}"/>
    <cellStyle name="Normal 7 17" xfId="602" xr:uid="{00000000-0005-0000-0000-000007050000}"/>
    <cellStyle name="Normal 7 18" xfId="603" xr:uid="{00000000-0005-0000-0000-000008050000}"/>
    <cellStyle name="Normal 7 19" xfId="604" xr:uid="{00000000-0005-0000-0000-000009050000}"/>
    <cellStyle name="Normal 7 2" xfId="216" xr:uid="{00000000-0005-0000-0000-00000A050000}"/>
    <cellStyle name="Normal 7 2 10" xfId="606" xr:uid="{00000000-0005-0000-0000-00000B050000}"/>
    <cellStyle name="Normal 7 2 11" xfId="607" xr:uid="{00000000-0005-0000-0000-00000C050000}"/>
    <cellStyle name="Normal 7 2 12" xfId="608" xr:uid="{00000000-0005-0000-0000-00000D050000}"/>
    <cellStyle name="Normal 7 2 13" xfId="609" xr:uid="{00000000-0005-0000-0000-00000E050000}"/>
    <cellStyle name="Normal 7 2 14" xfId="610" xr:uid="{00000000-0005-0000-0000-00000F050000}"/>
    <cellStyle name="Normal 7 2 15" xfId="611" xr:uid="{00000000-0005-0000-0000-000010050000}"/>
    <cellStyle name="Normal 7 2 16" xfId="605" xr:uid="{00000000-0005-0000-0000-000011050000}"/>
    <cellStyle name="Normal 7 2 17" xfId="760" xr:uid="{00000000-0005-0000-0000-000012050000}"/>
    <cellStyle name="Normal 7 2 17 2" xfId="955" xr:uid="{00000000-0005-0000-0000-000013050000}"/>
    <cellStyle name="Normal 7 2 17 2 2" xfId="1360" xr:uid="{00000000-0005-0000-0000-000014050000}"/>
    <cellStyle name="Normal 7 2 17 3" xfId="1208" xr:uid="{00000000-0005-0000-0000-000015050000}"/>
    <cellStyle name="Normal 7 2 18" xfId="876" xr:uid="{00000000-0005-0000-0000-000016050000}"/>
    <cellStyle name="Normal 7 2 2" xfId="612" xr:uid="{00000000-0005-0000-0000-000017050000}"/>
    <cellStyle name="Normal 7 2 3" xfId="613" xr:uid="{00000000-0005-0000-0000-000018050000}"/>
    <cellStyle name="Normal 7 2 4" xfId="614" xr:uid="{00000000-0005-0000-0000-000019050000}"/>
    <cellStyle name="Normal 7 2 5" xfId="615" xr:uid="{00000000-0005-0000-0000-00001A050000}"/>
    <cellStyle name="Normal 7 2 6" xfId="616" xr:uid="{00000000-0005-0000-0000-00001B050000}"/>
    <cellStyle name="Normal 7 2 7" xfId="617" xr:uid="{00000000-0005-0000-0000-00001C050000}"/>
    <cellStyle name="Normal 7 2 8" xfId="618" xr:uid="{00000000-0005-0000-0000-00001D050000}"/>
    <cellStyle name="Normal 7 2 9" xfId="619" xr:uid="{00000000-0005-0000-0000-00001E050000}"/>
    <cellStyle name="Normal 7 20" xfId="620" xr:uid="{00000000-0005-0000-0000-00001F050000}"/>
    <cellStyle name="Normal 7 21" xfId="621" xr:uid="{00000000-0005-0000-0000-000020050000}"/>
    <cellStyle name="Normal 7 22" xfId="622" xr:uid="{00000000-0005-0000-0000-000021050000}"/>
    <cellStyle name="Normal 7 23" xfId="623" xr:uid="{00000000-0005-0000-0000-000022050000}"/>
    <cellStyle name="Normal 7 24" xfId="624" xr:uid="{00000000-0005-0000-0000-000023050000}"/>
    <cellStyle name="Normal 7 25" xfId="625" xr:uid="{00000000-0005-0000-0000-000024050000}"/>
    <cellStyle name="Normal 7 26" xfId="626" xr:uid="{00000000-0005-0000-0000-000025050000}"/>
    <cellStyle name="Normal 7 27" xfId="594" xr:uid="{00000000-0005-0000-0000-000026050000}"/>
    <cellStyle name="Normal 7 28" xfId="742" xr:uid="{00000000-0005-0000-0000-000027050000}"/>
    <cellStyle name="Normal 7 28 2" xfId="942" xr:uid="{00000000-0005-0000-0000-000028050000}"/>
    <cellStyle name="Normal 7 28 2 2" xfId="1347" xr:uid="{00000000-0005-0000-0000-000029050000}"/>
    <cellStyle name="Normal 7 28 3" xfId="1195" xr:uid="{00000000-0005-0000-0000-00002A050000}"/>
    <cellStyle name="Normal 7 29" xfId="1106" xr:uid="{00000000-0005-0000-0000-00002B050000}"/>
    <cellStyle name="Normal 7 3" xfId="627" xr:uid="{00000000-0005-0000-0000-00002C050000}"/>
    <cellStyle name="Normal 7 3 2" xfId="858" xr:uid="{00000000-0005-0000-0000-00002D050000}"/>
    <cellStyle name="Normal 7 30" xfId="215" xr:uid="{00000000-0005-0000-0000-00002E050000}"/>
    <cellStyle name="Normal 7 4" xfId="628" xr:uid="{00000000-0005-0000-0000-00002F050000}"/>
    <cellStyle name="Normal 7 5" xfId="629" xr:uid="{00000000-0005-0000-0000-000030050000}"/>
    <cellStyle name="Normal 7 6" xfId="630" xr:uid="{00000000-0005-0000-0000-000031050000}"/>
    <cellStyle name="Normal 7 7" xfId="631" xr:uid="{00000000-0005-0000-0000-000032050000}"/>
    <cellStyle name="Normal 7 8" xfId="632" xr:uid="{00000000-0005-0000-0000-000033050000}"/>
    <cellStyle name="Normal 7 9" xfId="633" xr:uid="{00000000-0005-0000-0000-000034050000}"/>
    <cellStyle name="Normal 70" xfId="1083" xr:uid="{00000000-0005-0000-0000-000035050000}"/>
    <cellStyle name="Normal 70 2" xfId="1483" xr:uid="{00000000-0005-0000-0000-000036050000}"/>
    <cellStyle name="Normal 71" xfId="1084" xr:uid="{00000000-0005-0000-0000-000037050000}"/>
    <cellStyle name="Normal 71 2" xfId="1484" xr:uid="{00000000-0005-0000-0000-000038050000}"/>
    <cellStyle name="Normal 72" xfId="1085" xr:uid="{00000000-0005-0000-0000-000039050000}"/>
    <cellStyle name="Normal 72 2" xfId="1485" xr:uid="{00000000-0005-0000-0000-00003A050000}"/>
    <cellStyle name="Normal 73" xfId="1086" xr:uid="{00000000-0005-0000-0000-00003B050000}"/>
    <cellStyle name="Normal 73 2" xfId="1486" xr:uid="{00000000-0005-0000-0000-00003C050000}"/>
    <cellStyle name="Normal 74" xfId="1087" xr:uid="{00000000-0005-0000-0000-00003D050000}"/>
    <cellStyle name="Normal 74 2" xfId="1487" xr:uid="{00000000-0005-0000-0000-00003E050000}"/>
    <cellStyle name="Normal 75" xfId="1088" xr:uid="{00000000-0005-0000-0000-00003F050000}"/>
    <cellStyle name="Normal 75 2" xfId="1488" xr:uid="{00000000-0005-0000-0000-000040050000}"/>
    <cellStyle name="Normal 76" xfId="1089" xr:uid="{00000000-0005-0000-0000-000041050000}"/>
    <cellStyle name="Normal 76 2" xfId="1489" xr:uid="{00000000-0005-0000-0000-000042050000}"/>
    <cellStyle name="Normal 77" xfId="1090" xr:uid="{00000000-0005-0000-0000-000043050000}"/>
    <cellStyle name="Normal 77 2" xfId="1490" xr:uid="{00000000-0005-0000-0000-000044050000}"/>
    <cellStyle name="Normal 78" xfId="1091" xr:uid="{00000000-0005-0000-0000-000045050000}"/>
    <cellStyle name="Normal 78 2" xfId="1491" xr:uid="{00000000-0005-0000-0000-000046050000}"/>
    <cellStyle name="Normal 79" xfId="1093" xr:uid="{00000000-0005-0000-0000-000047050000}"/>
    <cellStyle name="Normal 79 2" xfId="1493" xr:uid="{00000000-0005-0000-0000-000048050000}"/>
    <cellStyle name="Normal 8" xfId="217" xr:uid="{00000000-0005-0000-0000-000049050000}"/>
    <cellStyle name="Normal 8 2" xfId="272" xr:uid="{00000000-0005-0000-0000-00004A050000}"/>
    <cellStyle name="Normal 8 2 2" xfId="635" xr:uid="{00000000-0005-0000-0000-00004B050000}"/>
    <cellStyle name="Normal 8 2 3" xfId="761" xr:uid="{00000000-0005-0000-0000-00004C050000}"/>
    <cellStyle name="Normal 8 2 3 2" xfId="956" xr:uid="{00000000-0005-0000-0000-00004D050000}"/>
    <cellStyle name="Normal 8 2 3 2 2" xfId="1361" xr:uid="{00000000-0005-0000-0000-00004E050000}"/>
    <cellStyle name="Normal 8 2 3 3" xfId="1209" xr:uid="{00000000-0005-0000-0000-00004F050000}"/>
    <cellStyle name="Normal 8 3" xfId="634" xr:uid="{00000000-0005-0000-0000-000050050000}"/>
    <cellStyle name="Normal 8 3 2" xfId="860" xr:uid="{00000000-0005-0000-0000-000051050000}"/>
    <cellStyle name="Normal 8 4" xfId="745" xr:uid="{00000000-0005-0000-0000-000052050000}"/>
    <cellStyle name="Normal 8 4 2" xfId="945" xr:uid="{00000000-0005-0000-0000-000053050000}"/>
    <cellStyle name="Normal 8 4 2 2" xfId="1350" xr:uid="{00000000-0005-0000-0000-000054050000}"/>
    <cellStyle name="Normal 8 4 3" xfId="1198" xr:uid="{00000000-0005-0000-0000-000055050000}"/>
    <cellStyle name="Normal 8 5" xfId="1115" xr:uid="{00000000-0005-0000-0000-000056050000}"/>
    <cellStyle name="Normal 80" xfId="1095" xr:uid="{00000000-0005-0000-0000-000057050000}"/>
    <cellStyle name="Normal 80 2" xfId="1495" xr:uid="{00000000-0005-0000-0000-000058050000}"/>
    <cellStyle name="Normal 81" xfId="1096" xr:uid="{00000000-0005-0000-0000-000059050000}"/>
    <cellStyle name="Normal 82" xfId="1098" xr:uid="{00000000-0005-0000-0000-00005A050000}"/>
    <cellStyle name="Normal 83" xfId="1099" xr:uid="{00000000-0005-0000-0000-00005B050000}"/>
    <cellStyle name="Normal 84" xfId="1100" xr:uid="{00000000-0005-0000-0000-00005C050000}"/>
    <cellStyle name="Normal 85" xfId="1101" xr:uid="{00000000-0005-0000-0000-00005D050000}"/>
    <cellStyle name="Normal 86" xfId="1102" xr:uid="{00000000-0005-0000-0000-00005E050000}"/>
    <cellStyle name="Normal 86 2" xfId="1497" xr:uid="{00000000-0005-0000-0000-00005F050000}"/>
    <cellStyle name="Normal 87" xfId="1110" xr:uid="{00000000-0005-0000-0000-000060050000}"/>
    <cellStyle name="Normal 87 2" xfId="1502" xr:uid="{00000000-0005-0000-0000-000061050000}"/>
    <cellStyle name="Normal 88" xfId="1129" xr:uid="{00000000-0005-0000-0000-000062050000}"/>
    <cellStyle name="Normal 88 2" xfId="1513" xr:uid="{00000000-0005-0000-0000-000063050000}"/>
    <cellStyle name="Normal 89" xfId="1130" xr:uid="{00000000-0005-0000-0000-000064050000}"/>
    <cellStyle name="Normal 89 2" xfId="1514" xr:uid="{00000000-0005-0000-0000-000065050000}"/>
    <cellStyle name="Normal 9" xfId="251" xr:uid="{00000000-0005-0000-0000-000066050000}"/>
    <cellStyle name="Normal 9 10" xfId="637" xr:uid="{00000000-0005-0000-0000-000067050000}"/>
    <cellStyle name="Normal 9 11" xfId="638" xr:uid="{00000000-0005-0000-0000-000068050000}"/>
    <cellStyle name="Normal 9 12" xfId="639" xr:uid="{00000000-0005-0000-0000-000069050000}"/>
    <cellStyle name="Normal 9 13" xfId="640" xr:uid="{00000000-0005-0000-0000-00006A050000}"/>
    <cellStyle name="Normal 9 14" xfId="641" xr:uid="{00000000-0005-0000-0000-00006B050000}"/>
    <cellStyle name="Normal 9 15" xfId="642" xr:uid="{00000000-0005-0000-0000-00006C050000}"/>
    <cellStyle name="Normal 9 16" xfId="643" xr:uid="{00000000-0005-0000-0000-00006D050000}"/>
    <cellStyle name="Normal 9 17" xfId="636" xr:uid="{00000000-0005-0000-0000-00006E050000}"/>
    <cellStyle name="Normal 9 18" xfId="751" xr:uid="{00000000-0005-0000-0000-00006F050000}"/>
    <cellStyle name="Normal 9 18 2" xfId="949" xr:uid="{00000000-0005-0000-0000-000070050000}"/>
    <cellStyle name="Normal 9 18 2 2" xfId="1354" xr:uid="{00000000-0005-0000-0000-000071050000}"/>
    <cellStyle name="Normal 9 18 3" xfId="1202" xr:uid="{00000000-0005-0000-0000-000072050000}"/>
    <cellStyle name="Normal 9 19" xfId="1116" xr:uid="{00000000-0005-0000-0000-000073050000}"/>
    <cellStyle name="Normal 9 2" xfId="273" xr:uid="{00000000-0005-0000-0000-000074050000}"/>
    <cellStyle name="Normal 9 2 2" xfId="644" xr:uid="{00000000-0005-0000-0000-000075050000}"/>
    <cellStyle name="Normal 9 3" xfId="645" xr:uid="{00000000-0005-0000-0000-000076050000}"/>
    <cellStyle name="Normal 9 4" xfId="646" xr:uid="{00000000-0005-0000-0000-000077050000}"/>
    <cellStyle name="Normal 9 5" xfId="647" xr:uid="{00000000-0005-0000-0000-000078050000}"/>
    <cellStyle name="Normal 9 6" xfId="648" xr:uid="{00000000-0005-0000-0000-000079050000}"/>
    <cellStyle name="Normal 9 7" xfId="649" xr:uid="{00000000-0005-0000-0000-00007A050000}"/>
    <cellStyle name="Normal 9 8" xfId="650" xr:uid="{00000000-0005-0000-0000-00007B050000}"/>
    <cellStyle name="Normal 9 9" xfId="651" xr:uid="{00000000-0005-0000-0000-00007C050000}"/>
    <cellStyle name="Normal 90" xfId="1131" xr:uid="{00000000-0005-0000-0000-00007D050000}"/>
    <cellStyle name="Normal 90 2" xfId="1515" xr:uid="{00000000-0005-0000-0000-00007E050000}"/>
    <cellStyle name="Normal 91" xfId="1132" xr:uid="{00000000-0005-0000-0000-00007F050000}"/>
    <cellStyle name="Normal 91 2" xfId="1516" xr:uid="{00000000-0005-0000-0000-000080050000}"/>
    <cellStyle name="Normal 92" xfId="1133" xr:uid="{00000000-0005-0000-0000-000081050000}"/>
    <cellStyle name="Normal 93" xfId="1134" xr:uid="{00000000-0005-0000-0000-000082050000}"/>
    <cellStyle name="Normal 94" xfId="1135" xr:uid="{00000000-0005-0000-0000-000083050000}"/>
    <cellStyle name="Normal 95" xfId="1136" xr:uid="{00000000-0005-0000-0000-000084050000}"/>
    <cellStyle name="Normal 96" xfId="1138" xr:uid="{00000000-0005-0000-0000-000085050000}"/>
    <cellStyle name="Normal 97" xfId="1139" xr:uid="{00000000-0005-0000-0000-000086050000}"/>
    <cellStyle name="Normal 98" xfId="1140" xr:uid="{00000000-0005-0000-0000-000087050000}"/>
    <cellStyle name="Normal 99" xfId="1141" xr:uid="{00000000-0005-0000-0000-000088050000}"/>
    <cellStyle name="Notas" xfId="4621" builtinId="10" customBuiltin="1"/>
    <cellStyle name="Notas 2" xfId="653" xr:uid="{00000000-0005-0000-0000-00008A050000}"/>
    <cellStyle name="Notas 3" xfId="654" xr:uid="{00000000-0005-0000-0000-00008B050000}"/>
    <cellStyle name="Notas 4" xfId="655" xr:uid="{00000000-0005-0000-0000-00008C050000}"/>
    <cellStyle name="Notas 5" xfId="705" xr:uid="{00000000-0005-0000-0000-00008D050000}"/>
    <cellStyle name="Notas 5 2" xfId="923" xr:uid="{00000000-0005-0000-0000-00008E050000}"/>
    <cellStyle name="Notas 5 2 2" xfId="1328" xr:uid="{00000000-0005-0000-0000-00008F050000}"/>
    <cellStyle name="Notas 5 3" xfId="1176" xr:uid="{00000000-0005-0000-0000-000090050000}"/>
    <cellStyle name="Notas 6" xfId="652" xr:uid="{00000000-0005-0000-0000-000091050000}"/>
    <cellStyle name="Percent 2" xfId="256" xr:uid="{00000000-0005-0000-0000-000092050000}"/>
    <cellStyle name="Percent 2 2" xfId="656" xr:uid="{00000000-0005-0000-0000-000093050000}"/>
    <cellStyle name="Percent 2 3" xfId="1108" xr:uid="{00000000-0005-0000-0000-000094050000}"/>
    <cellStyle name="Percent 3" xfId="7" xr:uid="{00000000-0005-0000-0000-000095050000}"/>
    <cellStyle name="Porcentaje 2" xfId="85" xr:uid="{00000000-0005-0000-0000-000097050000}"/>
    <cellStyle name="Porcentaje 2 2" xfId="657" xr:uid="{00000000-0005-0000-0000-000098050000}"/>
    <cellStyle name="Porcentaje 2 3" xfId="1111" xr:uid="{00000000-0005-0000-0000-000099050000}"/>
    <cellStyle name="Porcentaje 2 4" xfId="274" xr:uid="{00000000-0005-0000-0000-00009A050000}"/>
    <cellStyle name="Porcentaje 3" xfId="862" xr:uid="{00000000-0005-0000-0000-00009B050000}"/>
    <cellStyle name="Porcentaje 3 2" xfId="1021" xr:uid="{00000000-0005-0000-0000-00009C050000}"/>
    <cellStyle name="Porcentaje 3 2 2" xfId="1426" xr:uid="{00000000-0005-0000-0000-00009D050000}"/>
    <cellStyle name="Porcentaje 3 3" xfId="1274" xr:uid="{00000000-0005-0000-0000-00009E050000}"/>
    <cellStyle name="Porcentaje 4" xfId="1051" xr:uid="{00000000-0005-0000-0000-00009F050000}"/>
    <cellStyle name="Porcentaje 5" xfId="10" xr:uid="{00000000-0005-0000-0000-0000A0050000}"/>
    <cellStyle name="Porcentaje 5 2" xfId="1455" xr:uid="{00000000-0005-0000-0000-0000A1050000}"/>
    <cellStyle name="Porcentaje 6" xfId="218" xr:uid="{00000000-0005-0000-0000-0000A2050000}"/>
    <cellStyle name="Porcentaje 7" xfId="1526" xr:uid="{00000000-0005-0000-0000-0000C6050000}"/>
    <cellStyle name="Porcentaje 8" xfId="2756" xr:uid="{00000000-0005-0000-0000-0000920A0000}"/>
    <cellStyle name="Porcentual 2" xfId="658" xr:uid="{00000000-0005-0000-0000-0000A3050000}"/>
    <cellStyle name="Porcentual 2 2" xfId="659" xr:uid="{00000000-0005-0000-0000-0000A4050000}"/>
    <cellStyle name="Porcentual 2 2 2" xfId="660" xr:uid="{00000000-0005-0000-0000-0000A5050000}"/>
    <cellStyle name="Porcentual 2 2 2 2" xfId="758" xr:uid="{00000000-0005-0000-0000-0000A6050000}"/>
    <cellStyle name="Porcentual 2 2 3" xfId="803" xr:uid="{00000000-0005-0000-0000-0000A7050000}"/>
    <cellStyle name="Porcentual 2 2 4" xfId="813" xr:uid="{00000000-0005-0000-0000-0000A8050000}"/>
    <cellStyle name="Porcentual 2 2 5" xfId="824" xr:uid="{00000000-0005-0000-0000-0000A9050000}"/>
    <cellStyle name="Porcentual 2 2 6" xfId="834" xr:uid="{00000000-0005-0000-0000-0000AA050000}"/>
    <cellStyle name="Porcentual 2 2 7" xfId="841" xr:uid="{00000000-0005-0000-0000-0000AB050000}"/>
    <cellStyle name="Porcentual 2 3" xfId="790" xr:uid="{00000000-0005-0000-0000-0000AC050000}"/>
    <cellStyle name="Porcentual 2 4" xfId="788" xr:uid="{00000000-0005-0000-0000-0000AD050000}"/>
    <cellStyle name="Porcentual 2 5" xfId="786" xr:uid="{00000000-0005-0000-0000-0000AE050000}"/>
    <cellStyle name="Porcentual 2 6" xfId="807" xr:uid="{00000000-0005-0000-0000-0000AF050000}"/>
    <cellStyle name="Porcentual 2 7" xfId="817" xr:uid="{00000000-0005-0000-0000-0000B0050000}"/>
    <cellStyle name="Porcentual 3" xfId="746" xr:uid="{00000000-0005-0000-0000-0000B1050000}"/>
    <cellStyle name="Porcentual 3 2" xfId="762" xr:uid="{00000000-0005-0000-0000-0000B2050000}"/>
    <cellStyle name="Porcentual 3 2 2" xfId="957" xr:uid="{00000000-0005-0000-0000-0000B3050000}"/>
    <cellStyle name="Porcentual 3 2 2 2" xfId="1362" xr:uid="{00000000-0005-0000-0000-0000B4050000}"/>
    <cellStyle name="Porcentual 3 2 3" xfId="1210" xr:uid="{00000000-0005-0000-0000-0000B5050000}"/>
    <cellStyle name="Porcentual 3 3" xfId="946" xr:uid="{00000000-0005-0000-0000-0000B6050000}"/>
    <cellStyle name="Porcentual 3 3 2" xfId="1351" xr:uid="{00000000-0005-0000-0000-0000B7050000}"/>
    <cellStyle name="Porcentual 3 4" xfId="1199" xr:uid="{00000000-0005-0000-0000-0000B8050000}"/>
    <cellStyle name="Porcentual 4" xfId="766" xr:uid="{00000000-0005-0000-0000-0000B9050000}"/>
    <cellStyle name="Porcentual 4 2" xfId="962" xr:uid="{00000000-0005-0000-0000-0000BA050000}"/>
    <cellStyle name="Porcentual 4 2 2" xfId="1367" xr:uid="{00000000-0005-0000-0000-0000BB050000}"/>
    <cellStyle name="Porcentual 4 3" xfId="1215" xr:uid="{00000000-0005-0000-0000-0000BC050000}"/>
    <cellStyle name="Porcentual 6" xfId="735" xr:uid="{00000000-0005-0000-0000-0000BD050000}"/>
    <cellStyle name="Salida" xfId="4616" builtinId="21" customBuiltin="1"/>
    <cellStyle name="Salida 2" xfId="662" xr:uid="{00000000-0005-0000-0000-0000BE050000}"/>
    <cellStyle name="Salida 3" xfId="700" xr:uid="{00000000-0005-0000-0000-0000BF050000}"/>
    <cellStyle name="Salida 4" xfId="661" xr:uid="{00000000-0005-0000-0000-0000C0050000}"/>
    <cellStyle name="Style 1" xfId="219" xr:uid="{00000000-0005-0000-0000-0000C1050000}"/>
    <cellStyle name="Style 1 2" xfId="663" xr:uid="{00000000-0005-0000-0000-0000C2050000}"/>
    <cellStyle name="Style 1 2 2" xfId="1119" xr:uid="{00000000-0005-0000-0000-0000C3050000}"/>
    <cellStyle name="Style 1 3" xfId="1118" xr:uid="{00000000-0005-0000-0000-0000C4050000}"/>
    <cellStyle name="Style 10" xfId="220" xr:uid="{00000000-0005-0000-0000-0000C5050000}"/>
    <cellStyle name="Style 11" xfId="221" xr:uid="{00000000-0005-0000-0000-0000C6050000}"/>
    <cellStyle name="Style 12" xfId="222" xr:uid="{00000000-0005-0000-0000-0000C7050000}"/>
    <cellStyle name="Style 13" xfId="223" xr:uid="{00000000-0005-0000-0000-0000C8050000}"/>
    <cellStyle name="Style 14" xfId="224" xr:uid="{00000000-0005-0000-0000-0000C9050000}"/>
    <cellStyle name="Style 15" xfId="225" xr:uid="{00000000-0005-0000-0000-0000CA050000}"/>
    <cellStyle name="Style 16" xfId="226" xr:uid="{00000000-0005-0000-0000-0000CB050000}"/>
    <cellStyle name="Style 17" xfId="227" xr:uid="{00000000-0005-0000-0000-0000CC050000}"/>
    <cellStyle name="Style 18" xfId="228" xr:uid="{00000000-0005-0000-0000-0000CD050000}"/>
    <cellStyle name="Style 19" xfId="229" xr:uid="{00000000-0005-0000-0000-0000CE050000}"/>
    <cellStyle name="Style 2" xfId="230" xr:uid="{00000000-0005-0000-0000-0000CF050000}"/>
    <cellStyle name="Style 2 2" xfId="664" xr:uid="{00000000-0005-0000-0000-0000D0050000}"/>
    <cellStyle name="Style 20" xfId="231" xr:uid="{00000000-0005-0000-0000-0000D1050000}"/>
    <cellStyle name="Style 21" xfId="232" xr:uid="{00000000-0005-0000-0000-0000D2050000}"/>
    <cellStyle name="Style 22" xfId="233" xr:uid="{00000000-0005-0000-0000-0000D3050000}"/>
    <cellStyle name="Style 23" xfId="234" xr:uid="{00000000-0005-0000-0000-0000D4050000}"/>
    <cellStyle name="Style 24" xfId="235" xr:uid="{00000000-0005-0000-0000-0000D5050000}"/>
    <cellStyle name="Style 25" xfId="236" xr:uid="{00000000-0005-0000-0000-0000D6050000}"/>
    <cellStyle name="Style 26" xfId="237" xr:uid="{00000000-0005-0000-0000-0000D7050000}"/>
    <cellStyle name="Style 27" xfId="238" xr:uid="{00000000-0005-0000-0000-0000D8050000}"/>
    <cellStyle name="Style 28" xfId="239" xr:uid="{00000000-0005-0000-0000-0000D9050000}"/>
    <cellStyle name="Style 29" xfId="240" xr:uid="{00000000-0005-0000-0000-0000DA050000}"/>
    <cellStyle name="Style 3" xfId="241" xr:uid="{00000000-0005-0000-0000-0000DB050000}"/>
    <cellStyle name="Style 30" xfId="242" xr:uid="{00000000-0005-0000-0000-0000DC050000}"/>
    <cellStyle name="Style 31" xfId="243" xr:uid="{00000000-0005-0000-0000-0000DD050000}"/>
    <cellStyle name="Style 32" xfId="244" xr:uid="{00000000-0005-0000-0000-0000DE050000}"/>
    <cellStyle name="Style 4" xfId="245" xr:uid="{00000000-0005-0000-0000-0000DF050000}"/>
    <cellStyle name="Style 5" xfId="246" xr:uid="{00000000-0005-0000-0000-0000E0050000}"/>
    <cellStyle name="Style 6" xfId="247" xr:uid="{00000000-0005-0000-0000-0000E1050000}"/>
    <cellStyle name="Style 7" xfId="248" xr:uid="{00000000-0005-0000-0000-0000E2050000}"/>
    <cellStyle name="Style 8" xfId="249" xr:uid="{00000000-0005-0000-0000-0000E3050000}"/>
    <cellStyle name="Style 9" xfId="250" xr:uid="{00000000-0005-0000-0000-0000E4050000}"/>
    <cellStyle name="Texto de advertencia" xfId="4620" builtinId="11" customBuiltin="1"/>
    <cellStyle name="Texto de advertencia 2" xfId="666" xr:uid="{00000000-0005-0000-0000-0000E5050000}"/>
    <cellStyle name="Texto de advertencia 3" xfId="704" xr:uid="{00000000-0005-0000-0000-0000E6050000}"/>
    <cellStyle name="Texto de advertencia 4" xfId="665" xr:uid="{00000000-0005-0000-0000-0000E7050000}"/>
    <cellStyle name="Texto explicativo" xfId="4622" builtinId="53" customBuiltin="1"/>
    <cellStyle name="Texto explicativo 2" xfId="668" xr:uid="{00000000-0005-0000-0000-0000E8050000}"/>
    <cellStyle name="Texto explicativo 3" xfId="706" xr:uid="{00000000-0005-0000-0000-0000E9050000}"/>
    <cellStyle name="Texto explicativo 4" xfId="667" xr:uid="{00000000-0005-0000-0000-0000EA050000}"/>
    <cellStyle name="Título" xfId="4607" builtinId="15" customBuiltin="1"/>
    <cellStyle name="Título 1 2" xfId="671" xr:uid="{00000000-0005-0000-0000-0000EB050000}"/>
    <cellStyle name="Título 2" xfId="4609" builtinId="17" customBuiltin="1"/>
    <cellStyle name="Título 2 2" xfId="673" xr:uid="{00000000-0005-0000-0000-0000EC050000}"/>
    <cellStyle name="Título 2 3" xfId="694" xr:uid="{00000000-0005-0000-0000-0000ED050000}"/>
    <cellStyle name="Título 2 4" xfId="672" xr:uid="{00000000-0005-0000-0000-0000EE050000}"/>
    <cellStyle name="Título 3" xfId="4610" builtinId="18" customBuiltin="1"/>
    <cellStyle name="Título 3 2" xfId="675" xr:uid="{00000000-0005-0000-0000-0000EF050000}"/>
    <cellStyle name="Título 3 3" xfId="695" xr:uid="{00000000-0005-0000-0000-0000F0050000}"/>
    <cellStyle name="Título 3 4" xfId="674" xr:uid="{00000000-0005-0000-0000-0000F1050000}"/>
    <cellStyle name="Título 4" xfId="676" xr:uid="{00000000-0005-0000-0000-0000F2050000}"/>
    <cellStyle name="Título 5" xfId="693" xr:uid="{00000000-0005-0000-0000-0000F3050000}"/>
    <cellStyle name="Título 6" xfId="669" xr:uid="{00000000-0005-0000-0000-0000F4050000}"/>
    <cellStyle name="Total" xfId="176" builtinId="25" customBuiltin="1"/>
    <cellStyle name="Total 2" xfId="677" xr:uid="{00000000-0005-0000-0000-0000F6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7E1F6-C8FB-49EE-BF22-3C7999F0E66C}">
  <dimension ref="A1:BW553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10.5703125" style="28" customWidth="1"/>
    <col min="2" max="5" width="21.5703125" style="28" customWidth="1"/>
    <col min="6" max="7" width="12.85546875" style="28" customWidth="1"/>
    <col min="8" max="8" width="10.85546875" style="28" customWidth="1"/>
    <col min="9" max="9" width="11.140625" style="28" customWidth="1"/>
    <col min="10" max="10" width="11.42578125" style="28" customWidth="1"/>
    <col min="11" max="11" width="11.7109375" style="28" customWidth="1"/>
    <col min="12" max="12" width="9.85546875" style="28" customWidth="1"/>
    <col min="13" max="13" width="11.140625" style="28" customWidth="1"/>
    <col min="14" max="14" width="11.85546875" style="28" customWidth="1"/>
    <col min="15" max="15" width="10.7109375" style="28" customWidth="1"/>
    <col min="16" max="16" width="9.7109375" style="28" customWidth="1"/>
    <col min="17" max="17" width="10.85546875" style="28" customWidth="1"/>
    <col min="18" max="18" width="11.85546875" style="28" bestFit="1" customWidth="1"/>
    <col min="19" max="19" width="14.7109375" style="28" bestFit="1" customWidth="1"/>
    <col min="20" max="20" width="11" style="28" customWidth="1"/>
    <col min="21" max="21" width="9.42578125" style="28" customWidth="1"/>
    <col min="22" max="22" width="9.5703125" style="28" customWidth="1"/>
    <col min="23" max="23" width="11.140625" style="28" customWidth="1"/>
    <col min="24" max="24" width="9.5703125" style="28" customWidth="1"/>
    <col min="25" max="25" width="14" style="28" customWidth="1"/>
    <col min="26" max="26" width="11.28515625" style="28" customWidth="1"/>
    <col min="27" max="28" width="14.140625" style="28" customWidth="1"/>
    <col min="29" max="29" width="12.5703125" style="28" customWidth="1"/>
    <col min="30" max="30" width="11" style="28" customWidth="1"/>
    <col min="31" max="31" width="9.7109375" style="28" customWidth="1"/>
    <col min="32" max="32" width="14" style="28" customWidth="1"/>
    <col min="33" max="33" width="13.28515625" style="28" customWidth="1"/>
    <col min="34" max="34" width="11.85546875" style="28" customWidth="1"/>
    <col min="35" max="35" width="13.5703125" style="28" customWidth="1"/>
    <col min="36" max="36" width="13.140625" style="28" customWidth="1"/>
    <col min="37" max="37" width="12.5703125" style="28" customWidth="1"/>
    <col min="38" max="38" width="11.140625" style="28" customWidth="1"/>
    <col min="39" max="39" width="11.85546875" style="28" customWidth="1"/>
    <col min="40" max="40" width="11.7109375" style="28" customWidth="1"/>
    <col min="41" max="41" width="11.5703125" style="28" customWidth="1"/>
    <col min="42" max="43" width="10.140625" style="28" customWidth="1"/>
    <col min="44" max="45" width="10.7109375" style="28" customWidth="1"/>
    <col min="46" max="47" width="10.140625" style="28" customWidth="1"/>
    <col min="48" max="48" width="14.5703125" style="28" bestFit="1" customWidth="1"/>
    <col min="49" max="50" width="7.140625" style="28" customWidth="1"/>
    <col min="51" max="51" width="11.5703125" style="28" customWidth="1"/>
    <col min="52" max="53" width="13.7109375" style="28" customWidth="1"/>
    <col min="54" max="54" width="8" style="28" customWidth="1"/>
    <col min="55" max="55" width="7.28515625" style="28" customWidth="1"/>
    <col min="56" max="56" width="10.7109375" style="28" customWidth="1"/>
    <col min="57" max="57" width="12.7109375" style="28" customWidth="1"/>
    <col min="58" max="58" width="13.28515625" style="28" customWidth="1"/>
    <col min="59" max="59" width="7.7109375" style="28" customWidth="1"/>
    <col min="60" max="60" width="17.85546875" style="28" customWidth="1"/>
    <col min="61" max="61" width="7.5703125" style="28" customWidth="1"/>
    <col min="62" max="62" width="11.42578125" style="28" customWidth="1"/>
    <col min="63" max="63" width="13.5703125" style="28" customWidth="1"/>
    <col min="64" max="75" width="11.42578125" style="28" customWidth="1"/>
    <col min="76" max="76" width="4.7109375" style="28" customWidth="1"/>
    <col min="77" max="16384" width="11.42578125" style="28"/>
  </cols>
  <sheetData>
    <row r="1" spans="1:75" s="1" customFormat="1" ht="10.7" customHeight="1" x14ac:dyDescent="0.15"/>
    <row r="2" spans="1:75" s="1" customFormat="1" ht="83.65" customHeight="1" x14ac:dyDescent="0.15">
      <c r="A2" s="2" t="s">
        <v>836</v>
      </c>
      <c r="B2" s="2" t="s">
        <v>201</v>
      </c>
      <c r="C2" s="2" t="s">
        <v>202</v>
      </c>
      <c r="D2" s="2" t="s">
        <v>803</v>
      </c>
      <c r="E2" s="2" t="s">
        <v>203</v>
      </c>
      <c r="F2" s="2" t="s">
        <v>791</v>
      </c>
      <c r="G2" s="2" t="s">
        <v>792</v>
      </c>
      <c r="H2" s="2" t="s">
        <v>205</v>
      </c>
      <c r="I2" s="2" t="s">
        <v>206</v>
      </c>
      <c r="J2" s="2" t="s">
        <v>793</v>
      </c>
      <c r="K2" s="2" t="s">
        <v>207</v>
      </c>
      <c r="L2" s="3" t="s">
        <v>208</v>
      </c>
      <c r="M2" s="2" t="s">
        <v>209</v>
      </c>
      <c r="N2" s="2" t="s">
        <v>210</v>
      </c>
      <c r="O2" s="2" t="s">
        <v>211</v>
      </c>
      <c r="P2" s="2" t="s">
        <v>212</v>
      </c>
      <c r="Q2" s="2" t="s">
        <v>213</v>
      </c>
      <c r="R2" s="2" t="s">
        <v>214</v>
      </c>
      <c r="S2" s="2" t="s">
        <v>215</v>
      </c>
      <c r="T2" s="2" t="s">
        <v>216</v>
      </c>
      <c r="U2" s="2" t="s">
        <v>217</v>
      </c>
      <c r="V2" s="2" t="s">
        <v>218</v>
      </c>
      <c r="W2" s="2" t="s">
        <v>219</v>
      </c>
      <c r="X2" s="2" t="s">
        <v>220</v>
      </c>
      <c r="Y2" s="2" t="s">
        <v>221</v>
      </c>
      <c r="Z2" s="2" t="s">
        <v>222</v>
      </c>
      <c r="AA2" s="2" t="s">
        <v>223</v>
      </c>
      <c r="AB2" s="2" t="s">
        <v>224</v>
      </c>
      <c r="AC2" s="2" t="s">
        <v>225</v>
      </c>
      <c r="AD2" s="2" t="s">
        <v>226</v>
      </c>
      <c r="AE2" s="2" t="s">
        <v>227</v>
      </c>
      <c r="AF2" s="2" t="s">
        <v>228</v>
      </c>
      <c r="AG2" s="2" t="s">
        <v>229</v>
      </c>
      <c r="AH2" s="2" t="s">
        <v>230</v>
      </c>
      <c r="AI2" s="2" t="s">
        <v>231</v>
      </c>
      <c r="AJ2" s="2" t="s">
        <v>232</v>
      </c>
      <c r="AK2" s="2" t="s">
        <v>233</v>
      </c>
      <c r="AL2" s="2" t="s">
        <v>234</v>
      </c>
      <c r="AM2" s="2" t="s">
        <v>235</v>
      </c>
      <c r="AN2" s="2" t="s">
        <v>236</v>
      </c>
      <c r="AO2" s="2" t="s">
        <v>237</v>
      </c>
      <c r="AP2" s="2" t="s">
        <v>238</v>
      </c>
      <c r="AQ2" s="2" t="s">
        <v>241</v>
      </c>
      <c r="AR2" s="33" t="s">
        <v>239</v>
      </c>
      <c r="AS2" s="33" t="s">
        <v>240</v>
      </c>
      <c r="AT2" s="2" t="s">
        <v>242</v>
      </c>
      <c r="AU2" s="2" t="s">
        <v>243</v>
      </c>
      <c r="AV2" s="2" t="s">
        <v>244</v>
      </c>
      <c r="AW2" s="2" t="s">
        <v>245</v>
      </c>
      <c r="AX2" s="2" t="s">
        <v>246</v>
      </c>
      <c r="AY2" s="2" t="s">
        <v>247</v>
      </c>
      <c r="AZ2" s="2" t="s">
        <v>248</v>
      </c>
      <c r="BA2" s="2" t="s">
        <v>249</v>
      </c>
      <c r="BB2" s="2" t="s">
        <v>250</v>
      </c>
      <c r="BC2" s="2" t="s">
        <v>251</v>
      </c>
      <c r="BD2" s="2" t="s">
        <v>794</v>
      </c>
      <c r="BE2" s="2" t="s">
        <v>252</v>
      </c>
      <c r="BF2" s="2" t="s">
        <v>253</v>
      </c>
      <c r="BG2" s="2" t="s">
        <v>254</v>
      </c>
      <c r="BH2" s="2" t="s">
        <v>255</v>
      </c>
      <c r="BI2" s="2" t="s">
        <v>256</v>
      </c>
      <c r="BJ2" s="2" t="s">
        <v>257</v>
      </c>
      <c r="BK2" s="2" t="s">
        <v>258</v>
      </c>
      <c r="BL2" s="2" t="s">
        <v>259</v>
      </c>
      <c r="BM2" s="2" t="s">
        <v>260</v>
      </c>
      <c r="BN2" s="2" t="s">
        <v>261</v>
      </c>
      <c r="BO2" s="2" t="s">
        <v>804</v>
      </c>
      <c r="BP2" s="2" t="s">
        <v>805</v>
      </c>
      <c r="BQ2" s="34" t="s">
        <v>264</v>
      </c>
      <c r="BR2" s="34" t="s">
        <v>265</v>
      </c>
      <c r="BS2" s="35" t="s">
        <v>720</v>
      </c>
      <c r="BT2" s="35" t="s">
        <v>721</v>
      </c>
      <c r="BU2" s="3" t="s">
        <v>790</v>
      </c>
      <c r="BV2" s="2" t="s">
        <v>788</v>
      </c>
      <c r="BW2" s="2" t="s">
        <v>789</v>
      </c>
    </row>
    <row r="3" spans="1:75" s="1" customFormat="1" ht="18.2" customHeight="1" x14ac:dyDescent="0.15">
      <c r="A3" s="4">
        <v>1</v>
      </c>
      <c r="B3" s="5" t="s">
        <v>41</v>
      </c>
      <c r="C3" s="5" t="s">
        <v>42</v>
      </c>
      <c r="D3" s="29">
        <v>45505</v>
      </c>
      <c r="E3" s="6" t="s">
        <v>123</v>
      </c>
      <c r="F3" s="7">
        <v>189</v>
      </c>
      <c r="G3" s="7">
        <v>188</v>
      </c>
      <c r="H3" s="8">
        <v>45985.58</v>
      </c>
      <c r="I3" s="8">
        <v>36719.94</v>
      </c>
      <c r="J3" s="8">
        <v>0</v>
      </c>
      <c r="K3" s="8">
        <v>82705.52</v>
      </c>
      <c r="L3" s="8">
        <v>375.24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82705.52</v>
      </c>
      <c r="S3" s="8">
        <v>102512.94</v>
      </c>
      <c r="T3" s="8">
        <v>364.05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102876.99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f t="shared" ref="AT3:AT66" si="0">+N3+O3+P3+V3+W3+AA3+AF3+AG3+AH3+AI3+AL3+AN3+AO3-AR3-AS3-J3+AP3+AQ3+Q3</f>
        <v>0</v>
      </c>
      <c r="AU3" s="8">
        <v>37095.18</v>
      </c>
      <c r="AV3" s="8">
        <v>102876.99</v>
      </c>
      <c r="AW3" s="9">
        <v>85</v>
      </c>
      <c r="AX3" s="9">
        <v>300</v>
      </c>
      <c r="AY3" s="8">
        <v>348100</v>
      </c>
      <c r="AZ3" s="8">
        <v>84616.14</v>
      </c>
      <c r="BA3" s="10">
        <v>90</v>
      </c>
      <c r="BB3" s="10">
        <v>87.967813232794597</v>
      </c>
      <c r="BC3" s="10">
        <v>9.5</v>
      </c>
      <c r="BD3" s="10"/>
      <c r="BE3" s="6" t="s">
        <v>795</v>
      </c>
      <c r="BF3" s="4"/>
      <c r="BG3" s="6" t="s">
        <v>266</v>
      </c>
      <c r="BH3" s="6" t="s">
        <v>267</v>
      </c>
      <c r="BI3" s="6" t="s">
        <v>268</v>
      </c>
      <c r="BJ3" s="6" t="s">
        <v>796</v>
      </c>
      <c r="BK3" s="5" t="s">
        <v>1</v>
      </c>
      <c r="BL3" s="10">
        <v>678875.35885888</v>
      </c>
      <c r="BM3" s="5" t="s">
        <v>43</v>
      </c>
      <c r="BN3" s="10"/>
      <c r="BO3" s="11">
        <v>38973</v>
      </c>
      <c r="BP3" s="11">
        <v>48098</v>
      </c>
      <c r="BQ3" s="11" t="s">
        <v>730</v>
      </c>
      <c r="BR3" s="11" t="s">
        <v>893</v>
      </c>
      <c r="BS3" s="11">
        <v>44232</v>
      </c>
      <c r="BT3" s="11">
        <v>44862</v>
      </c>
      <c r="BU3" s="10">
        <v>38842.449999999997</v>
      </c>
      <c r="BV3" s="10">
        <v>58.76</v>
      </c>
      <c r="BW3" s="10">
        <v>0</v>
      </c>
    </row>
    <row r="4" spans="1:75" s="1" customFormat="1" ht="18.2" customHeight="1" x14ac:dyDescent="0.15">
      <c r="A4" s="12">
        <v>2</v>
      </c>
      <c r="B4" s="13" t="s">
        <v>41</v>
      </c>
      <c r="C4" s="13" t="s">
        <v>42</v>
      </c>
      <c r="D4" s="30">
        <v>45505</v>
      </c>
      <c r="E4" s="14" t="s">
        <v>272</v>
      </c>
      <c r="F4" s="15">
        <v>0</v>
      </c>
      <c r="G4" s="15">
        <v>0</v>
      </c>
      <c r="H4" s="16">
        <v>20918.61</v>
      </c>
      <c r="I4" s="16">
        <v>0</v>
      </c>
      <c r="J4" s="16">
        <v>0</v>
      </c>
      <c r="K4" s="16">
        <v>20918.61</v>
      </c>
      <c r="L4" s="16">
        <v>697.94</v>
      </c>
      <c r="M4" s="16">
        <v>0</v>
      </c>
      <c r="N4" s="16">
        <v>0</v>
      </c>
      <c r="O4" s="16">
        <v>697.94</v>
      </c>
      <c r="P4" s="16">
        <v>0</v>
      </c>
      <c r="Q4" s="16">
        <v>0</v>
      </c>
      <c r="R4" s="16">
        <v>20220.669999999998</v>
      </c>
      <c r="S4" s="16">
        <v>0</v>
      </c>
      <c r="T4" s="16">
        <v>165.61</v>
      </c>
      <c r="U4" s="16">
        <v>0</v>
      </c>
      <c r="V4" s="16">
        <v>0</v>
      </c>
      <c r="W4" s="16">
        <v>165.61</v>
      </c>
      <c r="X4" s="16">
        <v>0</v>
      </c>
      <c r="Y4" s="16">
        <v>0</v>
      </c>
      <c r="Z4" s="16">
        <v>0</v>
      </c>
      <c r="AA4" s="16">
        <v>61.33</v>
      </c>
      <c r="AB4" s="16">
        <v>0</v>
      </c>
      <c r="AC4" s="16">
        <v>0</v>
      </c>
      <c r="AD4" s="16">
        <v>0</v>
      </c>
      <c r="AE4" s="16">
        <v>0</v>
      </c>
      <c r="AF4" s="16">
        <v>-36.44</v>
      </c>
      <c r="AG4" s="16">
        <v>40.229999999999997</v>
      </c>
      <c r="AH4" s="16">
        <v>119.45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0</v>
      </c>
      <c r="AP4" s="16">
        <v>21.1</v>
      </c>
      <c r="AQ4" s="16">
        <v>0</v>
      </c>
      <c r="AR4" s="16">
        <v>21.02</v>
      </c>
      <c r="AS4" s="16">
        <v>0</v>
      </c>
      <c r="AT4" s="8">
        <f t="shared" si="0"/>
        <v>1048.2</v>
      </c>
      <c r="AU4" s="16">
        <v>0</v>
      </c>
      <c r="AV4" s="16">
        <v>0</v>
      </c>
      <c r="AW4" s="17">
        <v>26</v>
      </c>
      <c r="AX4" s="17">
        <v>240</v>
      </c>
      <c r="AY4" s="16">
        <v>385800</v>
      </c>
      <c r="AZ4" s="16">
        <v>92642.6</v>
      </c>
      <c r="BA4" s="18">
        <v>90</v>
      </c>
      <c r="BB4" s="18">
        <v>19.643881972224399</v>
      </c>
      <c r="BC4" s="18">
        <v>9.5</v>
      </c>
      <c r="BD4" s="18"/>
      <c r="BE4" s="14" t="s">
        <v>797</v>
      </c>
      <c r="BF4" s="12"/>
      <c r="BG4" s="14" t="s">
        <v>273</v>
      </c>
      <c r="BH4" s="14" t="s">
        <v>274</v>
      </c>
      <c r="BI4" s="14" t="s">
        <v>275</v>
      </c>
      <c r="BJ4" s="14" t="s">
        <v>2</v>
      </c>
      <c r="BK4" s="13" t="s">
        <v>1</v>
      </c>
      <c r="BL4" s="18">
        <v>165978.21527048</v>
      </c>
      <c r="BM4" s="13" t="s">
        <v>43</v>
      </c>
      <c r="BN4" s="18"/>
      <c r="BO4" s="19">
        <v>39008</v>
      </c>
      <c r="BP4" s="19">
        <v>46308</v>
      </c>
      <c r="BQ4" s="11" t="s">
        <v>871</v>
      </c>
      <c r="BR4" s="11" t="s">
        <v>872</v>
      </c>
      <c r="BS4" s="11" t="s">
        <v>891</v>
      </c>
      <c r="BT4" s="11" t="s">
        <v>891</v>
      </c>
      <c r="BU4" s="18">
        <v>0</v>
      </c>
      <c r="BV4" s="18">
        <v>61.33</v>
      </c>
      <c r="BW4" s="18">
        <v>0</v>
      </c>
    </row>
    <row r="5" spans="1:75" s="1" customFormat="1" ht="18.2" customHeight="1" x14ac:dyDescent="0.15">
      <c r="A5" s="4">
        <v>3</v>
      </c>
      <c r="B5" s="5" t="s">
        <v>41</v>
      </c>
      <c r="C5" s="5" t="s">
        <v>42</v>
      </c>
      <c r="D5" s="29">
        <v>45505</v>
      </c>
      <c r="E5" s="6" t="s">
        <v>285</v>
      </c>
      <c r="F5" s="7">
        <v>0</v>
      </c>
      <c r="G5" s="7">
        <v>0</v>
      </c>
      <c r="H5" s="8">
        <v>84927.51</v>
      </c>
      <c r="I5" s="8">
        <v>0</v>
      </c>
      <c r="J5" s="8">
        <v>0</v>
      </c>
      <c r="K5" s="8">
        <v>84927.51</v>
      </c>
      <c r="L5" s="8">
        <v>684.72</v>
      </c>
      <c r="M5" s="8">
        <v>0</v>
      </c>
      <c r="N5" s="8">
        <v>0</v>
      </c>
      <c r="O5" s="8">
        <v>684.72</v>
      </c>
      <c r="P5" s="8">
        <v>0</v>
      </c>
      <c r="Q5" s="8">
        <v>0</v>
      </c>
      <c r="R5" s="8">
        <v>84242.79</v>
      </c>
      <c r="S5" s="8">
        <v>0</v>
      </c>
      <c r="T5" s="8">
        <v>665.27</v>
      </c>
      <c r="U5" s="8">
        <v>0</v>
      </c>
      <c r="V5" s="8">
        <v>0</v>
      </c>
      <c r="W5" s="8">
        <v>665.27</v>
      </c>
      <c r="X5" s="8">
        <v>0</v>
      </c>
      <c r="Y5" s="8">
        <v>0</v>
      </c>
      <c r="Z5" s="8">
        <v>0</v>
      </c>
      <c r="AA5" s="8">
        <v>59.64</v>
      </c>
      <c r="AB5" s="8">
        <v>0</v>
      </c>
      <c r="AC5" s="8">
        <v>0</v>
      </c>
      <c r="AD5" s="8">
        <v>0</v>
      </c>
      <c r="AE5" s="8">
        <v>0</v>
      </c>
      <c r="AF5" s="8">
        <v>-59.3</v>
      </c>
      <c r="AG5" s="8">
        <v>70.48</v>
      </c>
      <c r="AH5" s="8">
        <v>202.15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8.5280000000000009E-3</v>
      </c>
      <c r="AT5" s="8">
        <f t="shared" si="0"/>
        <v>1622.9514720000002</v>
      </c>
      <c r="AU5" s="8">
        <v>0</v>
      </c>
      <c r="AV5" s="8">
        <v>0</v>
      </c>
      <c r="AW5" s="9">
        <v>86</v>
      </c>
      <c r="AX5" s="9">
        <v>300</v>
      </c>
      <c r="AY5" s="8">
        <v>676000</v>
      </c>
      <c r="AZ5" s="8">
        <v>155751.96</v>
      </c>
      <c r="BA5" s="10">
        <v>90</v>
      </c>
      <c r="BB5" s="10">
        <v>48.679009240076297</v>
      </c>
      <c r="BC5" s="10">
        <v>9.4</v>
      </c>
      <c r="BD5" s="10"/>
      <c r="BE5" s="6" t="s">
        <v>797</v>
      </c>
      <c r="BF5" s="4"/>
      <c r="BG5" s="6" t="s">
        <v>269</v>
      </c>
      <c r="BH5" s="6" t="s">
        <v>270</v>
      </c>
      <c r="BI5" s="6" t="s">
        <v>271</v>
      </c>
      <c r="BJ5" s="6" t="s">
        <v>2</v>
      </c>
      <c r="BK5" s="5" t="s">
        <v>1</v>
      </c>
      <c r="BL5" s="10">
        <v>691493.79983975994</v>
      </c>
      <c r="BM5" s="5" t="s">
        <v>43</v>
      </c>
      <c r="BN5" s="10"/>
      <c r="BO5" s="11">
        <v>39020</v>
      </c>
      <c r="BP5" s="11">
        <v>48145</v>
      </c>
      <c r="BQ5" s="11" t="s">
        <v>871</v>
      </c>
      <c r="BR5" s="11" t="s">
        <v>872</v>
      </c>
      <c r="BS5" s="11" t="s">
        <v>891</v>
      </c>
      <c r="BT5" s="11" t="s">
        <v>891</v>
      </c>
      <c r="BU5" s="10">
        <v>0</v>
      </c>
      <c r="BV5" s="10">
        <v>59.64</v>
      </c>
      <c r="BW5" s="10">
        <v>0</v>
      </c>
    </row>
    <row r="6" spans="1:75" s="1" customFormat="1" ht="18.2" customHeight="1" x14ac:dyDescent="0.15">
      <c r="A6" s="12">
        <v>4</v>
      </c>
      <c r="B6" s="13" t="s">
        <v>41</v>
      </c>
      <c r="C6" s="13" t="s">
        <v>42</v>
      </c>
      <c r="D6" s="30">
        <v>45505</v>
      </c>
      <c r="E6" s="14" t="s">
        <v>114</v>
      </c>
      <c r="F6" s="15">
        <v>150</v>
      </c>
      <c r="G6" s="15">
        <v>150</v>
      </c>
      <c r="H6" s="16">
        <v>0</v>
      </c>
      <c r="I6" s="16">
        <v>126554.35</v>
      </c>
      <c r="J6" s="16">
        <v>0</v>
      </c>
      <c r="K6" s="16">
        <v>126554.35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126554.35</v>
      </c>
      <c r="S6" s="16">
        <v>89099.37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89099.37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8">
        <f t="shared" si="0"/>
        <v>0</v>
      </c>
      <c r="AU6" s="16">
        <v>126554.35</v>
      </c>
      <c r="AV6" s="16">
        <v>89099.37</v>
      </c>
      <c r="AW6" s="17">
        <v>0</v>
      </c>
      <c r="AX6" s="17">
        <v>180</v>
      </c>
      <c r="AY6" s="16">
        <v>595000</v>
      </c>
      <c r="AZ6" s="16">
        <v>138384.26</v>
      </c>
      <c r="BA6" s="18">
        <v>87.47</v>
      </c>
      <c r="BB6" s="18">
        <v>79.992543909979403</v>
      </c>
      <c r="BC6" s="18">
        <v>9.4</v>
      </c>
      <c r="BD6" s="18"/>
      <c r="BE6" s="14" t="s">
        <v>795</v>
      </c>
      <c r="BF6" s="12"/>
      <c r="BG6" s="14" t="s">
        <v>266</v>
      </c>
      <c r="BH6" s="14" t="s">
        <v>267</v>
      </c>
      <c r="BI6" s="14" t="s">
        <v>268</v>
      </c>
      <c r="BJ6" s="14" t="s">
        <v>796</v>
      </c>
      <c r="BK6" s="13" t="s">
        <v>1</v>
      </c>
      <c r="BL6" s="18">
        <v>1038801.6394964</v>
      </c>
      <c r="BM6" s="13" t="s">
        <v>43</v>
      </c>
      <c r="BN6" s="18"/>
      <c r="BO6" s="19">
        <v>39028</v>
      </c>
      <c r="BP6" s="19">
        <v>44503</v>
      </c>
      <c r="BQ6" s="11" t="s">
        <v>946</v>
      </c>
      <c r="BR6" s="11" t="s">
        <v>947</v>
      </c>
      <c r="BS6" s="11">
        <v>43262</v>
      </c>
      <c r="BT6" s="11">
        <v>43892</v>
      </c>
      <c r="BU6" s="18">
        <v>41281.120000000003</v>
      </c>
      <c r="BV6" s="18">
        <v>0</v>
      </c>
      <c r="BW6" s="18">
        <v>0</v>
      </c>
    </row>
    <row r="7" spans="1:75" s="1" customFormat="1" ht="18.2" customHeight="1" x14ac:dyDescent="0.15">
      <c r="A7" s="4">
        <v>5</v>
      </c>
      <c r="B7" s="5" t="s">
        <v>41</v>
      </c>
      <c r="C7" s="5" t="s">
        <v>42</v>
      </c>
      <c r="D7" s="29">
        <v>45505</v>
      </c>
      <c r="E7" s="6" t="s">
        <v>47</v>
      </c>
      <c r="F7" s="7">
        <v>177</v>
      </c>
      <c r="G7" s="7">
        <v>176</v>
      </c>
      <c r="H7" s="8">
        <v>94965.7</v>
      </c>
      <c r="I7" s="8">
        <v>71679.210000000006</v>
      </c>
      <c r="J7" s="8">
        <v>0</v>
      </c>
      <c r="K7" s="8">
        <v>166644.91</v>
      </c>
      <c r="L7" s="8">
        <v>749.95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166644.91</v>
      </c>
      <c r="S7" s="8">
        <v>192732.24</v>
      </c>
      <c r="T7" s="8">
        <v>743.9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193476.14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f t="shared" si="0"/>
        <v>0</v>
      </c>
      <c r="AU7" s="8">
        <v>72429.16</v>
      </c>
      <c r="AV7" s="8">
        <v>193476.14</v>
      </c>
      <c r="AW7" s="9">
        <v>87</v>
      </c>
      <c r="AX7" s="9">
        <v>300</v>
      </c>
      <c r="AY7" s="8">
        <v>739500</v>
      </c>
      <c r="AZ7" s="8">
        <v>172350</v>
      </c>
      <c r="BA7" s="10">
        <v>87.64</v>
      </c>
      <c r="BB7" s="10">
        <v>84.738960907455805</v>
      </c>
      <c r="BC7" s="10">
        <v>9.4</v>
      </c>
      <c r="BD7" s="10"/>
      <c r="BE7" s="6" t="s">
        <v>795</v>
      </c>
      <c r="BF7" s="4"/>
      <c r="BG7" s="6" t="s">
        <v>291</v>
      </c>
      <c r="BH7" s="6" t="s">
        <v>295</v>
      </c>
      <c r="BI7" s="6" t="s">
        <v>296</v>
      </c>
      <c r="BJ7" s="6" t="s">
        <v>796</v>
      </c>
      <c r="BK7" s="5" t="s">
        <v>1</v>
      </c>
      <c r="BL7" s="10">
        <v>1367878.7471290401</v>
      </c>
      <c r="BM7" s="5" t="s">
        <v>43</v>
      </c>
      <c r="BN7" s="10"/>
      <c r="BO7" s="11">
        <v>39035</v>
      </c>
      <c r="BP7" s="11">
        <v>48162</v>
      </c>
      <c r="BQ7" s="11" t="s">
        <v>752</v>
      </c>
      <c r="BR7" s="11" t="s">
        <v>875</v>
      </c>
      <c r="BS7" s="11">
        <v>44232</v>
      </c>
      <c r="BT7" s="11">
        <v>44862</v>
      </c>
      <c r="BU7" s="10">
        <v>64892.93</v>
      </c>
      <c r="BV7" s="10">
        <v>66</v>
      </c>
      <c r="BW7" s="10">
        <v>0</v>
      </c>
    </row>
    <row r="8" spans="1:75" s="1" customFormat="1" ht="18.2" customHeight="1" x14ac:dyDescent="0.15">
      <c r="A8" s="12">
        <v>6</v>
      </c>
      <c r="B8" s="13" t="s">
        <v>41</v>
      </c>
      <c r="C8" s="13" t="s">
        <v>42</v>
      </c>
      <c r="D8" s="30">
        <v>45505</v>
      </c>
      <c r="E8" s="14" t="s">
        <v>175</v>
      </c>
      <c r="F8" s="15">
        <v>168</v>
      </c>
      <c r="G8" s="15">
        <v>167</v>
      </c>
      <c r="H8" s="16">
        <v>47693.22</v>
      </c>
      <c r="I8" s="16">
        <v>34779.29</v>
      </c>
      <c r="J8" s="16">
        <v>0</v>
      </c>
      <c r="K8" s="16">
        <v>82472.509999999995</v>
      </c>
      <c r="L8" s="16">
        <v>375.05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82472.509999999995</v>
      </c>
      <c r="S8" s="16">
        <v>91222.96</v>
      </c>
      <c r="T8" s="16">
        <v>377.57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91600.53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8">
        <f t="shared" si="0"/>
        <v>0</v>
      </c>
      <c r="AU8" s="16">
        <v>35154.339999999997</v>
      </c>
      <c r="AV8" s="16">
        <v>91600.53</v>
      </c>
      <c r="AW8" s="17">
        <v>87</v>
      </c>
      <c r="AX8" s="17">
        <v>300</v>
      </c>
      <c r="AY8" s="16">
        <v>409200</v>
      </c>
      <c r="AZ8" s="16">
        <v>86142.49</v>
      </c>
      <c r="BA8" s="18">
        <v>79.16</v>
      </c>
      <c r="BB8" s="18">
        <v>75.787499195809204</v>
      </c>
      <c r="BC8" s="18">
        <v>9.5</v>
      </c>
      <c r="BD8" s="18"/>
      <c r="BE8" s="14" t="s">
        <v>797</v>
      </c>
      <c r="BF8" s="12"/>
      <c r="BG8" s="14" t="s">
        <v>297</v>
      </c>
      <c r="BH8" s="14" t="s">
        <v>298</v>
      </c>
      <c r="BI8" s="14" t="s">
        <v>299</v>
      </c>
      <c r="BJ8" s="14" t="s">
        <v>796</v>
      </c>
      <c r="BK8" s="13" t="s">
        <v>1</v>
      </c>
      <c r="BL8" s="18">
        <v>676962.73262343998</v>
      </c>
      <c r="BM8" s="13" t="s">
        <v>43</v>
      </c>
      <c r="BN8" s="18"/>
      <c r="BO8" s="19">
        <v>39037</v>
      </c>
      <c r="BP8" s="19">
        <v>48162</v>
      </c>
      <c r="BQ8" s="11" t="s">
        <v>752</v>
      </c>
      <c r="BR8" s="11" t="s">
        <v>875</v>
      </c>
      <c r="BS8" s="11">
        <v>44232</v>
      </c>
      <c r="BT8" s="11">
        <v>44862</v>
      </c>
      <c r="BU8" s="18">
        <v>35930.769999999997</v>
      </c>
      <c r="BV8" s="18">
        <v>59.82</v>
      </c>
      <c r="BW8" s="18">
        <v>0</v>
      </c>
    </row>
    <row r="9" spans="1:75" s="1" customFormat="1" ht="18.2" customHeight="1" x14ac:dyDescent="0.15">
      <c r="A9" s="4">
        <v>7</v>
      </c>
      <c r="B9" s="5" t="s">
        <v>41</v>
      </c>
      <c r="C9" s="5" t="s">
        <v>42</v>
      </c>
      <c r="D9" s="29">
        <v>45505</v>
      </c>
      <c r="E9" s="6" t="s">
        <v>91</v>
      </c>
      <c r="F9" s="7">
        <v>178</v>
      </c>
      <c r="G9" s="7">
        <v>177</v>
      </c>
      <c r="H9" s="8">
        <v>51020.18</v>
      </c>
      <c r="I9" s="8">
        <v>38227.93</v>
      </c>
      <c r="J9" s="8">
        <v>0</v>
      </c>
      <c r="K9" s="8">
        <v>89248.11</v>
      </c>
      <c r="L9" s="8">
        <v>401.22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89248.11</v>
      </c>
      <c r="S9" s="8">
        <v>105085.21</v>
      </c>
      <c r="T9" s="8">
        <v>403.91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105489.12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f t="shared" si="0"/>
        <v>0</v>
      </c>
      <c r="AU9" s="8">
        <v>38629.15</v>
      </c>
      <c r="AV9" s="8">
        <v>105489.12</v>
      </c>
      <c r="AW9" s="9">
        <v>87</v>
      </c>
      <c r="AX9" s="9">
        <v>300</v>
      </c>
      <c r="AY9" s="8">
        <v>390000</v>
      </c>
      <c r="AZ9" s="8">
        <v>92152.52</v>
      </c>
      <c r="BA9" s="10">
        <v>89.99</v>
      </c>
      <c r="BB9" s="10">
        <v>87.153747058680494</v>
      </c>
      <c r="BC9" s="10">
        <v>9.5</v>
      </c>
      <c r="BD9" s="10"/>
      <c r="BE9" s="6" t="s">
        <v>795</v>
      </c>
      <c r="BF9" s="4"/>
      <c r="BG9" s="6" t="s">
        <v>273</v>
      </c>
      <c r="BH9" s="6" t="s">
        <v>289</v>
      </c>
      <c r="BI9" s="6" t="s">
        <v>290</v>
      </c>
      <c r="BJ9" s="6" t="s">
        <v>796</v>
      </c>
      <c r="BK9" s="5" t="s">
        <v>1</v>
      </c>
      <c r="BL9" s="10">
        <v>732579.18822984002</v>
      </c>
      <c r="BM9" s="5" t="s">
        <v>43</v>
      </c>
      <c r="BN9" s="10"/>
      <c r="BO9" s="11">
        <v>39038</v>
      </c>
      <c r="BP9" s="11">
        <v>48163</v>
      </c>
      <c r="BQ9" s="11" t="s">
        <v>741</v>
      </c>
      <c r="BR9" s="11" t="s">
        <v>901</v>
      </c>
      <c r="BS9" s="11">
        <v>43262</v>
      </c>
      <c r="BT9" s="11">
        <v>43892</v>
      </c>
      <c r="BU9" s="10">
        <v>40250.9</v>
      </c>
      <c r="BV9" s="10">
        <v>63.99</v>
      </c>
      <c r="BW9" s="10">
        <v>0</v>
      </c>
    </row>
    <row r="10" spans="1:75" s="1" customFormat="1" ht="18.2" customHeight="1" x14ac:dyDescent="0.15">
      <c r="A10" s="12">
        <v>8</v>
      </c>
      <c r="B10" s="13" t="s">
        <v>41</v>
      </c>
      <c r="C10" s="13" t="s">
        <v>42</v>
      </c>
      <c r="D10" s="30">
        <v>45505</v>
      </c>
      <c r="E10" s="14" t="s">
        <v>48</v>
      </c>
      <c r="F10" s="15">
        <v>161</v>
      </c>
      <c r="G10" s="15">
        <v>160</v>
      </c>
      <c r="H10" s="16">
        <v>50512.959999999999</v>
      </c>
      <c r="I10" s="16">
        <v>36264.94</v>
      </c>
      <c r="J10" s="16">
        <v>0</v>
      </c>
      <c r="K10" s="16">
        <v>86777.9</v>
      </c>
      <c r="L10" s="16">
        <v>399.28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86777.9</v>
      </c>
      <c r="S10" s="16">
        <v>92401.43</v>
      </c>
      <c r="T10" s="16">
        <v>399.89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92801.32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8">
        <f t="shared" si="0"/>
        <v>0</v>
      </c>
      <c r="AU10" s="16">
        <v>36664.22</v>
      </c>
      <c r="AV10" s="16">
        <v>92801.32</v>
      </c>
      <c r="AW10" s="17">
        <v>87</v>
      </c>
      <c r="AX10" s="17">
        <v>300</v>
      </c>
      <c r="AY10" s="16">
        <v>401900</v>
      </c>
      <c r="AZ10" s="16">
        <v>91469.91</v>
      </c>
      <c r="BA10" s="18">
        <v>89.99</v>
      </c>
      <c r="BB10" s="18">
        <v>85.373902969840003</v>
      </c>
      <c r="BC10" s="18">
        <v>9.5</v>
      </c>
      <c r="BD10" s="18"/>
      <c r="BE10" s="14" t="s">
        <v>797</v>
      </c>
      <c r="BF10" s="12"/>
      <c r="BG10" s="14" t="s">
        <v>279</v>
      </c>
      <c r="BH10" s="14" t="s">
        <v>92</v>
      </c>
      <c r="BI10" s="14" t="s">
        <v>303</v>
      </c>
      <c r="BJ10" s="14" t="s">
        <v>796</v>
      </c>
      <c r="BK10" s="13" t="s">
        <v>1</v>
      </c>
      <c r="BL10" s="18">
        <v>712302.85479759995</v>
      </c>
      <c r="BM10" s="13" t="s">
        <v>43</v>
      </c>
      <c r="BN10" s="18"/>
      <c r="BO10" s="19">
        <v>39045</v>
      </c>
      <c r="BP10" s="19">
        <v>48170</v>
      </c>
      <c r="BQ10" s="11" t="s">
        <v>736</v>
      </c>
      <c r="BR10" s="11" t="s">
        <v>880</v>
      </c>
      <c r="BS10" s="11">
        <v>43867</v>
      </c>
      <c r="BT10" s="11">
        <v>44497</v>
      </c>
      <c r="BU10" s="18">
        <v>36546.44</v>
      </c>
      <c r="BV10" s="18">
        <v>63.52</v>
      </c>
      <c r="BW10" s="18">
        <v>0</v>
      </c>
    </row>
    <row r="11" spans="1:75" s="1" customFormat="1" ht="18.2" customHeight="1" x14ac:dyDescent="0.15">
      <c r="A11" s="4">
        <v>9</v>
      </c>
      <c r="B11" s="5" t="s">
        <v>41</v>
      </c>
      <c r="C11" s="5" t="s">
        <v>42</v>
      </c>
      <c r="D11" s="29">
        <v>45505</v>
      </c>
      <c r="E11" s="6" t="s">
        <v>928</v>
      </c>
      <c r="F11" s="7">
        <v>139</v>
      </c>
      <c r="G11" s="7">
        <v>138</v>
      </c>
      <c r="H11" s="8">
        <v>87454.59</v>
      </c>
      <c r="I11" s="8">
        <v>58649.29</v>
      </c>
      <c r="J11" s="8">
        <v>0</v>
      </c>
      <c r="K11" s="8">
        <v>146103.88</v>
      </c>
      <c r="L11" s="8">
        <v>694.03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146103.88</v>
      </c>
      <c r="S11" s="8">
        <v>132079.01</v>
      </c>
      <c r="T11" s="8">
        <v>685.06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132764.07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f t="shared" si="0"/>
        <v>0</v>
      </c>
      <c r="AU11" s="8">
        <v>59343.32</v>
      </c>
      <c r="AV11" s="8">
        <v>132764.07</v>
      </c>
      <c r="AW11" s="9">
        <v>87</v>
      </c>
      <c r="AX11" s="9">
        <v>300</v>
      </c>
      <c r="AY11" s="8">
        <v>665000</v>
      </c>
      <c r="AZ11" s="8">
        <v>159109.76999999999</v>
      </c>
      <c r="BA11" s="10">
        <v>89.99</v>
      </c>
      <c r="BB11" s="10">
        <v>82.634071818468499</v>
      </c>
      <c r="BC11" s="10">
        <v>9.4</v>
      </c>
      <c r="BD11" s="10"/>
      <c r="BE11" s="6" t="s">
        <v>797</v>
      </c>
      <c r="BF11" s="4"/>
      <c r="BG11" s="6" t="s">
        <v>286</v>
      </c>
      <c r="BH11" s="6" t="s">
        <v>300</v>
      </c>
      <c r="BI11" s="6" t="s">
        <v>929</v>
      </c>
      <c r="BJ11" s="6" t="s">
        <v>796</v>
      </c>
      <c r="BK11" s="5" t="s">
        <v>1</v>
      </c>
      <c r="BL11" s="10">
        <v>1199270.9067747199</v>
      </c>
      <c r="BM11" s="5" t="s">
        <v>43</v>
      </c>
      <c r="BN11" s="10"/>
      <c r="BO11" s="11">
        <v>39050</v>
      </c>
      <c r="BP11" s="11">
        <v>48175</v>
      </c>
      <c r="BQ11" s="11" t="s">
        <v>737</v>
      </c>
      <c r="BR11" s="11" t="s">
        <v>876</v>
      </c>
      <c r="BS11" s="11" t="s">
        <v>891</v>
      </c>
      <c r="BT11" s="11" t="s">
        <v>891</v>
      </c>
      <c r="BU11" s="10">
        <v>46987.56</v>
      </c>
      <c r="BV11" s="10">
        <v>60.93</v>
      </c>
      <c r="BW11" s="10">
        <v>0</v>
      </c>
    </row>
    <row r="12" spans="1:75" s="1" customFormat="1" ht="18.2" customHeight="1" x14ac:dyDescent="0.15">
      <c r="A12" s="12">
        <v>10</v>
      </c>
      <c r="B12" s="13" t="s">
        <v>41</v>
      </c>
      <c r="C12" s="13" t="s">
        <v>42</v>
      </c>
      <c r="D12" s="30">
        <v>45505</v>
      </c>
      <c r="E12" s="14" t="s">
        <v>122</v>
      </c>
      <c r="F12" s="15">
        <v>94</v>
      </c>
      <c r="G12" s="15">
        <v>94</v>
      </c>
      <c r="H12" s="16">
        <v>0</v>
      </c>
      <c r="I12" s="16">
        <v>119578.24000000001</v>
      </c>
      <c r="J12" s="16">
        <v>0</v>
      </c>
      <c r="K12" s="16">
        <v>119578.24000000001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119578.24000000001</v>
      </c>
      <c r="S12" s="16">
        <v>50407.47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50407.47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8">
        <f t="shared" si="0"/>
        <v>0</v>
      </c>
      <c r="AU12" s="16">
        <v>119578.24000000001</v>
      </c>
      <c r="AV12" s="16">
        <v>50407.47</v>
      </c>
      <c r="AW12" s="17">
        <v>0</v>
      </c>
      <c r="AX12" s="17">
        <v>180</v>
      </c>
      <c r="AY12" s="16">
        <v>739500</v>
      </c>
      <c r="AZ12" s="16">
        <v>172350</v>
      </c>
      <c r="BA12" s="18">
        <v>89.99</v>
      </c>
      <c r="BB12" s="18">
        <v>62.436007064693896</v>
      </c>
      <c r="BC12" s="18">
        <v>9.4</v>
      </c>
      <c r="BD12" s="18"/>
      <c r="BE12" s="14" t="s">
        <v>795</v>
      </c>
      <c r="BF12" s="12"/>
      <c r="BG12" s="14" t="s">
        <v>291</v>
      </c>
      <c r="BH12" s="14" t="s">
        <v>295</v>
      </c>
      <c r="BI12" s="14" t="s">
        <v>296</v>
      </c>
      <c r="BJ12" s="14" t="s">
        <v>796</v>
      </c>
      <c r="BK12" s="13" t="s">
        <v>1</v>
      </c>
      <c r="BL12" s="18">
        <v>981539.32883456</v>
      </c>
      <c r="BM12" s="13" t="s">
        <v>43</v>
      </c>
      <c r="BN12" s="18"/>
      <c r="BO12" s="19">
        <v>39050</v>
      </c>
      <c r="BP12" s="19">
        <v>44528</v>
      </c>
      <c r="BQ12" s="11" t="s">
        <v>808</v>
      </c>
      <c r="BR12" s="11" t="s">
        <v>878</v>
      </c>
      <c r="BS12" s="11">
        <v>43502</v>
      </c>
      <c r="BT12" s="11">
        <v>44132</v>
      </c>
      <c r="BU12" s="18">
        <v>32949.15</v>
      </c>
      <c r="BV12" s="18">
        <v>0</v>
      </c>
      <c r="BW12" s="18">
        <v>0</v>
      </c>
    </row>
    <row r="13" spans="1:75" s="1" customFormat="1" ht="18.2" customHeight="1" x14ac:dyDescent="0.15">
      <c r="A13" s="4">
        <v>11</v>
      </c>
      <c r="B13" s="5" t="s">
        <v>41</v>
      </c>
      <c r="C13" s="5" t="s">
        <v>42</v>
      </c>
      <c r="D13" s="29">
        <v>45505</v>
      </c>
      <c r="E13" s="6" t="s">
        <v>49</v>
      </c>
      <c r="F13" s="7">
        <v>106</v>
      </c>
      <c r="G13" s="7">
        <v>105</v>
      </c>
      <c r="H13" s="8">
        <v>89742.75</v>
      </c>
      <c r="I13" s="8">
        <v>50362.46</v>
      </c>
      <c r="J13" s="8">
        <v>0</v>
      </c>
      <c r="K13" s="8">
        <v>140105.21</v>
      </c>
      <c r="L13" s="8">
        <v>701.12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140105.21</v>
      </c>
      <c r="S13" s="8">
        <v>98472.14</v>
      </c>
      <c r="T13" s="8">
        <v>702.98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99175.12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f t="shared" si="0"/>
        <v>0</v>
      </c>
      <c r="AU13" s="8">
        <v>51063.58</v>
      </c>
      <c r="AV13" s="8">
        <v>99175.12</v>
      </c>
      <c r="AW13" s="9">
        <v>88</v>
      </c>
      <c r="AX13" s="9">
        <v>300</v>
      </c>
      <c r="AY13" s="8">
        <v>736000</v>
      </c>
      <c r="AZ13" s="8">
        <v>161995.44</v>
      </c>
      <c r="BA13" s="10">
        <v>82.96</v>
      </c>
      <c r="BB13" s="10">
        <v>71.749724693485206</v>
      </c>
      <c r="BC13" s="10">
        <v>9.4</v>
      </c>
      <c r="BD13" s="10"/>
      <c r="BE13" s="6" t="s">
        <v>797</v>
      </c>
      <c r="BF13" s="4"/>
      <c r="BG13" s="6" t="s">
        <v>266</v>
      </c>
      <c r="BH13" s="6" t="s">
        <v>267</v>
      </c>
      <c r="BI13" s="6" t="s">
        <v>268</v>
      </c>
      <c r="BJ13" s="6" t="s">
        <v>796</v>
      </c>
      <c r="BK13" s="5" t="s">
        <v>1</v>
      </c>
      <c r="BL13" s="10">
        <v>1150031.75987224</v>
      </c>
      <c r="BM13" s="5" t="s">
        <v>43</v>
      </c>
      <c r="BN13" s="10"/>
      <c r="BO13" s="11">
        <v>39056</v>
      </c>
      <c r="BP13" s="11">
        <v>48181</v>
      </c>
      <c r="BQ13" s="11" t="s">
        <v>728</v>
      </c>
      <c r="BR13" s="11" t="s">
        <v>887</v>
      </c>
      <c r="BS13" s="11">
        <v>44232</v>
      </c>
      <c r="BT13" s="11">
        <v>44862</v>
      </c>
      <c r="BU13" s="10">
        <v>37098.379999999997</v>
      </c>
      <c r="BV13" s="10">
        <v>62.03</v>
      </c>
      <c r="BW13" s="10">
        <v>0</v>
      </c>
    </row>
    <row r="14" spans="1:75" s="1" customFormat="1" ht="18.2" customHeight="1" x14ac:dyDescent="0.15">
      <c r="A14" s="12">
        <v>12</v>
      </c>
      <c r="B14" s="13" t="s">
        <v>41</v>
      </c>
      <c r="C14" s="13" t="s">
        <v>42</v>
      </c>
      <c r="D14" s="30">
        <v>45505</v>
      </c>
      <c r="E14" s="14" t="s">
        <v>71</v>
      </c>
      <c r="F14" s="15">
        <v>170</v>
      </c>
      <c r="G14" s="15">
        <v>169</v>
      </c>
      <c r="H14" s="16">
        <v>58707.89</v>
      </c>
      <c r="I14" s="16">
        <v>42604</v>
      </c>
      <c r="J14" s="16">
        <v>0</v>
      </c>
      <c r="K14" s="16">
        <v>101311.89</v>
      </c>
      <c r="L14" s="16">
        <v>456.84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101311.89</v>
      </c>
      <c r="S14" s="16">
        <v>114069.69</v>
      </c>
      <c r="T14" s="16">
        <v>464.77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114534.46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8">
        <f t="shared" si="0"/>
        <v>0</v>
      </c>
      <c r="AU14" s="16">
        <v>43060.84</v>
      </c>
      <c r="AV14" s="16">
        <v>114534.46</v>
      </c>
      <c r="AW14" s="17">
        <v>88</v>
      </c>
      <c r="AX14" s="17">
        <v>300</v>
      </c>
      <c r="AY14" s="16">
        <v>470000</v>
      </c>
      <c r="AZ14" s="16">
        <v>105483.78</v>
      </c>
      <c r="BA14" s="18">
        <v>84.68</v>
      </c>
      <c r="BB14" s="18">
        <v>81.330900781143797</v>
      </c>
      <c r="BC14" s="18">
        <v>9.5</v>
      </c>
      <c r="BD14" s="18"/>
      <c r="BE14" s="14" t="s">
        <v>797</v>
      </c>
      <c r="BF14" s="12"/>
      <c r="BG14" s="14" t="s">
        <v>266</v>
      </c>
      <c r="BH14" s="14" t="s">
        <v>267</v>
      </c>
      <c r="BI14" s="14" t="s">
        <v>315</v>
      </c>
      <c r="BJ14" s="14" t="s">
        <v>796</v>
      </c>
      <c r="BK14" s="13" t="s">
        <v>1</v>
      </c>
      <c r="BL14" s="18">
        <v>831602.84441015997</v>
      </c>
      <c r="BM14" s="13" t="s">
        <v>43</v>
      </c>
      <c r="BN14" s="18"/>
      <c r="BO14" s="19">
        <v>39059</v>
      </c>
      <c r="BP14" s="19">
        <v>48184</v>
      </c>
      <c r="BQ14" s="11" t="s">
        <v>736</v>
      </c>
      <c r="BR14" s="11" t="s">
        <v>880</v>
      </c>
      <c r="BS14" s="11">
        <v>43867</v>
      </c>
      <c r="BT14" s="11">
        <v>44497</v>
      </c>
      <c r="BU14" s="18">
        <v>44475.33</v>
      </c>
      <c r="BV14" s="18">
        <v>73.25</v>
      </c>
      <c r="BW14" s="18">
        <v>0</v>
      </c>
    </row>
    <row r="15" spans="1:75" s="1" customFormat="1" ht="18.2" customHeight="1" x14ac:dyDescent="0.15">
      <c r="A15" s="4">
        <v>13</v>
      </c>
      <c r="B15" s="5" t="s">
        <v>41</v>
      </c>
      <c r="C15" s="5" t="s">
        <v>42</v>
      </c>
      <c r="D15" s="29">
        <v>45505</v>
      </c>
      <c r="E15" s="6" t="s">
        <v>318</v>
      </c>
      <c r="F15" s="7">
        <v>0</v>
      </c>
      <c r="G15" s="7">
        <v>0</v>
      </c>
      <c r="H15" s="8">
        <v>46185.95</v>
      </c>
      <c r="I15" s="8">
        <v>0</v>
      </c>
      <c r="J15" s="8">
        <v>0</v>
      </c>
      <c r="K15" s="8">
        <v>46185.95</v>
      </c>
      <c r="L15" s="8">
        <v>1020.76</v>
      </c>
      <c r="M15" s="8">
        <v>0</v>
      </c>
      <c r="N15" s="8">
        <v>0</v>
      </c>
      <c r="O15" s="8">
        <v>1020.76</v>
      </c>
      <c r="P15" s="8">
        <v>0</v>
      </c>
      <c r="Q15" s="8">
        <v>0</v>
      </c>
      <c r="R15" s="8">
        <v>45165.19</v>
      </c>
      <c r="S15" s="8">
        <v>0</v>
      </c>
      <c r="T15" s="8">
        <v>361.79</v>
      </c>
      <c r="U15" s="8">
        <v>0</v>
      </c>
      <c r="V15" s="8">
        <v>0</v>
      </c>
      <c r="W15" s="8">
        <v>361.79</v>
      </c>
      <c r="X15" s="8">
        <v>0</v>
      </c>
      <c r="Y15" s="8">
        <v>0</v>
      </c>
      <c r="Z15" s="8">
        <v>0</v>
      </c>
      <c r="AA15" s="8">
        <v>61.08</v>
      </c>
      <c r="AB15" s="8">
        <v>0</v>
      </c>
      <c r="AC15" s="8">
        <v>0</v>
      </c>
      <c r="AD15" s="8">
        <v>0</v>
      </c>
      <c r="AE15" s="8">
        <v>0</v>
      </c>
      <c r="AF15" s="8">
        <v>-49.94</v>
      </c>
      <c r="AG15" s="8">
        <v>72.180000000000007</v>
      </c>
      <c r="AH15" s="8">
        <v>205.61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8.5280000000000009E-3</v>
      </c>
      <c r="AT15" s="8">
        <f t="shared" si="0"/>
        <v>1671.4714719999999</v>
      </c>
      <c r="AU15" s="8">
        <v>0</v>
      </c>
      <c r="AV15" s="8">
        <v>0</v>
      </c>
      <c r="AW15" s="9">
        <v>88</v>
      </c>
      <c r="AX15" s="9">
        <v>300</v>
      </c>
      <c r="AY15" s="8">
        <v>670000</v>
      </c>
      <c r="AZ15" s="8">
        <v>159508.91</v>
      </c>
      <c r="BA15" s="10">
        <v>90</v>
      </c>
      <c r="BB15" s="10">
        <v>25.4836366194214</v>
      </c>
      <c r="BC15" s="10">
        <v>9.4</v>
      </c>
      <c r="BD15" s="10"/>
      <c r="BE15" s="6" t="s">
        <v>795</v>
      </c>
      <c r="BF15" s="4"/>
      <c r="BG15" s="6" t="s">
        <v>269</v>
      </c>
      <c r="BH15" s="6" t="s">
        <v>270</v>
      </c>
      <c r="BI15" s="6" t="s">
        <v>317</v>
      </c>
      <c r="BJ15" s="6" t="s">
        <v>2</v>
      </c>
      <c r="BK15" s="5" t="s">
        <v>1</v>
      </c>
      <c r="BL15" s="10">
        <v>370731.41634535999</v>
      </c>
      <c r="BM15" s="5" t="s">
        <v>43</v>
      </c>
      <c r="BN15" s="10"/>
      <c r="BO15" s="11">
        <v>39070</v>
      </c>
      <c r="BP15" s="11">
        <v>48195</v>
      </c>
      <c r="BQ15" s="11" t="s">
        <v>871</v>
      </c>
      <c r="BR15" s="11" t="s">
        <v>872</v>
      </c>
      <c r="BS15" s="11" t="s">
        <v>891</v>
      </c>
      <c r="BT15" s="11" t="s">
        <v>891</v>
      </c>
      <c r="BU15" s="10">
        <v>0</v>
      </c>
      <c r="BV15" s="10">
        <v>61.08</v>
      </c>
      <c r="BW15" s="10">
        <v>0</v>
      </c>
    </row>
    <row r="16" spans="1:75" s="1" customFormat="1" ht="18.2" customHeight="1" x14ac:dyDescent="0.15">
      <c r="A16" s="12">
        <v>14</v>
      </c>
      <c r="B16" s="13" t="s">
        <v>41</v>
      </c>
      <c r="C16" s="13" t="s">
        <v>42</v>
      </c>
      <c r="D16" s="30">
        <v>45505</v>
      </c>
      <c r="E16" s="14" t="s">
        <v>101</v>
      </c>
      <c r="F16" s="15">
        <v>151</v>
      </c>
      <c r="G16" s="15">
        <v>150</v>
      </c>
      <c r="H16" s="16">
        <v>69563.88</v>
      </c>
      <c r="I16" s="16">
        <v>47588.95</v>
      </c>
      <c r="J16" s="16">
        <v>0</v>
      </c>
      <c r="K16" s="16">
        <v>117152.83</v>
      </c>
      <c r="L16" s="16">
        <v>541.30999999999995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117152.83</v>
      </c>
      <c r="S16" s="16">
        <v>117293.31</v>
      </c>
      <c r="T16" s="16">
        <v>550.71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117844.02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8">
        <f t="shared" si="0"/>
        <v>0</v>
      </c>
      <c r="AU16" s="16">
        <v>48130.26</v>
      </c>
      <c r="AV16" s="16">
        <v>117844.02</v>
      </c>
      <c r="AW16" s="17">
        <v>88</v>
      </c>
      <c r="AX16" s="17">
        <v>300</v>
      </c>
      <c r="AY16" s="16">
        <v>537100</v>
      </c>
      <c r="AZ16" s="16">
        <v>124988.33</v>
      </c>
      <c r="BA16" s="18">
        <v>89.99</v>
      </c>
      <c r="BB16" s="18">
        <v>84.348540153308704</v>
      </c>
      <c r="BC16" s="18">
        <v>9.5</v>
      </c>
      <c r="BD16" s="18"/>
      <c r="BE16" s="14" t="s">
        <v>795</v>
      </c>
      <c r="BF16" s="12"/>
      <c r="BG16" s="14" t="s">
        <v>269</v>
      </c>
      <c r="BH16" s="14" t="s">
        <v>312</v>
      </c>
      <c r="BI16" s="14" t="s">
        <v>313</v>
      </c>
      <c r="BJ16" s="14" t="s">
        <v>796</v>
      </c>
      <c r="BK16" s="13" t="s">
        <v>1</v>
      </c>
      <c r="BL16" s="18">
        <v>961630.72921351995</v>
      </c>
      <c r="BM16" s="13" t="s">
        <v>43</v>
      </c>
      <c r="BN16" s="18"/>
      <c r="BO16" s="19">
        <v>39070</v>
      </c>
      <c r="BP16" s="19">
        <v>48195</v>
      </c>
      <c r="BQ16" s="11" t="s">
        <v>914</v>
      </c>
      <c r="BR16" s="11" t="s">
        <v>915</v>
      </c>
      <c r="BS16" s="11" t="s">
        <v>891</v>
      </c>
      <c r="BT16" s="11" t="s">
        <v>891</v>
      </c>
      <c r="BU16" s="18">
        <v>46430.09</v>
      </c>
      <c r="BV16" s="18">
        <v>86.8</v>
      </c>
      <c r="BW16" s="18">
        <v>0</v>
      </c>
    </row>
    <row r="17" spans="1:75" s="1" customFormat="1" ht="18.2" customHeight="1" x14ac:dyDescent="0.15">
      <c r="A17" s="4">
        <v>15</v>
      </c>
      <c r="B17" s="5" t="s">
        <v>41</v>
      </c>
      <c r="C17" s="5" t="s">
        <v>42</v>
      </c>
      <c r="D17" s="29">
        <v>45505</v>
      </c>
      <c r="E17" s="6" t="s">
        <v>102</v>
      </c>
      <c r="F17" s="7">
        <v>177</v>
      </c>
      <c r="G17" s="7">
        <v>176</v>
      </c>
      <c r="H17" s="8">
        <v>50312.56</v>
      </c>
      <c r="I17" s="8">
        <v>37205.83</v>
      </c>
      <c r="J17" s="8">
        <v>0</v>
      </c>
      <c r="K17" s="8">
        <v>87518.39</v>
      </c>
      <c r="L17" s="8">
        <v>391.5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87518.39</v>
      </c>
      <c r="S17" s="8">
        <v>102590.53</v>
      </c>
      <c r="T17" s="8">
        <v>398.31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102988.84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f t="shared" si="0"/>
        <v>0</v>
      </c>
      <c r="AU17" s="8">
        <v>37597.33</v>
      </c>
      <c r="AV17" s="8">
        <v>102988.84</v>
      </c>
      <c r="AW17" s="9">
        <v>88</v>
      </c>
      <c r="AX17" s="9">
        <v>300</v>
      </c>
      <c r="AY17" s="8">
        <v>439000</v>
      </c>
      <c r="AZ17" s="8">
        <v>90398.58</v>
      </c>
      <c r="BA17" s="10">
        <v>84</v>
      </c>
      <c r="BB17" s="10">
        <v>81.323675217022199</v>
      </c>
      <c r="BC17" s="10">
        <v>9.5</v>
      </c>
      <c r="BD17" s="10"/>
      <c r="BE17" s="6" t="s">
        <v>797</v>
      </c>
      <c r="BF17" s="4"/>
      <c r="BG17" s="6" t="s">
        <v>319</v>
      </c>
      <c r="BH17" s="6" t="s">
        <v>320</v>
      </c>
      <c r="BI17" s="6" t="s">
        <v>321</v>
      </c>
      <c r="BJ17" s="6" t="s">
        <v>796</v>
      </c>
      <c r="BK17" s="5" t="s">
        <v>1</v>
      </c>
      <c r="BL17" s="10">
        <v>718381.05144615995</v>
      </c>
      <c r="BM17" s="5" t="s">
        <v>43</v>
      </c>
      <c r="BN17" s="10"/>
      <c r="BO17" s="11">
        <v>39073</v>
      </c>
      <c r="BP17" s="11">
        <v>48198</v>
      </c>
      <c r="BQ17" s="11" t="s">
        <v>752</v>
      </c>
      <c r="BR17" s="11" t="s">
        <v>875</v>
      </c>
      <c r="BS17" s="11" t="s">
        <v>891</v>
      </c>
      <c r="BT17" s="11" t="s">
        <v>891</v>
      </c>
      <c r="BU17" s="10">
        <v>47779.29</v>
      </c>
      <c r="BV17" s="10">
        <v>105.6</v>
      </c>
      <c r="BW17" s="10">
        <v>0</v>
      </c>
    </row>
    <row r="18" spans="1:75" s="1" customFormat="1" ht="18.2" customHeight="1" x14ac:dyDescent="0.15">
      <c r="A18" s="12">
        <v>16</v>
      </c>
      <c r="B18" s="13" t="s">
        <v>41</v>
      </c>
      <c r="C18" s="13" t="s">
        <v>42</v>
      </c>
      <c r="D18" s="30">
        <v>45505</v>
      </c>
      <c r="E18" s="14" t="s">
        <v>59</v>
      </c>
      <c r="F18" s="13" t="s">
        <v>993</v>
      </c>
      <c r="G18" s="15">
        <v>153</v>
      </c>
      <c r="H18" s="16">
        <v>55633.03</v>
      </c>
      <c r="I18" s="16">
        <v>38451.71</v>
      </c>
      <c r="J18" s="16">
        <v>148509.862647</v>
      </c>
      <c r="K18" s="16">
        <v>94084.74</v>
      </c>
      <c r="L18" s="16">
        <v>432.95</v>
      </c>
      <c r="M18" s="16">
        <v>0</v>
      </c>
      <c r="N18" s="16">
        <v>38451.71</v>
      </c>
      <c r="O18" s="16">
        <v>432.95</v>
      </c>
      <c r="P18" s="16">
        <v>55200.08</v>
      </c>
      <c r="Q18" s="16">
        <v>0</v>
      </c>
      <c r="R18" s="16">
        <v>0</v>
      </c>
      <c r="S18" s="16">
        <v>96048.81</v>
      </c>
      <c r="T18" s="16">
        <v>440.43</v>
      </c>
      <c r="U18" s="16">
        <v>0</v>
      </c>
      <c r="V18" s="16">
        <v>96048.81</v>
      </c>
      <c r="W18" s="16">
        <v>440.43</v>
      </c>
      <c r="X18" s="16">
        <v>0</v>
      </c>
      <c r="Y18" s="16">
        <v>0</v>
      </c>
      <c r="Z18" s="16">
        <v>0</v>
      </c>
      <c r="AA18" s="16">
        <v>69.42</v>
      </c>
      <c r="AB18" s="16">
        <v>0</v>
      </c>
      <c r="AC18" s="16">
        <v>0</v>
      </c>
      <c r="AD18" s="16">
        <v>0</v>
      </c>
      <c r="AE18" s="16">
        <v>0</v>
      </c>
      <c r="AF18" s="16">
        <v>-48714.25</v>
      </c>
      <c r="AG18" s="16">
        <v>47.14</v>
      </c>
      <c r="AH18" s="16">
        <v>128.86000000000001</v>
      </c>
      <c r="AI18" s="16">
        <v>10679.04</v>
      </c>
      <c r="AJ18" s="16">
        <v>0</v>
      </c>
      <c r="AK18" s="16">
        <v>0</v>
      </c>
      <c r="AL18" s="16">
        <v>8392.59</v>
      </c>
      <c r="AM18" s="16">
        <v>0</v>
      </c>
      <c r="AN18" s="16">
        <v>7211.43</v>
      </c>
      <c r="AO18" s="16">
        <v>19715.47</v>
      </c>
      <c r="AP18" s="16">
        <v>0</v>
      </c>
      <c r="AQ18" s="16">
        <v>0</v>
      </c>
      <c r="AR18" s="16">
        <v>0</v>
      </c>
      <c r="AS18" s="16">
        <v>0</v>
      </c>
      <c r="AT18" s="8">
        <f t="shared" si="0"/>
        <v>39593.817352999991</v>
      </c>
      <c r="AU18" s="16">
        <v>0</v>
      </c>
      <c r="AV18" s="16">
        <v>0</v>
      </c>
      <c r="AW18" s="17">
        <v>88</v>
      </c>
      <c r="AX18" s="17">
        <v>300</v>
      </c>
      <c r="AY18" s="16">
        <v>420000</v>
      </c>
      <c r="AZ18" s="16">
        <v>99963.08</v>
      </c>
      <c r="BA18" s="18">
        <v>89.99</v>
      </c>
      <c r="BB18" s="18">
        <v>0</v>
      </c>
      <c r="BC18" s="18">
        <v>9.5</v>
      </c>
      <c r="BD18" s="18"/>
      <c r="BE18" s="14" t="s">
        <v>797</v>
      </c>
      <c r="BF18" s="12"/>
      <c r="BG18" s="14" t="s">
        <v>269</v>
      </c>
      <c r="BH18" s="14" t="s">
        <v>270</v>
      </c>
      <c r="BI18" s="14" t="s">
        <v>316</v>
      </c>
      <c r="BJ18" s="14" t="s">
        <v>2</v>
      </c>
      <c r="BK18" s="13" t="s">
        <v>1</v>
      </c>
      <c r="BL18" s="18">
        <v>0</v>
      </c>
      <c r="BM18" s="13" t="s">
        <v>43</v>
      </c>
      <c r="BN18" s="18"/>
      <c r="BO18" s="19">
        <v>39072</v>
      </c>
      <c r="BP18" s="19">
        <v>48197</v>
      </c>
      <c r="BQ18" s="11" t="s">
        <v>736</v>
      </c>
      <c r="BR18" s="11" t="s">
        <v>880</v>
      </c>
      <c r="BS18" s="11">
        <v>43502</v>
      </c>
      <c r="BT18" s="11">
        <v>44132</v>
      </c>
      <c r="BU18" s="18">
        <v>0</v>
      </c>
      <c r="BV18" s="18">
        <v>0</v>
      </c>
      <c r="BW18" s="18">
        <v>0</v>
      </c>
    </row>
    <row r="19" spans="1:75" s="1" customFormat="1" ht="18.2" customHeight="1" x14ac:dyDescent="0.15">
      <c r="A19" s="4">
        <v>17</v>
      </c>
      <c r="B19" s="5" t="s">
        <v>324</v>
      </c>
      <c r="C19" s="5" t="s">
        <v>42</v>
      </c>
      <c r="D19" s="29">
        <v>45505</v>
      </c>
      <c r="E19" s="6" t="s">
        <v>326</v>
      </c>
      <c r="F19" s="7">
        <v>0</v>
      </c>
      <c r="G19" s="7">
        <v>0</v>
      </c>
      <c r="H19" s="8">
        <v>30745.23</v>
      </c>
      <c r="I19" s="8">
        <v>0</v>
      </c>
      <c r="J19" s="8">
        <v>0</v>
      </c>
      <c r="K19" s="8">
        <v>30745.23</v>
      </c>
      <c r="L19" s="8">
        <v>304.14</v>
      </c>
      <c r="M19" s="8">
        <v>0</v>
      </c>
      <c r="N19" s="8">
        <v>0</v>
      </c>
      <c r="O19" s="8">
        <v>304.14</v>
      </c>
      <c r="P19" s="8">
        <v>0</v>
      </c>
      <c r="Q19" s="8">
        <v>0</v>
      </c>
      <c r="R19" s="8">
        <v>30441.09</v>
      </c>
      <c r="S19" s="8">
        <v>0</v>
      </c>
      <c r="T19" s="8">
        <v>251.09</v>
      </c>
      <c r="U19" s="8">
        <v>0</v>
      </c>
      <c r="V19" s="8">
        <v>0</v>
      </c>
      <c r="W19" s="8">
        <v>251.09</v>
      </c>
      <c r="X19" s="8">
        <v>0</v>
      </c>
      <c r="Y19" s="8">
        <v>0</v>
      </c>
      <c r="Z19" s="8">
        <v>0</v>
      </c>
      <c r="AA19" s="8">
        <v>65</v>
      </c>
      <c r="AB19" s="8">
        <v>0</v>
      </c>
      <c r="AC19" s="8">
        <v>0</v>
      </c>
      <c r="AD19" s="8">
        <v>0</v>
      </c>
      <c r="AE19" s="8">
        <v>0</v>
      </c>
      <c r="AF19" s="8">
        <v>-48.82</v>
      </c>
      <c r="AG19" s="8">
        <v>68.23</v>
      </c>
      <c r="AH19" s="8">
        <v>34.47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0.17</v>
      </c>
      <c r="AQ19" s="8">
        <v>0</v>
      </c>
      <c r="AR19" s="8">
        <v>0.09</v>
      </c>
      <c r="AS19" s="8">
        <v>0</v>
      </c>
      <c r="AT19" s="8">
        <f t="shared" si="0"/>
        <v>674.18999999999994</v>
      </c>
      <c r="AU19" s="8">
        <v>0</v>
      </c>
      <c r="AV19" s="8">
        <v>0</v>
      </c>
      <c r="AW19" s="9">
        <v>73</v>
      </c>
      <c r="AX19" s="9">
        <v>360</v>
      </c>
      <c r="AY19" s="8">
        <v>203003</v>
      </c>
      <c r="AZ19" s="8">
        <v>64350</v>
      </c>
      <c r="BA19" s="10">
        <v>90</v>
      </c>
      <c r="BB19" s="10">
        <v>42.5749510489511</v>
      </c>
      <c r="BC19" s="10">
        <v>9.8000000000000007</v>
      </c>
      <c r="BD19" s="10"/>
      <c r="BE19" s="6" t="s">
        <v>797</v>
      </c>
      <c r="BF19" s="4"/>
      <c r="BG19" s="6" t="s">
        <v>291</v>
      </c>
      <c r="BH19" s="6" t="s">
        <v>292</v>
      </c>
      <c r="BI19" s="6" t="s">
        <v>325</v>
      </c>
      <c r="BJ19" s="6" t="s">
        <v>2</v>
      </c>
      <c r="BK19" s="5" t="s">
        <v>1</v>
      </c>
      <c r="BL19" s="10">
        <v>249870.93845496001</v>
      </c>
      <c r="BM19" s="5" t="s">
        <v>43</v>
      </c>
      <c r="BN19" s="10"/>
      <c r="BO19" s="11">
        <v>36792</v>
      </c>
      <c r="BP19" s="11">
        <v>47757</v>
      </c>
      <c r="BQ19" s="11" t="s">
        <v>871</v>
      </c>
      <c r="BR19" s="11" t="s">
        <v>872</v>
      </c>
      <c r="BS19" s="11" t="s">
        <v>891</v>
      </c>
      <c r="BT19" s="11" t="s">
        <v>891</v>
      </c>
      <c r="BU19" s="10">
        <v>0</v>
      </c>
      <c r="BV19" s="10">
        <v>65</v>
      </c>
      <c r="BW19" s="10">
        <v>0</v>
      </c>
    </row>
    <row r="20" spans="1:75" s="1" customFormat="1" ht="18.2" customHeight="1" x14ac:dyDescent="0.15">
      <c r="A20" s="12">
        <v>18</v>
      </c>
      <c r="B20" s="13" t="s">
        <v>324</v>
      </c>
      <c r="C20" s="13" t="s">
        <v>42</v>
      </c>
      <c r="D20" s="30">
        <v>45505</v>
      </c>
      <c r="E20" s="14" t="s">
        <v>87</v>
      </c>
      <c r="F20" s="15">
        <v>153</v>
      </c>
      <c r="G20" s="15">
        <v>152</v>
      </c>
      <c r="H20" s="16">
        <v>30745.23</v>
      </c>
      <c r="I20" s="16">
        <v>26512.42</v>
      </c>
      <c r="J20" s="16">
        <v>0</v>
      </c>
      <c r="K20" s="16">
        <v>57257.65</v>
      </c>
      <c r="L20" s="16">
        <v>304.14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57257.65</v>
      </c>
      <c r="S20" s="16">
        <v>58437.78</v>
      </c>
      <c r="T20" s="16">
        <v>251.09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58688.87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8">
        <f t="shared" si="0"/>
        <v>0</v>
      </c>
      <c r="AU20" s="16">
        <v>26816.560000000001</v>
      </c>
      <c r="AV20" s="16">
        <v>58688.87</v>
      </c>
      <c r="AW20" s="17">
        <v>73</v>
      </c>
      <c r="AX20" s="17">
        <v>360</v>
      </c>
      <c r="AY20" s="16">
        <v>203003</v>
      </c>
      <c r="AZ20" s="16">
        <v>64350</v>
      </c>
      <c r="BA20" s="18">
        <v>90</v>
      </c>
      <c r="BB20" s="18">
        <v>80.080629370629396</v>
      </c>
      <c r="BC20" s="18">
        <v>9.8000000000000007</v>
      </c>
      <c r="BD20" s="18"/>
      <c r="BE20" s="14" t="s">
        <v>797</v>
      </c>
      <c r="BF20" s="12"/>
      <c r="BG20" s="14" t="s">
        <v>291</v>
      </c>
      <c r="BH20" s="14" t="s">
        <v>292</v>
      </c>
      <c r="BI20" s="14" t="s">
        <v>325</v>
      </c>
      <c r="BJ20" s="14" t="s">
        <v>796</v>
      </c>
      <c r="BK20" s="13" t="s">
        <v>1</v>
      </c>
      <c r="BL20" s="18">
        <v>469990.48783160001</v>
      </c>
      <c r="BM20" s="13" t="s">
        <v>43</v>
      </c>
      <c r="BN20" s="18"/>
      <c r="BO20" s="19">
        <v>36792</v>
      </c>
      <c r="BP20" s="19">
        <v>47757</v>
      </c>
      <c r="BQ20" s="11" t="s">
        <v>736</v>
      </c>
      <c r="BR20" s="11" t="s">
        <v>880</v>
      </c>
      <c r="BS20" s="11">
        <v>43867</v>
      </c>
      <c r="BT20" s="11">
        <v>44497</v>
      </c>
      <c r="BU20" s="18">
        <v>25841.53</v>
      </c>
      <c r="BV20" s="18">
        <v>65</v>
      </c>
      <c r="BW20" s="18">
        <v>0</v>
      </c>
    </row>
    <row r="21" spans="1:75" s="1" customFormat="1" ht="18.2" customHeight="1" x14ac:dyDescent="0.15">
      <c r="A21" s="4">
        <v>19</v>
      </c>
      <c r="B21" s="5" t="s">
        <v>324</v>
      </c>
      <c r="C21" s="5" t="s">
        <v>42</v>
      </c>
      <c r="D21" s="29">
        <v>45505</v>
      </c>
      <c r="E21" s="6" t="s">
        <v>327</v>
      </c>
      <c r="F21" s="7">
        <v>42</v>
      </c>
      <c r="G21" s="7">
        <v>41</v>
      </c>
      <c r="H21" s="8">
        <v>28027.55</v>
      </c>
      <c r="I21" s="8">
        <v>9494.24</v>
      </c>
      <c r="J21" s="8">
        <v>0</v>
      </c>
      <c r="K21" s="8">
        <v>37521.79</v>
      </c>
      <c r="L21" s="8">
        <v>272.69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37521.79</v>
      </c>
      <c r="S21" s="8">
        <v>12602.38</v>
      </c>
      <c r="T21" s="8">
        <v>253.42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12855.8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f t="shared" si="0"/>
        <v>0</v>
      </c>
      <c r="AU21" s="8">
        <v>9766.93</v>
      </c>
      <c r="AV21" s="8">
        <v>12855.8</v>
      </c>
      <c r="AW21" s="9">
        <v>72</v>
      </c>
      <c r="AX21" s="9">
        <v>300</v>
      </c>
      <c r="AY21" s="8">
        <v>215472</v>
      </c>
      <c r="AZ21" s="8">
        <v>54278.3</v>
      </c>
      <c r="BA21" s="10">
        <v>90</v>
      </c>
      <c r="BB21" s="10">
        <v>62.215675509365603</v>
      </c>
      <c r="BC21" s="10">
        <v>10.85</v>
      </c>
      <c r="BD21" s="10"/>
      <c r="BE21" s="6" t="s">
        <v>797</v>
      </c>
      <c r="BF21" s="4"/>
      <c r="BG21" s="6" t="s">
        <v>286</v>
      </c>
      <c r="BH21" s="6" t="s">
        <v>328</v>
      </c>
      <c r="BI21" s="6" t="s">
        <v>329</v>
      </c>
      <c r="BJ21" s="6" t="s">
        <v>796</v>
      </c>
      <c r="BK21" s="5" t="s">
        <v>1</v>
      </c>
      <c r="BL21" s="10">
        <v>307991.75981576002</v>
      </c>
      <c r="BM21" s="5" t="s">
        <v>43</v>
      </c>
      <c r="BN21" s="10"/>
      <c r="BO21" s="11">
        <v>38568</v>
      </c>
      <c r="BP21" s="11">
        <v>47727</v>
      </c>
      <c r="BQ21" s="11" t="s">
        <v>737</v>
      </c>
      <c r="BR21" s="11" t="s">
        <v>876</v>
      </c>
      <c r="BS21" s="11" t="s">
        <v>891</v>
      </c>
      <c r="BT21" s="11" t="s">
        <v>891</v>
      </c>
      <c r="BU21" s="10">
        <v>2660.46</v>
      </c>
      <c r="BV21" s="10">
        <v>0</v>
      </c>
      <c r="BW21" s="10">
        <v>0</v>
      </c>
    </row>
    <row r="22" spans="1:75" s="1" customFormat="1" ht="18.2" customHeight="1" x14ac:dyDescent="0.15">
      <c r="A22" s="12">
        <v>20</v>
      </c>
      <c r="B22" s="13" t="s">
        <v>324</v>
      </c>
      <c r="C22" s="13" t="s">
        <v>42</v>
      </c>
      <c r="D22" s="30">
        <v>45505</v>
      </c>
      <c r="E22" s="14" t="s">
        <v>330</v>
      </c>
      <c r="F22" s="15">
        <v>2</v>
      </c>
      <c r="G22" s="15">
        <v>2</v>
      </c>
      <c r="H22" s="16">
        <v>0</v>
      </c>
      <c r="I22" s="16">
        <v>4152.54</v>
      </c>
      <c r="J22" s="16">
        <v>0</v>
      </c>
      <c r="K22" s="16">
        <v>4152.54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4152.54</v>
      </c>
      <c r="S22" s="16">
        <v>61.29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61.29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8">
        <f t="shared" si="0"/>
        <v>0</v>
      </c>
      <c r="AU22" s="16">
        <v>4152.54</v>
      </c>
      <c r="AV22" s="16">
        <v>61.29</v>
      </c>
      <c r="AW22" s="17">
        <v>184</v>
      </c>
      <c r="AX22" s="17">
        <v>300</v>
      </c>
      <c r="AY22" s="16">
        <v>780380</v>
      </c>
      <c r="AZ22" s="16">
        <v>196137.89</v>
      </c>
      <c r="BA22" s="18">
        <v>90</v>
      </c>
      <c r="BB22" s="18">
        <v>1.9054380568690701</v>
      </c>
      <c r="BC22" s="18">
        <v>10.54</v>
      </c>
      <c r="BD22" s="18"/>
      <c r="BE22" s="14" t="s">
        <v>797</v>
      </c>
      <c r="BF22" s="12"/>
      <c r="BG22" s="14" t="s">
        <v>331</v>
      </c>
      <c r="BH22" s="14" t="s">
        <v>332</v>
      </c>
      <c r="BI22" s="14" t="s">
        <v>333</v>
      </c>
      <c r="BJ22" s="14" t="s">
        <v>3</v>
      </c>
      <c r="BK22" s="13" t="s">
        <v>1</v>
      </c>
      <c r="BL22" s="18">
        <v>34085.476793759997</v>
      </c>
      <c r="BM22" s="13" t="s">
        <v>43</v>
      </c>
      <c r="BN22" s="18"/>
      <c r="BO22" s="19">
        <v>38602</v>
      </c>
      <c r="BP22" s="19">
        <v>47757</v>
      </c>
      <c r="BQ22" s="11" t="s">
        <v>881</v>
      </c>
      <c r="BR22" s="11" t="s">
        <v>882</v>
      </c>
      <c r="BS22" s="11" t="s">
        <v>891</v>
      </c>
      <c r="BT22" s="11" t="s">
        <v>891</v>
      </c>
      <c r="BU22" s="18">
        <v>665.43</v>
      </c>
      <c r="BV22" s="18">
        <v>0</v>
      </c>
      <c r="BW22" s="18">
        <v>0</v>
      </c>
    </row>
    <row r="23" spans="1:75" s="1" customFormat="1" ht="18.2" customHeight="1" x14ac:dyDescent="0.15">
      <c r="A23" s="4">
        <v>21</v>
      </c>
      <c r="B23" s="5" t="s">
        <v>324</v>
      </c>
      <c r="C23" s="5" t="s">
        <v>42</v>
      </c>
      <c r="D23" s="29">
        <v>45505</v>
      </c>
      <c r="E23" s="6" t="s">
        <v>89</v>
      </c>
      <c r="F23" s="7">
        <v>108</v>
      </c>
      <c r="G23" s="7">
        <v>107</v>
      </c>
      <c r="H23" s="8">
        <v>24822</v>
      </c>
      <c r="I23" s="8">
        <v>125282.84</v>
      </c>
      <c r="J23" s="8">
        <v>0</v>
      </c>
      <c r="K23" s="8">
        <v>150104.84</v>
      </c>
      <c r="L23" s="8">
        <v>1809.59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150104.84</v>
      </c>
      <c r="S23" s="8">
        <v>93835.87</v>
      </c>
      <c r="T23" s="8">
        <v>220.71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94056.58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f t="shared" si="0"/>
        <v>0</v>
      </c>
      <c r="AU23" s="8">
        <v>127092.43</v>
      </c>
      <c r="AV23" s="8">
        <v>94056.58</v>
      </c>
      <c r="AW23" s="9">
        <v>12</v>
      </c>
      <c r="AX23" s="9">
        <v>240</v>
      </c>
      <c r="AY23" s="8">
        <v>829000</v>
      </c>
      <c r="AZ23" s="8">
        <v>201054.71</v>
      </c>
      <c r="BA23" s="10">
        <v>90</v>
      </c>
      <c r="BB23" s="10">
        <v>67.192833234297296</v>
      </c>
      <c r="BC23" s="10">
        <v>10.67</v>
      </c>
      <c r="BD23" s="10"/>
      <c r="BE23" s="6" t="s">
        <v>795</v>
      </c>
      <c r="BF23" s="4"/>
      <c r="BG23" s="6" t="s">
        <v>331</v>
      </c>
      <c r="BH23" s="6" t="s">
        <v>332</v>
      </c>
      <c r="BI23" s="6" t="s">
        <v>333</v>
      </c>
      <c r="BJ23" s="6" t="s">
        <v>796</v>
      </c>
      <c r="BK23" s="5" t="s">
        <v>1</v>
      </c>
      <c r="BL23" s="10">
        <v>1232112.1627849599</v>
      </c>
      <c r="BM23" s="5" t="s">
        <v>43</v>
      </c>
      <c r="BN23" s="10"/>
      <c r="BO23" s="11">
        <v>38567</v>
      </c>
      <c r="BP23" s="11">
        <v>45901</v>
      </c>
      <c r="BQ23" s="11" t="s">
        <v>728</v>
      </c>
      <c r="BR23" s="11" t="s">
        <v>887</v>
      </c>
      <c r="BS23" s="11">
        <v>43867</v>
      </c>
      <c r="BT23" s="11">
        <v>44497</v>
      </c>
      <c r="BU23" s="10">
        <v>23724.36</v>
      </c>
      <c r="BV23" s="10">
        <v>0</v>
      </c>
      <c r="BW23" s="10">
        <v>0</v>
      </c>
    </row>
    <row r="24" spans="1:75" s="1" customFormat="1" ht="18.2" customHeight="1" x14ac:dyDescent="0.15">
      <c r="A24" s="12">
        <v>22</v>
      </c>
      <c r="B24" s="13" t="s">
        <v>324</v>
      </c>
      <c r="C24" s="13" t="s">
        <v>42</v>
      </c>
      <c r="D24" s="30">
        <v>45505</v>
      </c>
      <c r="E24" s="14" t="s">
        <v>337</v>
      </c>
      <c r="F24" s="15">
        <v>2</v>
      </c>
      <c r="G24" s="15">
        <v>1</v>
      </c>
      <c r="H24" s="16">
        <v>57876.51</v>
      </c>
      <c r="I24" s="16">
        <v>699.15</v>
      </c>
      <c r="J24" s="16">
        <v>0</v>
      </c>
      <c r="K24" s="16">
        <v>58575.66</v>
      </c>
      <c r="L24" s="16">
        <v>366.27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58575.66</v>
      </c>
      <c r="S24" s="16">
        <v>536.29</v>
      </c>
      <c r="T24" s="16">
        <v>532.95000000000005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1069.24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8">
        <f t="shared" si="0"/>
        <v>0</v>
      </c>
      <c r="AU24" s="16">
        <v>1065.42</v>
      </c>
      <c r="AV24" s="16">
        <v>1069.24</v>
      </c>
      <c r="AW24" s="17">
        <v>97</v>
      </c>
      <c r="AX24" s="17">
        <v>360</v>
      </c>
      <c r="AY24" s="16">
        <v>330326</v>
      </c>
      <c r="AZ24" s="16">
        <v>94050</v>
      </c>
      <c r="BA24" s="18">
        <v>90</v>
      </c>
      <c r="BB24" s="18">
        <v>56.053263157894698</v>
      </c>
      <c r="BC24" s="18">
        <v>11.05</v>
      </c>
      <c r="BD24" s="18"/>
      <c r="BE24" s="14" t="s">
        <v>797</v>
      </c>
      <c r="BF24" s="12"/>
      <c r="BG24" s="14" t="s">
        <v>334</v>
      </c>
      <c r="BH24" s="14" t="s">
        <v>335</v>
      </c>
      <c r="BI24" s="14" t="s">
        <v>336</v>
      </c>
      <c r="BJ24" s="14" t="s">
        <v>3</v>
      </c>
      <c r="BK24" s="13" t="s">
        <v>1</v>
      </c>
      <c r="BL24" s="18">
        <v>480809.16730704001</v>
      </c>
      <c r="BM24" s="13" t="s">
        <v>43</v>
      </c>
      <c r="BN24" s="18"/>
      <c r="BO24" s="19">
        <v>37522</v>
      </c>
      <c r="BP24" s="19">
        <v>48488</v>
      </c>
      <c r="BQ24" s="11" t="s">
        <v>885</v>
      </c>
      <c r="BR24" s="11" t="s">
        <v>886</v>
      </c>
      <c r="BS24" s="11" t="s">
        <v>891</v>
      </c>
      <c r="BT24" s="11" t="s">
        <v>891</v>
      </c>
      <c r="BU24" s="18">
        <v>609.79999999999995</v>
      </c>
      <c r="BV24" s="18">
        <v>100</v>
      </c>
      <c r="BW24" s="18">
        <v>0</v>
      </c>
    </row>
    <row r="25" spans="1:75" s="1" customFormat="1" ht="18.2" customHeight="1" x14ac:dyDescent="0.15">
      <c r="A25" s="4">
        <v>23</v>
      </c>
      <c r="B25" s="5" t="s">
        <v>324</v>
      </c>
      <c r="C25" s="5" t="s">
        <v>42</v>
      </c>
      <c r="D25" s="29">
        <v>45505</v>
      </c>
      <c r="E25" s="6" t="s">
        <v>338</v>
      </c>
      <c r="F25" s="7">
        <v>0</v>
      </c>
      <c r="G25" s="7">
        <v>0</v>
      </c>
      <c r="H25" s="8">
        <v>49683.16</v>
      </c>
      <c r="I25" s="8">
        <v>0</v>
      </c>
      <c r="J25" s="8">
        <v>0</v>
      </c>
      <c r="K25" s="8">
        <v>49683.16</v>
      </c>
      <c r="L25" s="8">
        <v>341.8</v>
      </c>
      <c r="M25" s="8">
        <v>0</v>
      </c>
      <c r="N25" s="8">
        <v>0</v>
      </c>
      <c r="O25" s="8">
        <v>341.8</v>
      </c>
      <c r="P25" s="8">
        <v>0</v>
      </c>
      <c r="Q25" s="8">
        <v>0</v>
      </c>
      <c r="R25" s="8">
        <v>49341.36</v>
      </c>
      <c r="S25" s="8">
        <v>0</v>
      </c>
      <c r="T25" s="8">
        <v>457.5</v>
      </c>
      <c r="U25" s="8">
        <v>0</v>
      </c>
      <c r="V25" s="8">
        <v>0</v>
      </c>
      <c r="W25" s="8">
        <v>457.5</v>
      </c>
      <c r="X25" s="8">
        <v>0</v>
      </c>
      <c r="Y25" s="8">
        <v>0</v>
      </c>
      <c r="Z25" s="8">
        <v>0</v>
      </c>
      <c r="AA25" s="8">
        <v>100</v>
      </c>
      <c r="AB25" s="8">
        <v>0</v>
      </c>
      <c r="AC25" s="8">
        <v>0</v>
      </c>
      <c r="AD25" s="8">
        <v>0</v>
      </c>
      <c r="AE25" s="8">
        <v>0</v>
      </c>
      <c r="AF25" s="8">
        <v>-28.76</v>
      </c>
      <c r="AG25" s="8">
        <v>101.67</v>
      </c>
      <c r="AH25" s="8">
        <v>83.21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3.6549999999999998E-3</v>
      </c>
      <c r="AT25" s="8">
        <f t="shared" si="0"/>
        <v>1055.4163449999999</v>
      </c>
      <c r="AU25" s="8">
        <v>0</v>
      </c>
      <c r="AV25" s="8">
        <v>0</v>
      </c>
      <c r="AW25" s="9">
        <v>98</v>
      </c>
      <c r="AX25" s="9">
        <v>360</v>
      </c>
      <c r="AY25" s="8">
        <v>332115</v>
      </c>
      <c r="AZ25" s="8">
        <v>83600</v>
      </c>
      <c r="BA25" s="10">
        <v>80</v>
      </c>
      <c r="BB25" s="10">
        <v>47.216612440191398</v>
      </c>
      <c r="BC25" s="10">
        <v>11.05</v>
      </c>
      <c r="BD25" s="10"/>
      <c r="BE25" s="6" t="s">
        <v>797</v>
      </c>
      <c r="BF25" s="4"/>
      <c r="BG25" s="6" t="s">
        <v>334</v>
      </c>
      <c r="BH25" s="6" t="s">
        <v>335</v>
      </c>
      <c r="BI25" s="6" t="s">
        <v>336</v>
      </c>
      <c r="BJ25" s="6" t="s">
        <v>2</v>
      </c>
      <c r="BK25" s="5" t="s">
        <v>1</v>
      </c>
      <c r="BL25" s="10">
        <v>405010.85630783997</v>
      </c>
      <c r="BM25" s="5" t="s">
        <v>43</v>
      </c>
      <c r="BN25" s="10"/>
      <c r="BO25" s="11">
        <v>37544</v>
      </c>
      <c r="BP25" s="11">
        <v>48519</v>
      </c>
      <c r="BQ25" s="11" t="s">
        <v>871</v>
      </c>
      <c r="BR25" s="11" t="s">
        <v>872</v>
      </c>
      <c r="BS25" s="11" t="s">
        <v>891</v>
      </c>
      <c r="BT25" s="11" t="s">
        <v>891</v>
      </c>
      <c r="BU25" s="10">
        <v>0</v>
      </c>
      <c r="BV25" s="10">
        <v>100</v>
      </c>
      <c r="BW25" s="10">
        <v>0</v>
      </c>
    </row>
    <row r="26" spans="1:75" s="1" customFormat="1" ht="18.2" customHeight="1" x14ac:dyDescent="0.15">
      <c r="A26" s="12">
        <v>24</v>
      </c>
      <c r="B26" s="13" t="s">
        <v>324</v>
      </c>
      <c r="C26" s="13" t="s">
        <v>42</v>
      </c>
      <c r="D26" s="30">
        <v>45505</v>
      </c>
      <c r="E26" s="14" t="s">
        <v>339</v>
      </c>
      <c r="F26" s="15">
        <v>0</v>
      </c>
      <c r="G26" s="15">
        <v>0</v>
      </c>
      <c r="H26" s="16">
        <v>59658.36</v>
      </c>
      <c r="I26" s="16">
        <v>0</v>
      </c>
      <c r="J26" s="16">
        <v>0</v>
      </c>
      <c r="K26" s="16">
        <v>59658.36</v>
      </c>
      <c r="L26" s="16">
        <v>349.87</v>
      </c>
      <c r="M26" s="16">
        <v>0</v>
      </c>
      <c r="N26" s="16">
        <v>0</v>
      </c>
      <c r="O26" s="16">
        <v>349.87</v>
      </c>
      <c r="P26" s="16">
        <v>0</v>
      </c>
      <c r="Q26" s="16">
        <v>0</v>
      </c>
      <c r="R26" s="16">
        <v>59308.49</v>
      </c>
      <c r="S26" s="16">
        <v>0</v>
      </c>
      <c r="T26" s="16">
        <v>549.35</v>
      </c>
      <c r="U26" s="16">
        <v>0</v>
      </c>
      <c r="V26" s="16">
        <v>0</v>
      </c>
      <c r="W26" s="16">
        <v>549.35</v>
      </c>
      <c r="X26" s="16">
        <v>0</v>
      </c>
      <c r="Y26" s="16">
        <v>0</v>
      </c>
      <c r="Z26" s="16">
        <v>0</v>
      </c>
      <c r="AA26" s="16">
        <v>100</v>
      </c>
      <c r="AB26" s="16">
        <v>0</v>
      </c>
      <c r="AC26" s="16">
        <v>0</v>
      </c>
      <c r="AD26" s="16">
        <v>0</v>
      </c>
      <c r="AE26" s="16">
        <v>0</v>
      </c>
      <c r="AF26" s="16">
        <v>-48.94</v>
      </c>
      <c r="AG26" s="16">
        <v>112.66</v>
      </c>
      <c r="AH26" s="16">
        <v>92.26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1157.3599999999999</v>
      </c>
      <c r="AQ26" s="16">
        <v>0</v>
      </c>
      <c r="AR26" s="16">
        <v>1155.2</v>
      </c>
      <c r="AS26" s="16">
        <v>0</v>
      </c>
      <c r="AT26" s="8">
        <f t="shared" si="0"/>
        <v>1157.3599999999999</v>
      </c>
      <c r="AU26" s="16">
        <v>0</v>
      </c>
      <c r="AV26" s="16">
        <v>0</v>
      </c>
      <c r="AW26" s="17">
        <v>102</v>
      </c>
      <c r="AX26" s="17">
        <v>360</v>
      </c>
      <c r="AY26" s="16">
        <v>339348</v>
      </c>
      <c r="AZ26" s="16">
        <v>94050</v>
      </c>
      <c r="BA26" s="18">
        <v>90</v>
      </c>
      <c r="BB26" s="18">
        <v>56.754535885167499</v>
      </c>
      <c r="BC26" s="18">
        <v>11.05</v>
      </c>
      <c r="BD26" s="18"/>
      <c r="BE26" s="14" t="s">
        <v>797</v>
      </c>
      <c r="BF26" s="12"/>
      <c r="BG26" s="14" t="s">
        <v>334</v>
      </c>
      <c r="BH26" s="14" t="s">
        <v>335</v>
      </c>
      <c r="BI26" s="14" t="s">
        <v>336</v>
      </c>
      <c r="BJ26" s="14" t="s">
        <v>2</v>
      </c>
      <c r="BK26" s="13" t="s">
        <v>1</v>
      </c>
      <c r="BL26" s="18">
        <v>486824.48804055998</v>
      </c>
      <c r="BM26" s="13" t="s">
        <v>43</v>
      </c>
      <c r="BN26" s="18"/>
      <c r="BO26" s="19">
        <v>37680</v>
      </c>
      <c r="BP26" s="19">
        <v>48639</v>
      </c>
      <c r="BQ26" s="11" t="s">
        <v>871</v>
      </c>
      <c r="BR26" s="11" t="s">
        <v>872</v>
      </c>
      <c r="BS26" s="11" t="s">
        <v>891</v>
      </c>
      <c r="BT26" s="11" t="s">
        <v>891</v>
      </c>
      <c r="BU26" s="18">
        <v>0</v>
      </c>
      <c r="BV26" s="18">
        <v>100</v>
      </c>
      <c r="BW26" s="18">
        <v>0</v>
      </c>
    </row>
    <row r="27" spans="1:75" s="1" customFormat="1" ht="18.2" customHeight="1" x14ac:dyDescent="0.15">
      <c r="A27" s="4">
        <v>25</v>
      </c>
      <c r="B27" s="5" t="s">
        <v>324</v>
      </c>
      <c r="C27" s="5" t="s">
        <v>42</v>
      </c>
      <c r="D27" s="29">
        <v>45505</v>
      </c>
      <c r="E27" s="6" t="s">
        <v>340</v>
      </c>
      <c r="F27" s="7">
        <v>0</v>
      </c>
      <c r="G27" s="7">
        <v>0</v>
      </c>
      <c r="H27" s="8">
        <v>25874.68</v>
      </c>
      <c r="I27" s="8">
        <v>0</v>
      </c>
      <c r="J27" s="8">
        <v>0</v>
      </c>
      <c r="K27" s="8">
        <v>25874.68</v>
      </c>
      <c r="L27" s="8">
        <v>251.38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25874.68</v>
      </c>
      <c r="S27" s="8">
        <v>0</v>
      </c>
      <c r="T27" s="8">
        <v>211.31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211.31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-4.04</v>
      </c>
      <c r="AG27" s="8">
        <v>0</v>
      </c>
      <c r="AH27" s="8">
        <v>6.2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2.16</v>
      </c>
      <c r="AS27" s="8">
        <v>0</v>
      </c>
      <c r="AT27" s="8">
        <f t="shared" si="0"/>
        <v>0</v>
      </c>
      <c r="AU27" s="8">
        <v>251.38</v>
      </c>
      <c r="AV27" s="8">
        <v>211.31</v>
      </c>
      <c r="AW27" s="9">
        <v>74</v>
      </c>
      <c r="AX27" s="9">
        <v>360</v>
      </c>
      <c r="AY27" s="8">
        <v>204428.87</v>
      </c>
      <c r="AZ27" s="8">
        <v>53625</v>
      </c>
      <c r="BA27" s="10">
        <v>75</v>
      </c>
      <c r="BB27" s="10">
        <v>36.188363636363597</v>
      </c>
      <c r="BC27" s="10">
        <v>9.8000000000000007</v>
      </c>
      <c r="BD27" s="10"/>
      <c r="BE27" s="6" t="s">
        <v>797</v>
      </c>
      <c r="BF27" s="4"/>
      <c r="BG27" s="6" t="s">
        <v>297</v>
      </c>
      <c r="BH27" s="6" t="s">
        <v>298</v>
      </c>
      <c r="BI27" s="6" t="s">
        <v>341</v>
      </c>
      <c r="BJ27" s="6" t="s">
        <v>2</v>
      </c>
      <c r="BK27" s="5" t="s">
        <v>1</v>
      </c>
      <c r="BL27" s="10">
        <v>212388.27432992001</v>
      </c>
      <c r="BM27" s="5" t="s">
        <v>43</v>
      </c>
      <c r="BN27" s="10"/>
      <c r="BO27" s="11">
        <v>36829</v>
      </c>
      <c r="BP27" s="11">
        <v>47788</v>
      </c>
      <c r="BQ27" s="11" t="s">
        <v>737</v>
      </c>
      <c r="BR27" s="11" t="s">
        <v>876</v>
      </c>
      <c r="BS27" s="11">
        <v>44232</v>
      </c>
      <c r="BT27" s="11">
        <v>44862</v>
      </c>
      <c r="BU27" s="10">
        <v>145.63</v>
      </c>
      <c r="BV27" s="10">
        <v>65</v>
      </c>
      <c r="BW27" s="10">
        <v>0</v>
      </c>
    </row>
    <row r="28" spans="1:75" s="1" customFormat="1" ht="18.2" customHeight="1" x14ac:dyDescent="0.15">
      <c r="A28" s="12">
        <v>26</v>
      </c>
      <c r="B28" s="13" t="s">
        <v>324</v>
      </c>
      <c r="C28" s="13" t="s">
        <v>42</v>
      </c>
      <c r="D28" s="30">
        <v>45505</v>
      </c>
      <c r="E28" s="14" t="s">
        <v>342</v>
      </c>
      <c r="F28" s="15">
        <v>0</v>
      </c>
      <c r="G28" s="15">
        <v>0</v>
      </c>
      <c r="H28" s="16">
        <v>31642.959999999999</v>
      </c>
      <c r="I28" s="16">
        <v>0</v>
      </c>
      <c r="J28" s="16">
        <v>0</v>
      </c>
      <c r="K28" s="16">
        <v>31642.959999999999</v>
      </c>
      <c r="L28" s="16">
        <v>296.81</v>
      </c>
      <c r="M28" s="16">
        <v>0</v>
      </c>
      <c r="N28" s="16">
        <v>0</v>
      </c>
      <c r="O28" s="16">
        <v>296.81</v>
      </c>
      <c r="P28" s="16">
        <v>0</v>
      </c>
      <c r="Q28" s="16">
        <v>0</v>
      </c>
      <c r="R28" s="16">
        <v>31346.15</v>
      </c>
      <c r="S28" s="16">
        <v>0</v>
      </c>
      <c r="T28" s="16">
        <v>258.42</v>
      </c>
      <c r="U28" s="16">
        <v>0</v>
      </c>
      <c r="V28" s="16">
        <v>0</v>
      </c>
      <c r="W28" s="16">
        <v>258.42</v>
      </c>
      <c r="X28" s="16">
        <v>0</v>
      </c>
      <c r="Y28" s="16">
        <v>0</v>
      </c>
      <c r="Z28" s="16">
        <v>0</v>
      </c>
      <c r="AA28" s="16">
        <v>65</v>
      </c>
      <c r="AB28" s="16">
        <v>0</v>
      </c>
      <c r="AC28" s="16">
        <v>0</v>
      </c>
      <c r="AD28" s="16">
        <v>0</v>
      </c>
      <c r="AE28" s="16">
        <v>0</v>
      </c>
      <c r="AF28" s="16">
        <v>-34.99</v>
      </c>
      <c r="AG28" s="16">
        <v>68.23</v>
      </c>
      <c r="AH28" s="16">
        <v>34.67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3.6549999999999998E-3</v>
      </c>
      <c r="AT28" s="8">
        <f t="shared" si="0"/>
        <v>688.13634500000001</v>
      </c>
      <c r="AU28" s="16">
        <v>0</v>
      </c>
      <c r="AV28" s="16">
        <v>0</v>
      </c>
      <c r="AW28" s="17">
        <v>76</v>
      </c>
      <c r="AX28" s="17">
        <v>360</v>
      </c>
      <c r="AY28" s="16">
        <v>207244</v>
      </c>
      <c r="AZ28" s="16">
        <v>64350</v>
      </c>
      <c r="BA28" s="18">
        <v>90</v>
      </c>
      <c r="BB28" s="18">
        <v>43.840769230769197</v>
      </c>
      <c r="BC28" s="18">
        <v>9.8000000000000007</v>
      </c>
      <c r="BD28" s="18"/>
      <c r="BE28" s="14" t="s">
        <v>797</v>
      </c>
      <c r="BF28" s="12"/>
      <c r="BG28" s="14" t="s">
        <v>297</v>
      </c>
      <c r="BH28" s="14" t="s">
        <v>298</v>
      </c>
      <c r="BI28" s="14" t="s">
        <v>341</v>
      </c>
      <c r="BJ28" s="14" t="s">
        <v>2</v>
      </c>
      <c r="BK28" s="13" t="s">
        <v>1</v>
      </c>
      <c r="BL28" s="18">
        <v>257299.98227559999</v>
      </c>
      <c r="BM28" s="13" t="s">
        <v>43</v>
      </c>
      <c r="BN28" s="18"/>
      <c r="BO28" s="19">
        <v>36879</v>
      </c>
      <c r="BP28" s="19">
        <v>47849</v>
      </c>
      <c r="BQ28" s="11" t="s">
        <v>737</v>
      </c>
      <c r="BR28" s="11" t="s">
        <v>876</v>
      </c>
      <c r="BS28" s="11" t="s">
        <v>891</v>
      </c>
      <c r="BT28" s="11" t="s">
        <v>891</v>
      </c>
      <c r="BU28" s="18">
        <v>0</v>
      </c>
      <c r="BV28" s="18">
        <v>65</v>
      </c>
      <c r="BW28" s="18">
        <v>0</v>
      </c>
    </row>
    <row r="29" spans="1:75" s="1" customFormat="1" ht="18.2" customHeight="1" x14ac:dyDescent="0.15">
      <c r="A29" s="4">
        <v>27</v>
      </c>
      <c r="B29" s="5" t="s">
        <v>324</v>
      </c>
      <c r="C29" s="5" t="s">
        <v>42</v>
      </c>
      <c r="D29" s="29">
        <v>45505</v>
      </c>
      <c r="E29" s="6" t="s">
        <v>343</v>
      </c>
      <c r="F29" s="7">
        <v>0</v>
      </c>
      <c r="G29" s="7">
        <v>0</v>
      </c>
      <c r="H29" s="8">
        <v>55240.67</v>
      </c>
      <c r="I29" s="8">
        <v>0</v>
      </c>
      <c r="J29" s="8">
        <v>0</v>
      </c>
      <c r="K29" s="8">
        <v>55240.67</v>
      </c>
      <c r="L29" s="8">
        <v>390.55</v>
      </c>
      <c r="M29" s="8">
        <v>0</v>
      </c>
      <c r="N29" s="8">
        <v>0</v>
      </c>
      <c r="O29" s="8">
        <v>390.55</v>
      </c>
      <c r="P29" s="8">
        <v>0</v>
      </c>
      <c r="Q29" s="8">
        <v>0</v>
      </c>
      <c r="R29" s="8">
        <v>54850.12</v>
      </c>
      <c r="S29" s="8">
        <v>0</v>
      </c>
      <c r="T29" s="8">
        <v>508.67</v>
      </c>
      <c r="U29" s="8">
        <v>0</v>
      </c>
      <c r="V29" s="8">
        <v>0</v>
      </c>
      <c r="W29" s="8">
        <v>508.67</v>
      </c>
      <c r="X29" s="8">
        <v>0</v>
      </c>
      <c r="Y29" s="8">
        <v>0</v>
      </c>
      <c r="Z29" s="8">
        <v>0</v>
      </c>
      <c r="AA29" s="8">
        <v>100</v>
      </c>
      <c r="AB29" s="8">
        <v>0</v>
      </c>
      <c r="AC29" s="8">
        <v>0</v>
      </c>
      <c r="AD29" s="8">
        <v>0</v>
      </c>
      <c r="AE29" s="8">
        <v>0</v>
      </c>
      <c r="AF29" s="8">
        <v>-69.39</v>
      </c>
      <c r="AG29" s="8">
        <v>112.66</v>
      </c>
      <c r="AH29" s="8">
        <v>92.26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3.6549999999999998E-3</v>
      </c>
      <c r="AT29" s="8">
        <f t="shared" si="0"/>
        <v>1134.746345</v>
      </c>
      <c r="AU29" s="8">
        <v>0</v>
      </c>
      <c r="AV29" s="8">
        <v>0</v>
      </c>
      <c r="AW29" s="9">
        <v>90</v>
      </c>
      <c r="AX29" s="9">
        <v>360</v>
      </c>
      <c r="AY29" s="8">
        <v>322235</v>
      </c>
      <c r="AZ29" s="8">
        <v>94050</v>
      </c>
      <c r="BA29" s="10">
        <v>90</v>
      </c>
      <c r="BB29" s="10">
        <v>52.488153110047897</v>
      </c>
      <c r="BC29" s="10">
        <v>11.05</v>
      </c>
      <c r="BD29" s="10"/>
      <c r="BE29" s="6" t="s">
        <v>795</v>
      </c>
      <c r="BF29" s="4"/>
      <c r="BG29" s="6" t="s">
        <v>297</v>
      </c>
      <c r="BH29" s="6" t="s">
        <v>298</v>
      </c>
      <c r="BI29" s="6" t="s">
        <v>341</v>
      </c>
      <c r="BJ29" s="6" t="s">
        <v>2</v>
      </c>
      <c r="BK29" s="5" t="s">
        <v>1</v>
      </c>
      <c r="BL29" s="10">
        <v>450228.65340128</v>
      </c>
      <c r="BM29" s="5" t="s">
        <v>43</v>
      </c>
      <c r="BN29" s="10"/>
      <c r="BO29" s="11">
        <v>37301</v>
      </c>
      <c r="BP29" s="11">
        <v>48274</v>
      </c>
      <c r="BQ29" s="11" t="s">
        <v>871</v>
      </c>
      <c r="BR29" s="11" t="s">
        <v>872</v>
      </c>
      <c r="BS29" s="11" t="s">
        <v>891</v>
      </c>
      <c r="BT29" s="11" t="s">
        <v>891</v>
      </c>
      <c r="BU29" s="10">
        <v>0</v>
      </c>
      <c r="BV29" s="10">
        <v>100</v>
      </c>
      <c r="BW29" s="10">
        <v>0</v>
      </c>
    </row>
    <row r="30" spans="1:75" s="1" customFormat="1" ht="18.2" customHeight="1" x14ac:dyDescent="0.15">
      <c r="A30" s="12">
        <v>28</v>
      </c>
      <c r="B30" s="13" t="s">
        <v>324</v>
      </c>
      <c r="C30" s="13" t="s">
        <v>42</v>
      </c>
      <c r="D30" s="30">
        <v>45505</v>
      </c>
      <c r="E30" s="14" t="s">
        <v>129</v>
      </c>
      <c r="F30" s="15">
        <v>166</v>
      </c>
      <c r="G30" s="15">
        <v>165</v>
      </c>
      <c r="H30" s="16">
        <v>55627.65</v>
      </c>
      <c r="I30" s="16">
        <v>32848.36</v>
      </c>
      <c r="J30" s="16">
        <v>0</v>
      </c>
      <c r="K30" s="16">
        <v>88476.01</v>
      </c>
      <c r="L30" s="16">
        <v>386.98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88476.01</v>
      </c>
      <c r="S30" s="16">
        <v>116422.16</v>
      </c>
      <c r="T30" s="16">
        <v>512.24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116934.39999999999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8">
        <f t="shared" si="0"/>
        <v>0</v>
      </c>
      <c r="AU30" s="16">
        <v>33235.339999999997</v>
      </c>
      <c r="AV30" s="16">
        <v>116934.39999999999</v>
      </c>
      <c r="AW30" s="17">
        <v>91</v>
      </c>
      <c r="AX30" s="17">
        <v>360</v>
      </c>
      <c r="AY30" s="16">
        <v>322447</v>
      </c>
      <c r="AZ30" s="16">
        <v>94050</v>
      </c>
      <c r="BA30" s="18">
        <v>90</v>
      </c>
      <c r="BB30" s="18">
        <v>84.666038277512001</v>
      </c>
      <c r="BC30" s="18">
        <v>11.05</v>
      </c>
      <c r="BD30" s="18"/>
      <c r="BE30" s="14" t="s">
        <v>797</v>
      </c>
      <c r="BF30" s="12"/>
      <c r="BG30" s="14" t="s">
        <v>297</v>
      </c>
      <c r="BH30" s="14"/>
      <c r="BI30" s="14" t="s">
        <v>341</v>
      </c>
      <c r="BJ30" s="14" t="s">
        <v>796</v>
      </c>
      <c r="BK30" s="13" t="s">
        <v>1</v>
      </c>
      <c r="BL30" s="18">
        <v>726241.52582743997</v>
      </c>
      <c r="BM30" s="13" t="s">
        <v>43</v>
      </c>
      <c r="BN30" s="18"/>
      <c r="BO30" s="19">
        <v>37323</v>
      </c>
      <c r="BP30" s="19">
        <v>48305</v>
      </c>
      <c r="BQ30" s="11" t="s">
        <v>738</v>
      </c>
      <c r="BR30" s="11" t="s">
        <v>899</v>
      </c>
      <c r="BS30" s="11">
        <v>44232</v>
      </c>
      <c r="BT30" s="11">
        <v>44862</v>
      </c>
      <c r="BU30" s="18">
        <v>47138.98</v>
      </c>
      <c r="BV30" s="18">
        <v>100</v>
      </c>
      <c r="BW30" s="18">
        <v>0</v>
      </c>
    </row>
    <row r="31" spans="1:75" s="1" customFormat="1" ht="18.2" customHeight="1" x14ac:dyDescent="0.15">
      <c r="A31" s="4">
        <v>29</v>
      </c>
      <c r="B31" s="5" t="s">
        <v>324</v>
      </c>
      <c r="C31" s="5" t="s">
        <v>42</v>
      </c>
      <c r="D31" s="29">
        <v>45505</v>
      </c>
      <c r="E31" s="6" t="s">
        <v>134</v>
      </c>
      <c r="F31" s="7">
        <v>132</v>
      </c>
      <c r="G31" s="7">
        <v>131</v>
      </c>
      <c r="H31" s="8">
        <v>57140.59</v>
      </c>
      <c r="I31" s="8">
        <v>28430.85</v>
      </c>
      <c r="J31" s="8">
        <v>0</v>
      </c>
      <c r="K31" s="8">
        <v>85571.44</v>
      </c>
      <c r="L31" s="8">
        <v>373.05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85571.44</v>
      </c>
      <c r="S31" s="8">
        <v>90190.25</v>
      </c>
      <c r="T31" s="8">
        <v>526.16999999999996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90716.42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f t="shared" si="0"/>
        <v>0</v>
      </c>
      <c r="AU31" s="8">
        <v>28803.9</v>
      </c>
      <c r="AV31" s="8">
        <v>90716.42</v>
      </c>
      <c r="AW31" s="9">
        <v>95</v>
      </c>
      <c r="AX31" s="9">
        <v>360</v>
      </c>
      <c r="AY31" s="8">
        <v>327110</v>
      </c>
      <c r="AZ31" s="8">
        <v>94050</v>
      </c>
      <c r="BA31" s="10">
        <v>90</v>
      </c>
      <c r="BB31" s="10">
        <v>81.886545454545498</v>
      </c>
      <c r="BC31" s="10">
        <v>11.05</v>
      </c>
      <c r="BD31" s="10"/>
      <c r="BE31" s="6" t="s">
        <v>797</v>
      </c>
      <c r="BF31" s="4"/>
      <c r="BG31" s="6" t="s">
        <v>297</v>
      </c>
      <c r="BH31" s="6"/>
      <c r="BI31" s="6" t="s">
        <v>341</v>
      </c>
      <c r="BJ31" s="6" t="s">
        <v>796</v>
      </c>
      <c r="BK31" s="5" t="s">
        <v>1</v>
      </c>
      <c r="BL31" s="10">
        <v>702399.81609535997</v>
      </c>
      <c r="BM31" s="5" t="s">
        <v>43</v>
      </c>
      <c r="BN31" s="10"/>
      <c r="BO31" s="11">
        <v>37439</v>
      </c>
      <c r="BP31" s="11">
        <v>48427</v>
      </c>
      <c r="BQ31" s="11" t="s">
        <v>972</v>
      </c>
      <c r="BR31" s="11" t="s">
        <v>973</v>
      </c>
      <c r="BS31" s="11">
        <v>44232</v>
      </c>
      <c r="BT31" s="11">
        <v>44862</v>
      </c>
      <c r="BU31" s="10">
        <v>34958.28</v>
      </c>
      <c r="BV31" s="10">
        <v>100</v>
      </c>
      <c r="BW31" s="10">
        <v>0</v>
      </c>
    </row>
    <row r="32" spans="1:75" s="1" customFormat="1" ht="18.2" customHeight="1" x14ac:dyDescent="0.15">
      <c r="A32" s="12">
        <v>30</v>
      </c>
      <c r="B32" s="13" t="s">
        <v>324</v>
      </c>
      <c r="C32" s="13" t="s">
        <v>42</v>
      </c>
      <c r="D32" s="30">
        <v>45505</v>
      </c>
      <c r="E32" s="14" t="s">
        <v>62</v>
      </c>
      <c r="F32" s="15">
        <v>188</v>
      </c>
      <c r="G32" s="15">
        <v>187</v>
      </c>
      <c r="H32" s="16">
        <v>69567.48</v>
      </c>
      <c r="I32" s="16">
        <v>38276.269999999997</v>
      </c>
      <c r="J32" s="16">
        <v>0</v>
      </c>
      <c r="K32" s="16">
        <v>107843.75</v>
      </c>
      <c r="L32" s="16">
        <v>435.15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107843.75</v>
      </c>
      <c r="S32" s="16">
        <v>166688.85</v>
      </c>
      <c r="T32" s="16">
        <v>655.09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167343.94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8">
        <f t="shared" si="0"/>
        <v>0</v>
      </c>
      <c r="AU32" s="16">
        <v>38711.42</v>
      </c>
      <c r="AV32" s="16">
        <v>167343.94</v>
      </c>
      <c r="AW32" s="17">
        <v>97</v>
      </c>
      <c r="AX32" s="17">
        <v>360</v>
      </c>
      <c r="AY32" s="16">
        <v>420437</v>
      </c>
      <c r="AZ32" s="16">
        <v>111812.4</v>
      </c>
      <c r="BA32" s="18">
        <v>84</v>
      </c>
      <c r="BB32" s="18">
        <v>81.018518518518505</v>
      </c>
      <c r="BC32" s="18">
        <v>11.3</v>
      </c>
      <c r="BD32" s="18"/>
      <c r="BE32" s="14" t="s">
        <v>797</v>
      </c>
      <c r="BF32" s="12"/>
      <c r="BG32" s="14" t="s">
        <v>297</v>
      </c>
      <c r="BH32" s="14"/>
      <c r="BI32" s="14" t="s">
        <v>341</v>
      </c>
      <c r="BJ32" s="14" t="s">
        <v>796</v>
      </c>
      <c r="BK32" s="13" t="s">
        <v>1</v>
      </c>
      <c r="BL32" s="18">
        <v>885218.59825000004</v>
      </c>
      <c r="BM32" s="13" t="s">
        <v>43</v>
      </c>
      <c r="BN32" s="18"/>
      <c r="BO32" s="19">
        <v>37512</v>
      </c>
      <c r="BP32" s="19">
        <v>48488</v>
      </c>
      <c r="BQ32" s="11" t="s">
        <v>983</v>
      </c>
      <c r="BR32" s="11" t="s">
        <v>984</v>
      </c>
      <c r="BS32" s="11">
        <v>43867</v>
      </c>
      <c r="BT32" s="11">
        <v>44497</v>
      </c>
      <c r="BU32" s="18">
        <v>58102.38</v>
      </c>
      <c r="BV32" s="18">
        <v>100</v>
      </c>
      <c r="BW32" s="18">
        <v>0</v>
      </c>
    </row>
    <row r="33" spans="1:75" s="1" customFormat="1" ht="18.2" customHeight="1" x14ac:dyDescent="0.15">
      <c r="A33" s="4">
        <v>31</v>
      </c>
      <c r="B33" s="5" t="s">
        <v>324</v>
      </c>
      <c r="C33" s="5" t="s">
        <v>42</v>
      </c>
      <c r="D33" s="29">
        <v>45505</v>
      </c>
      <c r="E33" s="6" t="s">
        <v>349</v>
      </c>
      <c r="F33" s="7">
        <v>87</v>
      </c>
      <c r="G33" s="7">
        <v>86</v>
      </c>
      <c r="H33" s="8">
        <v>43310.96</v>
      </c>
      <c r="I33" s="8">
        <v>16870.03</v>
      </c>
      <c r="J33" s="8">
        <v>0</v>
      </c>
      <c r="K33" s="8">
        <v>60180.99</v>
      </c>
      <c r="L33" s="8">
        <v>282.69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60180.99</v>
      </c>
      <c r="S33" s="8">
        <v>42421.34</v>
      </c>
      <c r="T33" s="8">
        <v>398.82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42820.160000000003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f t="shared" si="0"/>
        <v>0</v>
      </c>
      <c r="AU33" s="8">
        <v>17152.72</v>
      </c>
      <c r="AV33" s="8">
        <v>42820.160000000003</v>
      </c>
      <c r="AW33" s="9">
        <v>95</v>
      </c>
      <c r="AX33" s="9">
        <v>360</v>
      </c>
      <c r="AY33" s="8">
        <v>248378</v>
      </c>
      <c r="AZ33" s="8">
        <v>71280</v>
      </c>
      <c r="BA33" s="10">
        <v>90</v>
      </c>
      <c r="BB33" s="10">
        <v>75.986098484848497</v>
      </c>
      <c r="BC33" s="10">
        <v>11.05</v>
      </c>
      <c r="BD33" s="10"/>
      <c r="BE33" s="6" t="s">
        <v>797</v>
      </c>
      <c r="BF33" s="4"/>
      <c r="BG33" s="6" t="s">
        <v>279</v>
      </c>
      <c r="BH33" s="6" t="s">
        <v>347</v>
      </c>
      <c r="BI33" s="6" t="s">
        <v>348</v>
      </c>
      <c r="BJ33" s="6" t="s">
        <v>796</v>
      </c>
      <c r="BK33" s="5" t="s">
        <v>1</v>
      </c>
      <c r="BL33" s="10">
        <v>493986.26818055997</v>
      </c>
      <c r="BM33" s="5" t="s">
        <v>43</v>
      </c>
      <c r="BN33" s="10"/>
      <c r="BO33" s="11">
        <v>37447</v>
      </c>
      <c r="BP33" s="11">
        <v>48427</v>
      </c>
      <c r="BQ33" s="11" t="s">
        <v>914</v>
      </c>
      <c r="BR33" s="11" t="s">
        <v>915</v>
      </c>
      <c r="BS33" s="11" t="s">
        <v>891</v>
      </c>
      <c r="BT33" s="11" t="s">
        <v>891</v>
      </c>
      <c r="BU33" s="10">
        <v>19277.28</v>
      </c>
      <c r="BV33" s="10">
        <v>90</v>
      </c>
      <c r="BW33" s="10">
        <v>0</v>
      </c>
    </row>
    <row r="34" spans="1:75" s="1" customFormat="1" ht="18.2" customHeight="1" x14ac:dyDescent="0.15">
      <c r="A34" s="12">
        <v>32</v>
      </c>
      <c r="B34" s="13" t="s">
        <v>324</v>
      </c>
      <c r="C34" s="13" t="s">
        <v>42</v>
      </c>
      <c r="D34" s="30">
        <v>45505</v>
      </c>
      <c r="E34" s="14" t="s">
        <v>350</v>
      </c>
      <c r="F34" s="15">
        <v>0</v>
      </c>
      <c r="G34" s="15">
        <v>0</v>
      </c>
      <c r="H34" s="16">
        <v>41276.620000000003</v>
      </c>
      <c r="I34" s="16">
        <v>0</v>
      </c>
      <c r="J34" s="16">
        <v>0</v>
      </c>
      <c r="K34" s="16">
        <v>41276.620000000003</v>
      </c>
      <c r="L34" s="16">
        <v>301.42</v>
      </c>
      <c r="M34" s="16">
        <v>0</v>
      </c>
      <c r="N34" s="16">
        <v>0</v>
      </c>
      <c r="O34" s="16">
        <v>301.42</v>
      </c>
      <c r="P34" s="16">
        <v>0</v>
      </c>
      <c r="Q34" s="16">
        <v>0</v>
      </c>
      <c r="R34" s="16">
        <v>40975.199999999997</v>
      </c>
      <c r="S34" s="16">
        <v>0</v>
      </c>
      <c r="T34" s="16">
        <v>380.09</v>
      </c>
      <c r="U34" s="16">
        <v>0</v>
      </c>
      <c r="V34" s="16">
        <v>0</v>
      </c>
      <c r="W34" s="16">
        <v>380.09</v>
      </c>
      <c r="X34" s="16">
        <v>0</v>
      </c>
      <c r="Y34" s="16">
        <v>0</v>
      </c>
      <c r="Z34" s="16">
        <v>0</v>
      </c>
      <c r="AA34" s="16">
        <v>90</v>
      </c>
      <c r="AB34" s="16">
        <v>0</v>
      </c>
      <c r="AC34" s="16">
        <v>0</v>
      </c>
      <c r="AD34" s="16">
        <v>0</v>
      </c>
      <c r="AE34" s="16">
        <v>0</v>
      </c>
      <c r="AF34" s="16">
        <v>-17.89</v>
      </c>
      <c r="AG34" s="16">
        <v>87.62</v>
      </c>
      <c r="AH34" s="16">
        <v>69.92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3.45</v>
      </c>
      <c r="AS34" s="16">
        <v>0.10599</v>
      </c>
      <c r="AT34" s="8">
        <f t="shared" si="0"/>
        <v>907.6040099999999</v>
      </c>
      <c r="AU34" s="16">
        <v>0</v>
      </c>
      <c r="AV34" s="16">
        <v>0</v>
      </c>
      <c r="AW34" s="17">
        <v>88</v>
      </c>
      <c r="AX34" s="17">
        <v>360</v>
      </c>
      <c r="AY34" s="16">
        <v>241888</v>
      </c>
      <c r="AZ34" s="16">
        <v>71280</v>
      </c>
      <c r="BA34" s="18">
        <v>90</v>
      </c>
      <c r="BB34" s="18">
        <v>51.736363636363599</v>
      </c>
      <c r="BC34" s="18">
        <v>11.05</v>
      </c>
      <c r="BD34" s="18"/>
      <c r="BE34" s="14" t="s">
        <v>797</v>
      </c>
      <c r="BF34" s="12"/>
      <c r="BG34" s="14" t="s">
        <v>279</v>
      </c>
      <c r="BH34" s="14" t="s">
        <v>347</v>
      </c>
      <c r="BI34" s="14" t="s">
        <v>348</v>
      </c>
      <c r="BJ34" s="14" t="s">
        <v>2</v>
      </c>
      <c r="BK34" s="13" t="s">
        <v>1</v>
      </c>
      <c r="BL34" s="18">
        <v>336338.53706880001</v>
      </c>
      <c r="BM34" s="13" t="s">
        <v>43</v>
      </c>
      <c r="BN34" s="18"/>
      <c r="BO34" s="19">
        <v>37239</v>
      </c>
      <c r="BP34" s="19">
        <v>48214</v>
      </c>
      <c r="BQ34" s="11" t="s">
        <v>871</v>
      </c>
      <c r="BR34" s="11" t="s">
        <v>872</v>
      </c>
      <c r="BS34" s="11" t="s">
        <v>891</v>
      </c>
      <c r="BT34" s="11" t="s">
        <v>891</v>
      </c>
      <c r="BU34" s="18">
        <v>0</v>
      </c>
      <c r="BV34" s="18">
        <v>90</v>
      </c>
      <c r="BW34" s="18">
        <v>0</v>
      </c>
    </row>
    <row r="35" spans="1:75" s="1" customFormat="1" ht="18.2" customHeight="1" x14ac:dyDescent="0.15">
      <c r="A35" s="4">
        <v>33</v>
      </c>
      <c r="B35" s="5" t="s">
        <v>324</v>
      </c>
      <c r="C35" s="5" t="s">
        <v>42</v>
      </c>
      <c r="D35" s="29">
        <v>45505</v>
      </c>
      <c r="E35" s="6" t="s">
        <v>126</v>
      </c>
      <c r="F35" s="7">
        <v>142</v>
      </c>
      <c r="G35" s="7">
        <v>141</v>
      </c>
      <c r="H35" s="8">
        <v>143268.18</v>
      </c>
      <c r="I35" s="8">
        <v>125406.69</v>
      </c>
      <c r="J35" s="8">
        <v>0</v>
      </c>
      <c r="K35" s="8">
        <v>268674.87</v>
      </c>
      <c r="L35" s="8">
        <v>1513.29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268674.87</v>
      </c>
      <c r="S35" s="8">
        <v>259292.6</v>
      </c>
      <c r="T35" s="8">
        <v>1199.8699999999999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260492.47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f t="shared" si="0"/>
        <v>0</v>
      </c>
      <c r="AU35" s="8">
        <v>126919.98</v>
      </c>
      <c r="AV35" s="8">
        <v>260492.47</v>
      </c>
      <c r="AW35" s="9">
        <v>69</v>
      </c>
      <c r="AX35" s="9">
        <v>300</v>
      </c>
      <c r="AY35" s="8">
        <v>1253800</v>
      </c>
      <c r="AZ35" s="8">
        <v>297421.86</v>
      </c>
      <c r="BA35" s="10">
        <v>85</v>
      </c>
      <c r="BB35" s="10">
        <v>76.7844164178114</v>
      </c>
      <c r="BC35" s="10">
        <v>10.050000000000001</v>
      </c>
      <c r="BD35" s="10"/>
      <c r="BE35" s="6" t="s">
        <v>797</v>
      </c>
      <c r="BF35" s="4"/>
      <c r="BG35" s="6" t="s">
        <v>269</v>
      </c>
      <c r="BH35" s="6" t="s">
        <v>270</v>
      </c>
      <c r="BI35" s="6" t="s">
        <v>352</v>
      </c>
      <c r="BJ35" s="6" t="s">
        <v>796</v>
      </c>
      <c r="BK35" s="5" t="s">
        <v>1</v>
      </c>
      <c r="BL35" s="10">
        <v>2205375.7571152798</v>
      </c>
      <c r="BM35" s="5" t="s">
        <v>43</v>
      </c>
      <c r="BN35" s="10"/>
      <c r="BO35" s="11">
        <v>38497</v>
      </c>
      <c r="BP35" s="11">
        <v>47635</v>
      </c>
      <c r="BQ35" s="11" t="s">
        <v>983</v>
      </c>
      <c r="BR35" s="11" t="s">
        <v>984</v>
      </c>
      <c r="BS35" s="11">
        <v>44232</v>
      </c>
      <c r="BT35" s="11">
        <v>44862</v>
      </c>
      <c r="BU35" s="10">
        <v>47027.56</v>
      </c>
      <c r="BV35" s="10">
        <v>0</v>
      </c>
      <c r="BW35" s="10">
        <v>0</v>
      </c>
    </row>
    <row r="36" spans="1:75" s="1" customFormat="1" ht="18.2" customHeight="1" x14ac:dyDescent="0.15">
      <c r="A36" s="12">
        <v>34</v>
      </c>
      <c r="B36" s="13" t="s">
        <v>324</v>
      </c>
      <c r="C36" s="13" t="s">
        <v>42</v>
      </c>
      <c r="D36" s="30">
        <v>45505</v>
      </c>
      <c r="E36" s="14" t="s">
        <v>119</v>
      </c>
      <c r="F36" s="15">
        <v>169</v>
      </c>
      <c r="G36" s="15">
        <v>168</v>
      </c>
      <c r="H36" s="16">
        <v>88985.65</v>
      </c>
      <c r="I36" s="16">
        <v>96415.83</v>
      </c>
      <c r="J36" s="16">
        <v>0</v>
      </c>
      <c r="K36" s="16">
        <v>185401.48</v>
      </c>
      <c r="L36" s="16">
        <v>1074.8800000000001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185401.48</v>
      </c>
      <c r="S36" s="16">
        <v>212565.18</v>
      </c>
      <c r="T36" s="16">
        <v>753.41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213318.59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8">
        <f t="shared" si="0"/>
        <v>0</v>
      </c>
      <c r="AU36" s="16">
        <v>97490.71</v>
      </c>
      <c r="AV36" s="16">
        <v>213318.59</v>
      </c>
      <c r="AW36" s="17">
        <v>62</v>
      </c>
      <c r="AX36" s="17">
        <v>300</v>
      </c>
      <c r="AY36" s="16">
        <v>766919</v>
      </c>
      <c r="AZ36" s="16">
        <v>198726.65</v>
      </c>
      <c r="BA36" s="18">
        <v>90</v>
      </c>
      <c r="BB36" s="18">
        <v>83.965251766685597</v>
      </c>
      <c r="BC36" s="18">
        <v>10.16</v>
      </c>
      <c r="BD36" s="18"/>
      <c r="BE36" s="14" t="s">
        <v>797</v>
      </c>
      <c r="BF36" s="12"/>
      <c r="BG36" s="14" t="s">
        <v>269</v>
      </c>
      <c r="BH36" s="14" t="s">
        <v>270</v>
      </c>
      <c r="BI36" s="14" t="s">
        <v>353</v>
      </c>
      <c r="BJ36" s="14" t="s">
        <v>796</v>
      </c>
      <c r="BK36" s="13" t="s">
        <v>1</v>
      </c>
      <c r="BL36" s="18">
        <v>1521839.1259491199</v>
      </c>
      <c r="BM36" s="13" t="s">
        <v>43</v>
      </c>
      <c r="BN36" s="18"/>
      <c r="BO36" s="19">
        <v>38275</v>
      </c>
      <c r="BP36" s="19">
        <v>47423</v>
      </c>
      <c r="BQ36" s="11" t="s">
        <v>976</v>
      </c>
      <c r="BR36" s="11" t="s">
        <v>977</v>
      </c>
      <c r="BS36" s="11">
        <v>43262</v>
      </c>
      <c r="BT36" s="11">
        <v>43892</v>
      </c>
      <c r="BU36" s="18">
        <v>37748.5</v>
      </c>
      <c r="BV36" s="18">
        <v>0</v>
      </c>
      <c r="BW36" s="18">
        <v>0</v>
      </c>
    </row>
    <row r="37" spans="1:75" s="1" customFormat="1" ht="18.2" customHeight="1" x14ac:dyDescent="0.15">
      <c r="A37" s="4">
        <v>35</v>
      </c>
      <c r="B37" s="5" t="s">
        <v>324</v>
      </c>
      <c r="C37" s="5" t="s">
        <v>42</v>
      </c>
      <c r="D37" s="29">
        <v>45505</v>
      </c>
      <c r="E37" s="6" t="s">
        <v>105</v>
      </c>
      <c r="F37" s="7">
        <v>155</v>
      </c>
      <c r="G37" s="7">
        <v>154</v>
      </c>
      <c r="H37" s="8">
        <v>64866.98</v>
      </c>
      <c r="I37" s="8">
        <v>65805.94</v>
      </c>
      <c r="J37" s="8">
        <v>0</v>
      </c>
      <c r="K37" s="8">
        <v>130672.92</v>
      </c>
      <c r="L37" s="8">
        <v>787.05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130672.92</v>
      </c>
      <c r="S37" s="8">
        <v>146257.31</v>
      </c>
      <c r="T37" s="8">
        <v>581.1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146838.41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f t="shared" si="0"/>
        <v>0</v>
      </c>
      <c r="AU37" s="8">
        <v>66592.990000000005</v>
      </c>
      <c r="AV37" s="8">
        <v>146838.41</v>
      </c>
      <c r="AW37" s="9">
        <v>61</v>
      </c>
      <c r="AX37" s="9">
        <v>300</v>
      </c>
      <c r="AY37" s="8">
        <v>542319</v>
      </c>
      <c r="AZ37" s="8">
        <v>142205.42000000001</v>
      </c>
      <c r="BA37" s="10">
        <v>90</v>
      </c>
      <c r="BB37" s="10">
        <v>82.701227562212495</v>
      </c>
      <c r="BC37" s="10">
        <v>10.75</v>
      </c>
      <c r="BD37" s="10"/>
      <c r="BE37" s="6" t="s">
        <v>797</v>
      </c>
      <c r="BF37" s="4"/>
      <c r="BG37" s="6" t="s">
        <v>269</v>
      </c>
      <c r="BH37" s="6" t="s">
        <v>270</v>
      </c>
      <c r="BI37" s="6" t="s">
        <v>353</v>
      </c>
      <c r="BJ37" s="6" t="s">
        <v>796</v>
      </c>
      <c r="BK37" s="5" t="s">
        <v>1</v>
      </c>
      <c r="BL37" s="10">
        <v>1072608.2788444799</v>
      </c>
      <c r="BM37" s="5" t="s">
        <v>43</v>
      </c>
      <c r="BN37" s="10"/>
      <c r="BO37" s="11">
        <v>38231</v>
      </c>
      <c r="BP37" s="11">
        <v>47392</v>
      </c>
      <c r="BQ37" s="11" t="s">
        <v>719</v>
      </c>
      <c r="BR37" s="11" t="s">
        <v>891</v>
      </c>
      <c r="BS37" s="11" t="s">
        <v>891</v>
      </c>
      <c r="BT37" s="11" t="s">
        <v>891</v>
      </c>
      <c r="BU37" s="10">
        <v>25254.84</v>
      </c>
      <c r="BV37" s="10">
        <v>0</v>
      </c>
      <c r="BW37" s="10">
        <v>0</v>
      </c>
    </row>
    <row r="38" spans="1:75" s="1" customFormat="1" ht="18.2" customHeight="1" x14ac:dyDescent="0.15">
      <c r="A38" s="12">
        <v>36</v>
      </c>
      <c r="B38" s="13" t="s">
        <v>324</v>
      </c>
      <c r="C38" s="13" t="s">
        <v>42</v>
      </c>
      <c r="D38" s="30">
        <v>45505</v>
      </c>
      <c r="E38" s="14" t="s">
        <v>354</v>
      </c>
      <c r="F38" s="15">
        <v>0</v>
      </c>
      <c r="G38" s="15">
        <v>0</v>
      </c>
      <c r="H38" s="16">
        <v>101942.81</v>
      </c>
      <c r="I38" s="16">
        <v>0</v>
      </c>
      <c r="J38" s="16">
        <v>0</v>
      </c>
      <c r="K38" s="16">
        <v>101942.81</v>
      </c>
      <c r="L38" s="16">
        <v>983.84</v>
      </c>
      <c r="M38" s="16">
        <v>0</v>
      </c>
      <c r="N38" s="16">
        <v>0</v>
      </c>
      <c r="O38" s="16">
        <v>983.84</v>
      </c>
      <c r="P38" s="16">
        <v>0</v>
      </c>
      <c r="Q38" s="16">
        <v>0</v>
      </c>
      <c r="R38" s="16">
        <v>100958.97</v>
      </c>
      <c r="S38" s="16">
        <v>0</v>
      </c>
      <c r="T38" s="16">
        <v>895.4</v>
      </c>
      <c r="U38" s="16">
        <v>0</v>
      </c>
      <c r="V38" s="16">
        <v>0</v>
      </c>
      <c r="W38" s="16">
        <v>895.4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-9.43</v>
      </c>
      <c r="AG38" s="16">
        <v>100.16</v>
      </c>
      <c r="AH38" s="16">
        <v>124.25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6.0910000000000001E-3</v>
      </c>
      <c r="AT38" s="8">
        <f t="shared" si="0"/>
        <v>2094.2139090000001</v>
      </c>
      <c r="AU38" s="16">
        <v>0</v>
      </c>
      <c r="AV38" s="16">
        <v>0</v>
      </c>
      <c r="AW38" s="17">
        <v>73</v>
      </c>
      <c r="AX38" s="17">
        <v>300</v>
      </c>
      <c r="AY38" s="16">
        <v>790237</v>
      </c>
      <c r="AZ38" s="16">
        <v>198433.51</v>
      </c>
      <c r="BA38" s="18">
        <v>90</v>
      </c>
      <c r="BB38" s="18">
        <v>45.790185841091102</v>
      </c>
      <c r="BC38" s="18">
        <v>10.54</v>
      </c>
      <c r="BD38" s="18"/>
      <c r="BE38" s="14" t="s">
        <v>797</v>
      </c>
      <c r="BF38" s="12"/>
      <c r="BG38" s="14" t="s">
        <v>269</v>
      </c>
      <c r="BH38" s="14" t="s">
        <v>270</v>
      </c>
      <c r="BI38" s="14" t="s">
        <v>355</v>
      </c>
      <c r="BJ38" s="14" t="s">
        <v>2</v>
      </c>
      <c r="BK38" s="13" t="s">
        <v>1</v>
      </c>
      <c r="BL38" s="18">
        <v>828705.95564567996</v>
      </c>
      <c r="BM38" s="13" t="s">
        <v>43</v>
      </c>
      <c r="BN38" s="18"/>
      <c r="BO38" s="19">
        <v>38622</v>
      </c>
      <c r="BP38" s="19">
        <v>47757</v>
      </c>
      <c r="BQ38" s="11" t="s">
        <v>871</v>
      </c>
      <c r="BR38" s="11" t="s">
        <v>872</v>
      </c>
      <c r="BS38" s="11" t="s">
        <v>891</v>
      </c>
      <c r="BT38" s="11" t="s">
        <v>891</v>
      </c>
      <c r="BU38" s="18">
        <v>0</v>
      </c>
      <c r="BV38" s="18">
        <v>0</v>
      </c>
      <c r="BW38" s="18">
        <v>0</v>
      </c>
    </row>
    <row r="39" spans="1:75" s="1" customFormat="1" ht="18.2" customHeight="1" x14ac:dyDescent="0.15">
      <c r="A39" s="4">
        <v>37</v>
      </c>
      <c r="B39" s="5" t="s">
        <v>324</v>
      </c>
      <c r="C39" s="5" t="s">
        <v>42</v>
      </c>
      <c r="D39" s="29">
        <v>45505</v>
      </c>
      <c r="E39" s="6" t="s">
        <v>6</v>
      </c>
      <c r="F39" s="7">
        <v>190</v>
      </c>
      <c r="G39" s="7">
        <v>189</v>
      </c>
      <c r="H39" s="8">
        <v>91769.9</v>
      </c>
      <c r="I39" s="8">
        <v>81701.42</v>
      </c>
      <c r="J39" s="8">
        <v>0</v>
      </c>
      <c r="K39" s="8">
        <v>173471.32</v>
      </c>
      <c r="L39" s="8">
        <v>885.77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173471.32</v>
      </c>
      <c r="S39" s="8">
        <v>239744.17</v>
      </c>
      <c r="T39" s="8">
        <v>806.05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240550.22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f t="shared" si="0"/>
        <v>0</v>
      </c>
      <c r="AU39" s="8">
        <v>82587.19</v>
      </c>
      <c r="AV39" s="8">
        <v>240550.22</v>
      </c>
      <c r="AW39" s="9">
        <v>73</v>
      </c>
      <c r="AX39" s="9">
        <v>300</v>
      </c>
      <c r="AY39" s="8">
        <v>719937</v>
      </c>
      <c r="AZ39" s="8">
        <v>178642.52</v>
      </c>
      <c r="BA39" s="10">
        <v>88.89</v>
      </c>
      <c r="BB39" s="10">
        <v>86.3168837676495</v>
      </c>
      <c r="BC39" s="10">
        <v>10.54</v>
      </c>
      <c r="BD39" s="10"/>
      <c r="BE39" s="6" t="s">
        <v>797</v>
      </c>
      <c r="BF39" s="4"/>
      <c r="BG39" s="6" t="s">
        <v>269</v>
      </c>
      <c r="BH39" s="6" t="s">
        <v>270</v>
      </c>
      <c r="BI39" s="6" t="s">
        <v>355</v>
      </c>
      <c r="BJ39" s="6" t="s">
        <v>796</v>
      </c>
      <c r="BK39" s="5" t="s">
        <v>1</v>
      </c>
      <c r="BL39" s="10">
        <v>1423912.2686940799</v>
      </c>
      <c r="BM39" s="5" t="s">
        <v>43</v>
      </c>
      <c r="BN39" s="10"/>
      <c r="BO39" s="11">
        <v>38618</v>
      </c>
      <c r="BP39" s="11">
        <v>47757</v>
      </c>
      <c r="BQ39" s="11" t="s">
        <v>809</v>
      </c>
      <c r="BR39" s="11" t="s">
        <v>889</v>
      </c>
      <c r="BS39" s="11">
        <v>43867</v>
      </c>
      <c r="BT39" s="11">
        <v>44497</v>
      </c>
      <c r="BU39" s="10">
        <v>38585.82</v>
      </c>
      <c r="BV39" s="10">
        <v>0</v>
      </c>
      <c r="BW39" s="10">
        <v>0</v>
      </c>
    </row>
    <row r="40" spans="1:75" s="1" customFormat="1" ht="18.2" customHeight="1" x14ac:dyDescent="0.15">
      <c r="A40" s="12">
        <v>38</v>
      </c>
      <c r="B40" s="13" t="s">
        <v>324</v>
      </c>
      <c r="C40" s="13" t="s">
        <v>42</v>
      </c>
      <c r="D40" s="30">
        <v>45505</v>
      </c>
      <c r="E40" s="14" t="s">
        <v>72</v>
      </c>
      <c r="F40" s="15">
        <v>34</v>
      </c>
      <c r="G40" s="15">
        <v>34</v>
      </c>
      <c r="H40" s="16">
        <v>0</v>
      </c>
      <c r="I40" s="16">
        <v>48614.8</v>
      </c>
      <c r="J40" s="16">
        <v>0</v>
      </c>
      <c r="K40" s="16">
        <v>48614.8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48614.8</v>
      </c>
      <c r="S40" s="16">
        <v>7740.69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7740.69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8">
        <f t="shared" si="0"/>
        <v>0</v>
      </c>
      <c r="AU40" s="16">
        <v>48614.8</v>
      </c>
      <c r="AV40" s="16">
        <v>7740.69</v>
      </c>
      <c r="AW40" s="17">
        <v>176</v>
      </c>
      <c r="AX40" s="17">
        <v>300</v>
      </c>
      <c r="AY40" s="16">
        <v>697000</v>
      </c>
      <c r="AZ40" s="16">
        <v>175819.44</v>
      </c>
      <c r="BA40" s="18">
        <v>90</v>
      </c>
      <c r="BB40" s="18">
        <v>24.8853710374689</v>
      </c>
      <c r="BC40" s="18">
        <v>10.23</v>
      </c>
      <c r="BD40" s="18"/>
      <c r="BE40" s="14" t="s">
        <v>797</v>
      </c>
      <c r="BF40" s="12"/>
      <c r="BG40" s="14" t="s">
        <v>310</v>
      </c>
      <c r="BH40" s="14" t="s">
        <v>356</v>
      </c>
      <c r="BI40" s="14" t="s">
        <v>357</v>
      </c>
      <c r="BJ40" s="14" t="s">
        <v>796</v>
      </c>
      <c r="BK40" s="13" t="s">
        <v>1</v>
      </c>
      <c r="BL40" s="18">
        <v>399047.00189120002</v>
      </c>
      <c r="BM40" s="13" t="s">
        <v>43</v>
      </c>
      <c r="BN40" s="18"/>
      <c r="BO40" s="19">
        <v>38476</v>
      </c>
      <c r="BP40" s="19">
        <v>47635</v>
      </c>
      <c r="BQ40" s="11" t="s">
        <v>737</v>
      </c>
      <c r="BR40" s="11" t="s">
        <v>876</v>
      </c>
      <c r="BS40" s="11">
        <v>43867</v>
      </c>
      <c r="BT40" s="11">
        <v>44497</v>
      </c>
      <c r="BU40" s="18">
        <v>6699</v>
      </c>
      <c r="BV40" s="18">
        <v>0</v>
      </c>
      <c r="BW40" s="18">
        <v>0</v>
      </c>
    </row>
    <row r="41" spans="1:75" s="1" customFormat="1" ht="18.2" customHeight="1" x14ac:dyDescent="0.15">
      <c r="A41" s="4">
        <v>39</v>
      </c>
      <c r="B41" s="5" t="s">
        <v>41</v>
      </c>
      <c r="C41" s="5" t="s">
        <v>42</v>
      </c>
      <c r="D41" s="29">
        <v>45505</v>
      </c>
      <c r="E41" s="6" t="s">
        <v>177</v>
      </c>
      <c r="F41" s="7">
        <v>164</v>
      </c>
      <c r="G41" s="7">
        <v>163</v>
      </c>
      <c r="H41" s="8">
        <v>17383.509999999998</v>
      </c>
      <c r="I41" s="8">
        <v>53159.040000000001</v>
      </c>
      <c r="J41" s="8">
        <v>0</v>
      </c>
      <c r="K41" s="8">
        <v>70542.55</v>
      </c>
      <c r="L41" s="8">
        <v>579.98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70542.55</v>
      </c>
      <c r="S41" s="8">
        <v>64527.34</v>
      </c>
      <c r="T41" s="8">
        <v>137.62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64664.959999999999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f t="shared" si="0"/>
        <v>0</v>
      </c>
      <c r="AU41" s="8">
        <v>53739.02</v>
      </c>
      <c r="AV41" s="8">
        <v>64664.959999999999</v>
      </c>
      <c r="AW41" s="9">
        <v>26</v>
      </c>
      <c r="AX41" s="9">
        <v>240</v>
      </c>
      <c r="AY41" s="8">
        <v>334600</v>
      </c>
      <c r="AZ41" s="8">
        <v>76985</v>
      </c>
      <c r="BA41" s="10">
        <v>88.87</v>
      </c>
      <c r="BB41" s="10">
        <v>81.432959907774205</v>
      </c>
      <c r="BC41" s="10">
        <v>9.5</v>
      </c>
      <c r="BD41" s="10"/>
      <c r="BE41" s="6" t="s">
        <v>795</v>
      </c>
      <c r="BF41" s="4"/>
      <c r="BG41" s="6" t="s">
        <v>291</v>
      </c>
      <c r="BH41" s="6" t="s">
        <v>358</v>
      </c>
      <c r="BI41" s="6" t="s">
        <v>359</v>
      </c>
      <c r="BJ41" s="6" t="s">
        <v>796</v>
      </c>
      <c r="BK41" s="5" t="s">
        <v>1</v>
      </c>
      <c r="BL41" s="10">
        <v>579037.51703720004</v>
      </c>
      <c r="BM41" s="5" t="s">
        <v>43</v>
      </c>
      <c r="BN41" s="10"/>
      <c r="BO41" s="11">
        <v>38994</v>
      </c>
      <c r="BP41" s="11">
        <v>46295</v>
      </c>
      <c r="BQ41" s="11" t="s">
        <v>946</v>
      </c>
      <c r="BR41" s="11" t="s">
        <v>947</v>
      </c>
      <c r="BS41" s="11">
        <v>43867</v>
      </c>
      <c r="BT41" s="11">
        <v>44497</v>
      </c>
      <c r="BU41" s="10">
        <v>30332.37</v>
      </c>
      <c r="BV41" s="10">
        <v>50.96</v>
      </c>
      <c r="BW41" s="10">
        <v>0</v>
      </c>
    </row>
    <row r="42" spans="1:75" s="1" customFormat="1" ht="18.2" customHeight="1" x14ac:dyDescent="0.15">
      <c r="A42" s="12">
        <v>40</v>
      </c>
      <c r="B42" s="13" t="s">
        <v>41</v>
      </c>
      <c r="C42" s="13" t="s">
        <v>42</v>
      </c>
      <c r="D42" s="30">
        <v>45505</v>
      </c>
      <c r="E42" s="14" t="s">
        <v>178</v>
      </c>
      <c r="F42" s="15">
        <v>179</v>
      </c>
      <c r="G42" s="15">
        <v>178</v>
      </c>
      <c r="H42" s="16">
        <v>39483.699999999997</v>
      </c>
      <c r="I42" s="16">
        <v>30272.89</v>
      </c>
      <c r="J42" s="16">
        <v>0</v>
      </c>
      <c r="K42" s="16">
        <v>69756.59</v>
      </c>
      <c r="L42" s="16">
        <v>317.07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69756.59</v>
      </c>
      <c r="S42" s="16">
        <v>81838.899999999994</v>
      </c>
      <c r="T42" s="16">
        <v>312.58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82151.48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8">
        <f t="shared" si="0"/>
        <v>0</v>
      </c>
      <c r="AU42" s="16">
        <v>30589.96</v>
      </c>
      <c r="AV42" s="16">
        <v>82151.48</v>
      </c>
      <c r="AW42" s="17">
        <v>86</v>
      </c>
      <c r="AX42" s="17">
        <v>300</v>
      </c>
      <c r="AY42" s="16">
        <v>300600</v>
      </c>
      <c r="AZ42" s="16">
        <v>72067.34</v>
      </c>
      <c r="BA42" s="18">
        <v>90</v>
      </c>
      <c r="BB42" s="18">
        <v>87.114261467122304</v>
      </c>
      <c r="BC42" s="18">
        <v>9.5</v>
      </c>
      <c r="BD42" s="18"/>
      <c r="BE42" s="14" t="s">
        <v>795</v>
      </c>
      <c r="BF42" s="12"/>
      <c r="BG42" s="14" t="s">
        <v>286</v>
      </c>
      <c r="BH42" s="14" t="s">
        <v>287</v>
      </c>
      <c r="BI42" s="14" t="s">
        <v>288</v>
      </c>
      <c r="BJ42" s="14" t="s">
        <v>796</v>
      </c>
      <c r="BK42" s="13" t="s">
        <v>1</v>
      </c>
      <c r="BL42" s="18">
        <v>572586.08698696003</v>
      </c>
      <c r="BM42" s="13" t="s">
        <v>43</v>
      </c>
      <c r="BN42" s="18"/>
      <c r="BO42" s="19">
        <v>39017</v>
      </c>
      <c r="BP42" s="19">
        <v>48142</v>
      </c>
      <c r="BQ42" s="11" t="s">
        <v>742</v>
      </c>
      <c r="BR42" s="11" t="s">
        <v>873</v>
      </c>
      <c r="BS42" s="11">
        <v>44232</v>
      </c>
      <c r="BT42" s="11">
        <v>44862</v>
      </c>
      <c r="BU42" s="18">
        <v>31419.42</v>
      </c>
      <c r="BV42" s="18">
        <v>50.05</v>
      </c>
      <c r="BW42" s="18">
        <v>0</v>
      </c>
    </row>
    <row r="43" spans="1:75" s="1" customFormat="1" ht="18.2" customHeight="1" x14ac:dyDescent="0.15">
      <c r="A43" s="4">
        <v>41</v>
      </c>
      <c r="B43" s="5" t="s">
        <v>41</v>
      </c>
      <c r="C43" s="5" t="s">
        <v>42</v>
      </c>
      <c r="D43" s="29">
        <v>45505</v>
      </c>
      <c r="E43" s="6" t="s">
        <v>187</v>
      </c>
      <c r="F43" s="7">
        <v>170</v>
      </c>
      <c r="G43" s="7">
        <v>169</v>
      </c>
      <c r="H43" s="8">
        <v>65123.47</v>
      </c>
      <c r="I43" s="8">
        <v>47262.25</v>
      </c>
      <c r="J43" s="8">
        <v>0</v>
      </c>
      <c r="K43" s="8">
        <v>112385.72</v>
      </c>
      <c r="L43" s="8">
        <v>506.79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112385.72</v>
      </c>
      <c r="S43" s="8">
        <v>126537.24</v>
      </c>
      <c r="T43" s="8">
        <v>515.55999999999995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127052.8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f t="shared" si="0"/>
        <v>0</v>
      </c>
      <c r="AU43" s="8">
        <v>47769.04</v>
      </c>
      <c r="AV43" s="8">
        <v>127052.8</v>
      </c>
      <c r="AW43" s="9">
        <v>88</v>
      </c>
      <c r="AX43" s="9">
        <v>300</v>
      </c>
      <c r="AY43" s="8">
        <v>490559.6</v>
      </c>
      <c r="AZ43" s="8">
        <v>117013.75</v>
      </c>
      <c r="BA43" s="10">
        <v>89.99</v>
      </c>
      <c r="BB43" s="10">
        <v>86.430790764333295</v>
      </c>
      <c r="BC43" s="10">
        <v>9.5</v>
      </c>
      <c r="BD43" s="10"/>
      <c r="BE43" s="6" t="s">
        <v>795</v>
      </c>
      <c r="BF43" s="4"/>
      <c r="BG43" s="6" t="s">
        <v>286</v>
      </c>
      <c r="BH43" s="6" t="s">
        <v>287</v>
      </c>
      <c r="BI43" s="6" t="s">
        <v>288</v>
      </c>
      <c r="BJ43" s="6" t="s">
        <v>796</v>
      </c>
      <c r="BK43" s="5" t="s">
        <v>1</v>
      </c>
      <c r="BL43" s="10">
        <v>922500.65044768003</v>
      </c>
      <c r="BM43" s="5" t="s">
        <v>43</v>
      </c>
      <c r="BN43" s="10"/>
      <c r="BO43" s="11">
        <v>39059</v>
      </c>
      <c r="BP43" s="11">
        <v>48184</v>
      </c>
      <c r="BQ43" s="11" t="s">
        <v>728</v>
      </c>
      <c r="BR43" s="11" t="s">
        <v>887</v>
      </c>
      <c r="BS43" s="11">
        <v>43867</v>
      </c>
      <c r="BT43" s="11">
        <v>44497</v>
      </c>
      <c r="BU43" s="10">
        <v>49055.5</v>
      </c>
      <c r="BV43" s="10">
        <v>81.260000000000005</v>
      </c>
      <c r="BW43" s="10">
        <v>0</v>
      </c>
    </row>
    <row r="44" spans="1:75" s="1" customFormat="1" ht="18.2" customHeight="1" x14ac:dyDescent="0.15">
      <c r="A44" s="12">
        <v>42</v>
      </c>
      <c r="B44" s="13" t="s">
        <v>324</v>
      </c>
      <c r="C44" s="13" t="s">
        <v>42</v>
      </c>
      <c r="D44" s="30">
        <v>45505</v>
      </c>
      <c r="E44" s="14" t="s">
        <v>360</v>
      </c>
      <c r="F44" s="15">
        <v>29</v>
      </c>
      <c r="G44" s="15">
        <v>28</v>
      </c>
      <c r="H44" s="16">
        <v>46622.25</v>
      </c>
      <c r="I44" s="16">
        <v>14429.53</v>
      </c>
      <c r="J44" s="16">
        <v>0</v>
      </c>
      <c r="K44" s="16">
        <v>61051.78</v>
      </c>
      <c r="L44" s="16">
        <v>563.24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61051.78</v>
      </c>
      <c r="S44" s="16">
        <v>13351.89</v>
      </c>
      <c r="T44" s="16">
        <v>394.74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13746.63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8">
        <f t="shared" si="0"/>
        <v>0</v>
      </c>
      <c r="AU44" s="16">
        <v>14992.77</v>
      </c>
      <c r="AV44" s="16">
        <v>13746.63</v>
      </c>
      <c r="AW44" s="17">
        <v>62</v>
      </c>
      <c r="AX44" s="17">
        <v>300</v>
      </c>
      <c r="AY44" s="16">
        <v>407121</v>
      </c>
      <c r="AZ44" s="16">
        <v>104127.43</v>
      </c>
      <c r="BA44" s="18">
        <v>89</v>
      </c>
      <c r="BB44" s="18">
        <v>52.182296441965399</v>
      </c>
      <c r="BC44" s="18">
        <v>10.16</v>
      </c>
      <c r="BD44" s="18"/>
      <c r="BE44" s="14" t="s">
        <v>797</v>
      </c>
      <c r="BF44" s="12"/>
      <c r="BG44" s="14" t="s">
        <v>361</v>
      </c>
      <c r="BH44" s="14" t="s">
        <v>362</v>
      </c>
      <c r="BI44" s="14" t="s">
        <v>363</v>
      </c>
      <c r="BJ44" s="14" t="s">
        <v>796</v>
      </c>
      <c r="BK44" s="13" t="s">
        <v>1</v>
      </c>
      <c r="BL44" s="18">
        <v>501134.01205232</v>
      </c>
      <c r="BM44" s="13" t="s">
        <v>43</v>
      </c>
      <c r="BN44" s="18"/>
      <c r="BO44" s="19">
        <v>38287</v>
      </c>
      <c r="BP44" s="19">
        <v>47423</v>
      </c>
      <c r="BQ44" s="11" t="s">
        <v>972</v>
      </c>
      <c r="BR44" s="11" t="s">
        <v>973</v>
      </c>
      <c r="BS44" s="11" t="s">
        <v>891</v>
      </c>
      <c r="BT44" s="11" t="s">
        <v>891</v>
      </c>
      <c r="BU44" s="18">
        <v>3490.5</v>
      </c>
      <c r="BV44" s="18">
        <v>0</v>
      </c>
      <c r="BW44" s="18">
        <v>0</v>
      </c>
    </row>
    <row r="45" spans="1:75" s="1" customFormat="1" ht="18.2" customHeight="1" x14ac:dyDescent="0.15">
      <c r="A45" s="4">
        <v>43</v>
      </c>
      <c r="B45" s="5" t="s">
        <v>41</v>
      </c>
      <c r="C45" s="5" t="s">
        <v>42</v>
      </c>
      <c r="D45" s="29">
        <v>45505</v>
      </c>
      <c r="E45" s="6" t="s">
        <v>60</v>
      </c>
      <c r="F45" s="7">
        <v>103</v>
      </c>
      <c r="G45" s="7">
        <v>102</v>
      </c>
      <c r="H45" s="8">
        <v>40902.519999999997</v>
      </c>
      <c r="I45" s="8">
        <v>22354.59</v>
      </c>
      <c r="J45" s="8">
        <v>0</v>
      </c>
      <c r="K45" s="8">
        <v>63257.11</v>
      </c>
      <c r="L45" s="8">
        <v>318.23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63257.11</v>
      </c>
      <c r="S45" s="8">
        <v>43692.87</v>
      </c>
      <c r="T45" s="8">
        <v>323.81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44016.68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f t="shared" si="0"/>
        <v>0</v>
      </c>
      <c r="AU45" s="8">
        <v>22672.82</v>
      </c>
      <c r="AV45" s="8">
        <v>44016.68</v>
      </c>
      <c r="AW45" s="9">
        <v>88</v>
      </c>
      <c r="AX45" s="9">
        <v>300</v>
      </c>
      <c r="AY45" s="8">
        <v>309000</v>
      </c>
      <c r="AZ45" s="8">
        <v>73486.009999999995</v>
      </c>
      <c r="BA45" s="10">
        <v>90</v>
      </c>
      <c r="BB45" s="10">
        <v>77.472431827500202</v>
      </c>
      <c r="BC45" s="10">
        <v>9.5</v>
      </c>
      <c r="BD45" s="10"/>
      <c r="BE45" s="6" t="s">
        <v>797</v>
      </c>
      <c r="BF45" s="4"/>
      <c r="BG45" s="6" t="s">
        <v>291</v>
      </c>
      <c r="BH45" s="6" t="s">
        <v>322</v>
      </c>
      <c r="BI45" s="6" t="s">
        <v>323</v>
      </c>
      <c r="BJ45" s="6" t="s">
        <v>796</v>
      </c>
      <c r="BK45" s="5" t="s">
        <v>1</v>
      </c>
      <c r="BL45" s="10">
        <v>519236.11932583997</v>
      </c>
      <c r="BM45" s="5" t="s">
        <v>43</v>
      </c>
      <c r="BN45" s="10"/>
      <c r="BO45" s="11">
        <v>39077</v>
      </c>
      <c r="BP45" s="11">
        <v>48202</v>
      </c>
      <c r="BQ45" s="11" t="s">
        <v>983</v>
      </c>
      <c r="BR45" s="11" t="s">
        <v>984</v>
      </c>
      <c r="BS45" s="11">
        <v>43867</v>
      </c>
      <c r="BT45" s="11">
        <v>44497</v>
      </c>
      <c r="BU45" s="10">
        <v>22346.880000000001</v>
      </c>
      <c r="BV45" s="10">
        <v>85.84</v>
      </c>
      <c r="BW45" s="10">
        <v>0</v>
      </c>
    </row>
    <row r="46" spans="1:75" s="1" customFormat="1" ht="18.2" customHeight="1" x14ac:dyDescent="0.15">
      <c r="A46" s="12">
        <v>44</v>
      </c>
      <c r="B46" s="13" t="s">
        <v>41</v>
      </c>
      <c r="C46" s="13" t="s">
        <v>42</v>
      </c>
      <c r="D46" s="30">
        <v>45505</v>
      </c>
      <c r="E46" s="14" t="s">
        <v>176</v>
      </c>
      <c r="F46" s="15">
        <v>172</v>
      </c>
      <c r="G46" s="15">
        <v>171</v>
      </c>
      <c r="H46" s="16">
        <v>11696.93</v>
      </c>
      <c r="I46" s="16">
        <v>43678.41</v>
      </c>
      <c r="J46" s="16">
        <v>0</v>
      </c>
      <c r="K46" s="16">
        <v>55375.34</v>
      </c>
      <c r="L46" s="16">
        <v>468.38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55375.34</v>
      </c>
      <c r="S46" s="16">
        <v>52776.91</v>
      </c>
      <c r="T46" s="16">
        <v>93.58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52870.49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8">
        <f t="shared" si="0"/>
        <v>0</v>
      </c>
      <c r="AU46" s="16">
        <v>44146.79</v>
      </c>
      <c r="AV46" s="16">
        <v>52870.49</v>
      </c>
      <c r="AW46" s="17">
        <v>29</v>
      </c>
      <c r="AX46" s="17">
        <v>240</v>
      </c>
      <c r="AY46" s="16">
        <v>257000</v>
      </c>
      <c r="AZ46" s="16">
        <v>59867.72</v>
      </c>
      <c r="BA46" s="18">
        <v>89.99</v>
      </c>
      <c r="BB46" s="18">
        <v>83.237291258127101</v>
      </c>
      <c r="BC46" s="18">
        <v>9.6</v>
      </c>
      <c r="BD46" s="18"/>
      <c r="BE46" s="14" t="s">
        <v>797</v>
      </c>
      <c r="BF46" s="12"/>
      <c r="BG46" s="14" t="s">
        <v>282</v>
      </c>
      <c r="BH46" s="14" t="s">
        <v>368</v>
      </c>
      <c r="BI46" s="14" t="s">
        <v>369</v>
      </c>
      <c r="BJ46" s="14" t="s">
        <v>796</v>
      </c>
      <c r="BK46" s="13" t="s">
        <v>1</v>
      </c>
      <c r="BL46" s="18">
        <v>454539.83983696002</v>
      </c>
      <c r="BM46" s="13" t="s">
        <v>43</v>
      </c>
      <c r="BN46" s="18"/>
      <c r="BO46" s="19">
        <v>39085</v>
      </c>
      <c r="BP46" s="19">
        <v>46385</v>
      </c>
      <c r="BQ46" s="11" t="s">
        <v>731</v>
      </c>
      <c r="BR46" s="11" t="s">
        <v>874</v>
      </c>
      <c r="BS46" s="11">
        <v>44232</v>
      </c>
      <c r="BT46" s="11">
        <v>44862</v>
      </c>
      <c r="BU46" s="18">
        <v>26786.23</v>
      </c>
      <c r="BV46" s="18">
        <v>51.81</v>
      </c>
      <c r="BW46" s="18">
        <v>0</v>
      </c>
    </row>
    <row r="47" spans="1:75" s="1" customFormat="1" ht="18.2" customHeight="1" x14ac:dyDescent="0.15">
      <c r="A47" s="4">
        <v>45</v>
      </c>
      <c r="B47" s="5" t="s">
        <v>41</v>
      </c>
      <c r="C47" s="5" t="s">
        <v>42</v>
      </c>
      <c r="D47" s="29">
        <v>45505</v>
      </c>
      <c r="E47" s="6" t="s">
        <v>7</v>
      </c>
      <c r="F47" s="7">
        <v>172</v>
      </c>
      <c r="G47" s="7">
        <v>171</v>
      </c>
      <c r="H47" s="8">
        <v>19502.740000000002</v>
      </c>
      <c r="I47" s="8">
        <v>55009.97</v>
      </c>
      <c r="J47" s="8">
        <v>0</v>
      </c>
      <c r="K47" s="8">
        <v>74512.710000000006</v>
      </c>
      <c r="L47" s="8">
        <v>586.61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74512.710000000006</v>
      </c>
      <c r="S47" s="8">
        <v>72443.72</v>
      </c>
      <c r="T47" s="8">
        <v>154.4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72598.12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f t="shared" si="0"/>
        <v>0</v>
      </c>
      <c r="AU47" s="8">
        <v>55596.58</v>
      </c>
      <c r="AV47" s="8">
        <v>72598.12</v>
      </c>
      <c r="AW47" s="9">
        <v>29</v>
      </c>
      <c r="AX47" s="9">
        <v>240</v>
      </c>
      <c r="AY47" s="8">
        <v>335000</v>
      </c>
      <c r="AZ47" s="8">
        <v>79496.789999999994</v>
      </c>
      <c r="BA47" s="10">
        <v>89.99</v>
      </c>
      <c r="BB47" s="10">
        <v>84.348044404057106</v>
      </c>
      <c r="BC47" s="10">
        <v>9.5</v>
      </c>
      <c r="BD47" s="10"/>
      <c r="BE47" s="6" t="s">
        <v>795</v>
      </c>
      <c r="BF47" s="4"/>
      <c r="BG47" s="6" t="s">
        <v>286</v>
      </c>
      <c r="BH47" s="6" t="s">
        <v>300</v>
      </c>
      <c r="BI47" s="6" t="s">
        <v>370</v>
      </c>
      <c r="BJ47" s="6" t="s">
        <v>796</v>
      </c>
      <c r="BK47" s="5" t="s">
        <v>1</v>
      </c>
      <c r="BL47" s="10">
        <v>611625.95605223998</v>
      </c>
      <c r="BM47" s="5" t="s">
        <v>43</v>
      </c>
      <c r="BN47" s="10"/>
      <c r="BO47" s="11">
        <v>39086</v>
      </c>
      <c r="BP47" s="11">
        <v>46386</v>
      </c>
      <c r="BQ47" s="11" t="s">
        <v>954</v>
      </c>
      <c r="BR47" s="11" t="s">
        <v>955</v>
      </c>
      <c r="BS47" s="11">
        <v>43262</v>
      </c>
      <c r="BT47" s="11">
        <v>43892</v>
      </c>
      <c r="BU47" s="10">
        <v>32757.53</v>
      </c>
      <c r="BV47" s="10">
        <v>52.63</v>
      </c>
      <c r="BW47" s="10">
        <v>0</v>
      </c>
    </row>
    <row r="48" spans="1:75" s="1" customFormat="1" ht="18.2" customHeight="1" x14ac:dyDescent="0.15">
      <c r="A48" s="12">
        <v>46</v>
      </c>
      <c r="B48" s="13" t="s">
        <v>41</v>
      </c>
      <c r="C48" s="13" t="s">
        <v>42</v>
      </c>
      <c r="D48" s="30">
        <v>45505</v>
      </c>
      <c r="E48" s="14" t="s">
        <v>66</v>
      </c>
      <c r="F48" s="15">
        <v>149</v>
      </c>
      <c r="G48" s="15">
        <v>148</v>
      </c>
      <c r="H48" s="16">
        <v>107165.33</v>
      </c>
      <c r="I48" s="16">
        <v>75543.64</v>
      </c>
      <c r="J48" s="16">
        <v>0</v>
      </c>
      <c r="K48" s="16">
        <v>182708.97</v>
      </c>
      <c r="L48" s="16">
        <v>860.95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182708.97</v>
      </c>
      <c r="S48" s="16">
        <v>176487.63</v>
      </c>
      <c r="T48" s="16">
        <v>839.46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177327.09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8">
        <f t="shared" si="0"/>
        <v>0</v>
      </c>
      <c r="AU48" s="16">
        <v>76404.59</v>
      </c>
      <c r="AV48" s="16">
        <v>177327.09</v>
      </c>
      <c r="AW48" s="17">
        <v>89</v>
      </c>
      <c r="AX48" s="17">
        <v>300</v>
      </c>
      <c r="AY48" s="16">
        <v>828000</v>
      </c>
      <c r="AZ48" s="16">
        <v>196180.95</v>
      </c>
      <c r="BA48" s="18">
        <v>89.99</v>
      </c>
      <c r="BB48" s="18">
        <v>83.810279287056204</v>
      </c>
      <c r="BC48" s="18">
        <v>9.4</v>
      </c>
      <c r="BD48" s="18"/>
      <c r="BE48" s="14" t="s">
        <v>797</v>
      </c>
      <c r="BF48" s="12"/>
      <c r="BG48" s="14" t="s">
        <v>276</v>
      </c>
      <c r="BH48" s="14" t="s">
        <v>372</v>
      </c>
      <c r="BI48" s="14" t="s">
        <v>373</v>
      </c>
      <c r="BJ48" s="14" t="s">
        <v>796</v>
      </c>
      <c r="BK48" s="13" t="s">
        <v>1</v>
      </c>
      <c r="BL48" s="18">
        <v>1499738.0776456799</v>
      </c>
      <c r="BM48" s="13" t="s">
        <v>43</v>
      </c>
      <c r="BN48" s="18"/>
      <c r="BO48" s="19">
        <v>39093</v>
      </c>
      <c r="BP48" s="19">
        <v>48218</v>
      </c>
      <c r="BQ48" s="11" t="s">
        <v>914</v>
      </c>
      <c r="BR48" s="11" t="s">
        <v>915</v>
      </c>
      <c r="BS48" s="11">
        <v>43867</v>
      </c>
      <c r="BT48" s="11">
        <v>44497</v>
      </c>
      <c r="BU48" s="18">
        <v>62102.15</v>
      </c>
      <c r="BV48" s="18">
        <v>75.12</v>
      </c>
      <c r="BW48" s="18">
        <v>0</v>
      </c>
    </row>
    <row r="49" spans="1:75" s="1" customFormat="1" ht="18.2" customHeight="1" x14ac:dyDescent="0.15">
      <c r="A49" s="4">
        <v>47</v>
      </c>
      <c r="B49" s="5" t="s">
        <v>41</v>
      </c>
      <c r="C49" s="5" t="s">
        <v>42</v>
      </c>
      <c r="D49" s="29">
        <v>45505</v>
      </c>
      <c r="E49" s="6" t="s">
        <v>374</v>
      </c>
      <c r="F49" s="7">
        <v>0</v>
      </c>
      <c r="G49" s="7">
        <v>0</v>
      </c>
      <c r="H49" s="8">
        <v>31474.240000000002</v>
      </c>
      <c r="I49" s="8">
        <v>0</v>
      </c>
      <c r="J49" s="8">
        <v>0</v>
      </c>
      <c r="K49" s="8">
        <v>31474.240000000002</v>
      </c>
      <c r="L49" s="8">
        <v>251.51</v>
      </c>
      <c r="M49" s="8">
        <v>0</v>
      </c>
      <c r="N49" s="8">
        <v>0</v>
      </c>
      <c r="O49" s="8">
        <v>251.51</v>
      </c>
      <c r="P49" s="8">
        <v>0</v>
      </c>
      <c r="Q49" s="8">
        <v>0</v>
      </c>
      <c r="R49" s="8">
        <v>31222.73</v>
      </c>
      <c r="S49" s="8">
        <v>0</v>
      </c>
      <c r="T49" s="8">
        <v>251.79</v>
      </c>
      <c r="U49" s="8">
        <v>0</v>
      </c>
      <c r="V49" s="8">
        <v>0</v>
      </c>
      <c r="W49" s="8">
        <v>251.79</v>
      </c>
      <c r="X49" s="8">
        <v>0</v>
      </c>
      <c r="Y49" s="8">
        <v>0</v>
      </c>
      <c r="Z49" s="8">
        <v>0</v>
      </c>
      <c r="AA49" s="8">
        <v>51.81</v>
      </c>
      <c r="AB49" s="8">
        <v>0</v>
      </c>
      <c r="AC49" s="8">
        <v>0</v>
      </c>
      <c r="AD49" s="8">
        <v>0</v>
      </c>
      <c r="AE49" s="8">
        <v>0</v>
      </c>
      <c r="AF49" s="8">
        <v>-36.549999999999997</v>
      </c>
      <c r="AG49" s="8">
        <v>27.76</v>
      </c>
      <c r="AH49" s="8">
        <v>74.260000000000005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3.25</v>
      </c>
      <c r="AQ49" s="8">
        <v>0</v>
      </c>
      <c r="AR49" s="8">
        <v>2.5099999999999998</v>
      </c>
      <c r="AS49" s="8">
        <v>0</v>
      </c>
      <c r="AT49" s="8">
        <f t="shared" si="0"/>
        <v>621.31999999999994</v>
      </c>
      <c r="AU49" s="8">
        <v>0</v>
      </c>
      <c r="AV49" s="8">
        <v>0</v>
      </c>
      <c r="AW49" s="9">
        <v>89</v>
      </c>
      <c r="AX49" s="9">
        <v>300</v>
      </c>
      <c r="AY49" s="8">
        <v>253000</v>
      </c>
      <c r="AZ49" s="8">
        <v>57150</v>
      </c>
      <c r="BA49" s="10">
        <v>90</v>
      </c>
      <c r="BB49" s="10">
        <v>49.169653543307099</v>
      </c>
      <c r="BC49" s="10">
        <v>9.6</v>
      </c>
      <c r="BD49" s="10"/>
      <c r="BE49" s="6" t="s">
        <v>795</v>
      </c>
      <c r="BF49" s="4"/>
      <c r="BG49" s="6" t="s">
        <v>304</v>
      </c>
      <c r="BH49" s="6" t="s">
        <v>308</v>
      </c>
      <c r="BI49" s="6" t="s">
        <v>309</v>
      </c>
      <c r="BJ49" s="6" t="s">
        <v>2</v>
      </c>
      <c r="BK49" s="5" t="s">
        <v>1</v>
      </c>
      <c r="BL49" s="10">
        <v>256286.90845911999</v>
      </c>
      <c r="BM49" s="5" t="s">
        <v>43</v>
      </c>
      <c r="BN49" s="10"/>
      <c r="BO49" s="11">
        <v>39093</v>
      </c>
      <c r="BP49" s="11">
        <v>48218</v>
      </c>
      <c r="BQ49" s="11" t="s">
        <v>871</v>
      </c>
      <c r="BR49" s="11" t="s">
        <v>872</v>
      </c>
      <c r="BS49" s="11" t="s">
        <v>891</v>
      </c>
      <c r="BT49" s="11" t="s">
        <v>891</v>
      </c>
      <c r="BU49" s="10">
        <v>0</v>
      </c>
      <c r="BV49" s="10">
        <v>51.81</v>
      </c>
      <c r="BW49" s="10">
        <v>0</v>
      </c>
    </row>
    <row r="50" spans="1:75" s="1" customFormat="1" ht="18.2" customHeight="1" x14ac:dyDescent="0.15">
      <c r="A50" s="12">
        <v>48</v>
      </c>
      <c r="B50" s="13" t="s">
        <v>41</v>
      </c>
      <c r="C50" s="13" t="s">
        <v>42</v>
      </c>
      <c r="D50" s="30">
        <v>45505</v>
      </c>
      <c r="E50" s="14" t="s">
        <v>169</v>
      </c>
      <c r="F50" s="15">
        <v>179</v>
      </c>
      <c r="G50" s="15">
        <v>178</v>
      </c>
      <c r="H50" s="16">
        <v>19155.259999999998</v>
      </c>
      <c r="I50" s="16">
        <v>54281.32</v>
      </c>
      <c r="J50" s="16">
        <v>0</v>
      </c>
      <c r="K50" s="16">
        <v>73436.58</v>
      </c>
      <c r="L50" s="16">
        <v>568.25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73436.58</v>
      </c>
      <c r="S50" s="16">
        <v>74580.78</v>
      </c>
      <c r="T50" s="16">
        <v>151.65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74732.429999999993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8">
        <f t="shared" si="0"/>
        <v>0</v>
      </c>
      <c r="AU50" s="16">
        <v>54849.57</v>
      </c>
      <c r="AV50" s="16">
        <v>74732.429999999993</v>
      </c>
      <c r="AW50" s="17">
        <v>29</v>
      </c>
      <c r="AX50" s="17">
        <v>240</v>
      </c>
      <c r="AY50" s="16">
        <v>375000</v>
      </c>
      <c r="AZ50" s="16">
        <v>77231.320000000007</v>
      </c>
      <c r="BA50" s="18">
        <v>90</v>
      </c>
      <c r="BB50" s="18">
        <v>85.577874364959698</v>
      </c>
      <c r="BC50" s="18">
        <v>9.5</v>
      </c>
      <c r="BD50" s="18"/>
      <c r="BE50" s="14" t="s">
        <v>797</v>
      </c>
      <c r="BF50" s="12"/>
      <c r="BG50" s="14" t="s">
        <v>291</v>
      </c>
      <c r="BH50" s="14" t="s">
        <v>358</v>
      </c>
      <c r="BI50" s="14" t="s">
        <v>359</v>
      </c>
      <c r="BJ50" s="14" t="s">
        <v>796</v>
      </c>
      <c r="BK50" s="13" t="s">
        <v>1</v>
      </c>
      <c r="BL50" s="18">
        <v>602792.71082351997</v>
      </c>
      <c r="BM50" s="13" t="s">
        <v>43</v>
      </c>
      <c r="BN50" s="18"/>
      <c r="BO50" s="19">
        <v>39093</v>
      </c>
      <c r="BP50" s="19">
        <v>46394</v>
      </c>
      <c r="BQ50" s="11" t="s">
        <v>736</v>
      </c>
      <c r="BR50" s="11" t="s">
        <v>880</v>
      </c>
      <c r="BS50" s="11">
        <v>43867</v>
      </c>
      <c r="BT50" s="11">
        <v>44497</v>
      </c>
      <c r="BU50" s="18">
        <v>33186.61</v>
      </c>
      <c r="BV50" s="18">
        <v>51.13</v>
      </c>
      <c r="BW50" s="18">
        <v>0</v>
      </c>
    </row>
    <row r="51" spans="1:75" s="1" customFormat="1" ht="18.2" customHeight="1" x14ac:dyDescent="0.15">
      <c r="A51" s="4">
        <v>49</v>
      </c>
      <c r="B51" s="5" t="s">
        <v>41</v>
      </c>
      <c r="C51" s="5" t="s">
        <v>42</v>
      </c>
      <c r="D51" s="29">
        <v>45505</v>
      </c>
      <c r="E51" s="6" t="s">
        <v>117</v>
      </c>
      <c r="F51" s="7">
        <v>189</v>
      </c>
      <c r="G51" s="7">
        <v>188</v>
      </c>
      <c r="H51" s="8">
        <v>77044.47</v>
      </c>
      <c r="I51" s="8">
        <v>58297.49</v>
      </c>
      <c r="J51" s="8">
        <v>0</v>
      </c>
      <c r="K51" s="8">
        <v>135341.96</v>
      </c>
      <c r="L51" s="8">
        <v>592.70000000000005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135341.96</v>
      </c>
      <c r="S51" s="8">
        <v>166675.64000000001</v>
      </c>
      <c r="T51" s="8">
        <v>603.52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167279.16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f t="shared" si="0"/>
        <v>0</v>
      </c>
      <c r="AU51" s="8">
        <v>58890.19</v>
      </c>
      <c r="AV51" s="8">
        <v>167279.16</v>
      </c>
      <c r="AW51" s="9">
        <v>89</v>
      </c>
      <c r="AX51" s="9">
        <v>300</v>
      </c>
      <c r="AY51" s="8">
        <v>596000</v>
      </c>
      <c r="AZ51" s="8">
        <v>138010.84</v>
      </c>
      <c r="BA51" s="10">
        <v>87.96</v>
      </c>
      <c r="BB51" s="10">
        <v>86.259012709436504</v>
      </c>
      <c r="BC51" s="10">
        <v>9.4</v>
      </c>
      <c r="BD51" s="10"/>
      <c r="BE51" s="6" t="s">
        <v>797</v>
      </c>
      <c r="BF51" s="4"/>
      <c r="BG51" s="6" t="s">
        <v>266</v>
      </c>
      <c r="BH51" s="6" t="s">
        <v>375</v>
      </c>
      <c r="BI51" s="6" t="s">
        <v>268</v>
      </c>
      <c r="BJ51" s="6" t="s">
        <v>796</v>
      </c>
      <c r="BK51" s="5" t="s">
        <v>1</v>
      </c>
      <c r="BL51" s="10">
        <v>1110933.3653142401</v>
      </c>
      <c r="BM51" s="5" t="s">
        <v>43</v>
      </c>
      <c r="BN51" s="10"/>
      <c r="BO51" s="11">
        <v>39094</v>
      </c>
      <c r="BP51" s="11">
        <v>48219</v>
      </c>
      <c r="BQ51" s="11" t="s">
        <v>729</v>
      </c>
      <c r="BR51" s="11" t="s">
        <v>894</v>
      </c>
      <c r="BS51" s="11">
        <v>43262</v>
      </c>
      <c r="BT51" s="11">
        <v>43892</v>
      </c>
      <c r="BU51" s="10">
        <v>54110.82</v>
      </c>
      <c r="BV51" s="10">
        <v>52.85</v>
      </c>
      <c r="BW51" s="10">
        <v>0</v>
      </c>
    </row>
    <row r="52" spans="1:75" s="1" customFormat="1" ht="18.2" customHeight="1" x14ac:dyDescent="0.15">
      <c r="A52" s="12">
        <v>50</v>
      </c>
      <c r="B52" s="13" t="s">
        <v>41</v>
      </c>
      <c r="C52" s="13" t="s">
        <v>42</v>
      </c>
      <c r="D52" s="30">
        <v>45505</v>
      </c>
      <c r="E52" s="14" t="s">
        <v>376</v>
      </c>
      <c r="F52" s="15">
        <v>90</v>
      </c>
      <c r="G52" s="15">
        <v>89</v>
      </c>
      <c r="H52" s="16">
        <v>34288.120000000003</v>
      </c>
      <c r="I52" s="16">
        <v>16739.79</v>
      </c>
      <c r="J52" s="16">
        <v>0</v>
      </c>
      <c r="K52" s="16">
        <v>51027.91</v>
      </c>
      <c r="L52" s="16">
        <v>261.64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51027.91</v>
      </c>
      <c r="S52" s="16">
        <v>31333.55</v>
      </c>
      <c r="T52" s="16">
        <v>274.3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31607.85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8">
        <f t="shared" si="0"/>
        <v>0</v>
      </c>
      <c r="AU52" s="16">
        <v>17001.43</v>
      </c>
      <c r="AV52" s="16">
        <v>31607.85</v>
      </c>
      <c r="AW52" s="17">
        <v>89</v>
      </c>
      <c r="AX52" s="17">
        <v>300</v>
      </c>
      <c r="AY52" s="16">
        <v>257000</v>
      </c>
      <c r="AZ52" s="16">
        <v>60856.36</v>
      </c>
      <c r="BA52" s="18">
        <v>89.99</v>
      </c>
      <c r="BB52" s="18">
        <v>75.4563963552865</v>
      </c>
      <c r="BC52" s="18">
        <v>9.6</v>
      </c>
      <c r="BD52" s="18"/>
      <c r="BE52" s="14" t="s">
        <v>797</v>
      </c>
      <c r="BF52" s="12"/>
      <c r="BG52" s="14" t="s">
        <v>377</v>
      </c>
      <c r="BH52" s="14" t="s">
        <v>378</v>
      </c>
      <c r="BI52" s="14" t="s">
        <v>379</v>
      </c>
      <c r="BJ52" s="14" t="s">
        <v>796</v>
      </c>
      <c r="BK52" s="13" t="s">
        <v>1</v>
      </c>
      <c r="BL52" s="18">
        <v>418854.63888103998</v>
      </c>
      <c r="BM52" s="13" t="s">
        <v>43</v>
      </c>
      <c r="BN52" s="18"/>
      <c r="BO52" s="19">
        <v>39098</v>
      </c>
      <c r="BP52" s="19">
        <v>48223</v>
      </c>
      <c r="BQ52" s="11" t="s">
        <v>745</v>
      </c>
      <c r="BR52" s="11" t="s">
        <v>883</v>
      </c>
      <c r="BS52" s="11">
        <v>44232</v>
      </c>
      <c r="BT52" s="11">
        <v>44862</v>
      </c>
      <c r="BU52" s="18">
        <v>14687.1</v>
      </c>
      <c r="BV52" s="18">
        <v>55.17</v>
      </c>
      <c r="BW52" s="18">
        <v>0</v>
      </c>
    </row>
    <row r="53" spans="1:75" s="1" customFormat="1" ht="18.2" customHeight="1" x14ac:dyDescent="0.15">
      <c r="A53" s="4">
        <v>51</v>
      </c>
      <c r="B53" s="5" t="s">
        <v>41</v>
      </c>
      <c r="C53" s="5" t="s">
        <v>42</v>
      </c>
      <c r="D53" s="29">
        <v>45505</v>
      </c>
      <c r="E53" s="6" t="s">
        <v>37</v>
      </c>
      <c r="F53" s="7">
        <v>190</v>
      </c>
      <c r="G53" s="7">
        <v>189</v>
      </c>
      <c r="H53" s="8">
        <v>92229.58</v>
      </c>
      <c r="I53" s="8">
        <v>70009.98</v>
      </c>
      <c r="J53" s="8">
        <v>0</v>
      </c>
      <c r="K53" s="8">
        <v>162239.56</v>
      </c>
      <c r="L53" s="8">
        <v>709.51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162239.56</v>
      </c>
      <c r="S53" s="8">
        <v>201715.7</v>
      </c>
      <c r="T53" s="8">
        <v>722.47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202438.17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f t="shared" si="0"/>
        <v>0</v>
      </c>
      <c r="AU53" s="8">
        <v>70719.490000000005</v>
      </c>
      <c r="AV53" s="8">
        <v>202438.17</v>
      </c>
      <c r="AW53" s="9">
        <v>89</v>
      </c>
      <c r="AX53" s="9">
        <v>300</v>
      </c>
      <c r="AY53" s="8">
        <v>754000</v>
      </c>
      <c r="AZ53" s="8">
        <v>165211.16</v>
      </c>
      <c r="BA53" s="10">
        <v>83.28</v>
      </c>
      <c r="BB53" s="10">
        <v>81.782069424365801</v>
      </c>
      <c r="BC53" s="10">
        <v>9.4</v>
      </c>
      <c r="BD53" s="10"/>
      <c r="BE53" s="6" t="s">
        <v>795</v>
      </c>
      <c r="BF53" s="4"/>
      <c r="BG53" s="6" t="s">
        <v>266</v>
      </c>
      <c r="BH53" s="6" t="s">
        <v>375</v>
      </c>
      <c r="BI53" s="6" t="s">
        <v>294</v>
      </c>
      <c r="BJ53" s="6" t="s">
        <v>796</v>
      </c>
      <c r="BK53" s="5" t="s">
        <v>1</v>
      </c>
      <c r="BL53" s="10">
        <v>1331718.1188886401</v>
      </c>
      <c r="BM53" s="5" t="s">
        <v>43</v>
      </c>
      <c r="BN53" s="10"/>
      <c r="BO53" s="11">
        <v>39099</v>
      </c>
      <c r="BP53" s="11">
        <v>48224</v>
      </c>
      <c r="BQ53" s="11" t="s">
        <v>730</v>
      </c>
      <c r="BR53" s="11" t="s">
        <v>893</v>
      </c>
      <c r="BS53" s="11">
        <v>43867</v>
      </c>
      <c r="BT53" s="11">
        <v>44497</v>
      </c>
      <c r="BU53" s="10">
        <v>65334.71</v>
      </c>
      <c r="BV53" s="10">
        <v>63.26</v>
      </c>
      <c r="BW53" s="10">
        <v>0</v>
      </c>
    </row>
    <row r="54" spans="1:75" s="1" customFormat="1" ht="18.2" customHeight="1" x14ac:dyDescent="0.15">
      <c r="A54" s="12">
        <v>52</v>
      </c>
      <c r="B54" s="13" t="s">
        <v>41</v>
      </c>
      <c r="C54" s="13" t="s">
        <v>42</v>
      </c>
      <c r="D54" s="30">
        <v>45505</v>
      </c>
      <c r="E54" s="14" t="s">
        <v>116</v>
      </c>
      <c r="F54" s="15">
        <v>193</v>
      </c>
      <c r="G54" s="15">
        <v>192</v>
      </c>
      <c r="H54" s="16">
        <v>76665.509999999995</v>
      </c>
      <c r="I54" s="16">
        <v>58585.279999999999</v>
      </c>
      <c r="J54" s="16">
        <v>0</v>
      </c>
      <c r="K54" s="16">
        <v>135250.79</v>
      </c>
      <c r="L54" s="16">
        <v>589.72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135250.79</v>
      </c>
      <c r="S54" s="16">
        <v>170576.62</v>
      </c>
      <c r="T54" s="16">
        <v>600.54999999999995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171177.17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8">
        <f t="shared" si="0"/>
        <v>0</v>
      </c>
      <c r="AU54" s="16">
        <v>59175</v>
      </c>
      <c r="AV54" s="16">
        <v>171177.17</v>
      </c>
      <c r="AW54" s="17">
        <v>89</v>
      </c>
      <c r="AX54" s="17">
        <v>300</v>
      </c>
      <c r="AY54" s="16">
        <v>580000</v>
      </c>
      <c r="AZ54" s="16">
        <v>137325.20000000001</v>
      </c>
      <c r="BA54" s="18">
        <v>89.99</v>
      </c>
      <c r="BB54" s="18">
        <v>88.630627096119298</v>
      </c>
      <c r="BC54" s="18">
        <v>9.4</v>
      </c>
      <c r="BD54" s="18"/>
      <c r="BE54" s="14" t="s">
        <v>797</v>
      </c>
      <c r="BF54" s="12"/>
      <c r="BG54" s="14" t="s">
        <v>266</v>
      </c>
      <c r="BH54" s="14" t="s">
        <v>375</v>
      </c>
      <c r="BI54" s="14" t="s">
        <v>315</v>
      </c>
      <c r="BJ54" s="14" t="s">
        <v>796</v>
      </c>
      <c r="BK54" s="13" t="s">
        <v>1</v>
      </c>
      <c r="BL54" s="18">
        <v>1110185.01059176</v>
      </c>
      <c r="BM54" s="13" t="s">
        <v>43</v>
      </c>
      <c r="BN54" s="18"/>
      <c r="BO54" s="19">
        <v>39099</v>
      </c>
      <c r="BP54" s="19">
        <v>48224</v>
      </c>
      <c r="BQ54" s="11" t="s">
        <v>946</v>
      </c>
      <c r="BR54" s="11" t="s">
        <v>947</v>
      </c>
      <c r="BS54" s="11">
        <v>43262</v>
      </c>
      <c r="BT54" s="11">
        <v>43892</v>
      </c>
      <c r="BU54" s="18">
        <v>54354.46</v>
      </c>
      <c r="BV54" s="18">
        <v>52.59</v>
      </c>
      <c r="BW54" s="18">
        <v>0</v>
      </c>
    </row>
    <row r="55" spans="1:75" s="1" customFormat="1" ht="18.2" customHeight="1" x14ac:dyDescent="0.15">
      <c r="A55" s="4">
        <v>53</v>
      </c>
      <c r="B55" s="5" t="s">
        <v>41</v>
      </c>
      <c r="C55" s="5" t="s">
        <v>42</v>
      </c>
      <c r="D55" s="29">
        <v>45505</v>
      </c>
      <c r="E55" s="6" t="s">
        <v>380</v>
      </c>
      <c r="F55" s="7">
        <v>0</v>
      </c>
      <c r="G55" s="7">
        <v>0</v>
      </c>
      <c r="H55" s="8">
        <v>28678.42</v>
      </c>
      <c r="I55" s="8">
        <v>217.03</v>
      </c>
      <c r="J55" s="8">
        <v>0</v>
      </c>
      <c r="K55" s="8">
        <v>28895.45</v>
      </c>
      <c r="L55" s="8">
        <v>218.76</v>
      </c>
      <c r="M55" s="8">
        <v>0</v>
      </c>
      <c r="N55" s="8">
        <v>217.03</v>
      </c>
      <c r="O55" s="8">
        <v>218.76</v>
      </c>
      <c r="P55" s="8">
        <v>0</v>
      </c>
      <c r="Q55" s="8">
        <v>0</v>
      </c>
      <c r="R55" s="8">
        <v>28459.66</v>
      </c>
      <c r="S55" s="8">
        <v>231.16</v>
      </c>
      <c r="T55" s="8">
        <v>229.43</v>
      </c>
      <c r="U55" s="8">
        <v>0</v>
      </c>
      <c r="V55" s="8">
        <v>231.16</v>
      </c>
      <c r="W55" s="8">
        <v>229.43</v>
      </c>
      <c r="X55" s="8">
        <v>0</v>
      </c>
      <c r="Y55" s="8">
        <v>0</v>
      </c>
      <c r="Z55" s="8">
        <v>0</v>
      </c>
      <c r="AA55" s="8">
        <v>46.14</v>
      </c>
      <c r="AB55" s="8">
        <v>0</v>
      </c>
      <c r="AC55" s="8">
        <v>0</v>
      </c>
      <c r="AD55" s="8">
        <v>0</v>
      </c>
      <c r="AE55" s="8">
        <v>0</v>
      </c>
      <c r="AF55" s="8">
        <v>-60.97</v>
      </c>
      <c r="AG55" s="8">
        <v>24.72</v>
      </c>
      <c r="AH55" s="8">
        <v>66.599999999999994</v>
      </c>
      <c r="AI55" s="8">
        <v>46.14</v>
      </c>
      <c r="AJ55" s="8">
        <v>0</v>
      </c>
      <c r="AK55" s="8">
        <v>0</v>
      </c>
      <c r="AL55" s="8">
        <v>42.35</v>
      </c>
      <c r="AM55" s="8">
        <v>0</v>
      </c>
      <c r="AN55" s="8">
        <v>24.72</v>
      </c>
      <c r="AO55" s="8">
        <v>60.39</v>
      </c>
      <c r="AP55" s="8">
        <v>0</v>
      </c>
      <c r="AQ55" s="8">
        <v>0</v>
      </c>
      <c r="AR55" s="8">
        <v>0</v>
      </c>
      <c r="AS55" s="8">
        <v>37.838326000000002</v>
      </c>
      <c r="AT55" s="8">
        <f t="shared" si="0"/>
        <v>1108.631674</v>
      </c>
      <c r="AU55" s="8">
        <v>0</v>
      </c>
      <c r="AV55" s="8">
        <v>0</v>
      </c>
      <c r="AW55" s="9">
        <v>89</v>
      </c>
      <c r="AX55" s="9">
        <v>300</v>
      </c>
      <c r="AY55" s="8">
        <v>234000</v>
      </c>
      <c r="AZ55" s="8">
        <v>50893.14</v>
      </c>
      <c r="BA55" s="10">
        <v>89.99</v>
      </c>
      <c r="BB55" s="10">
        <v>50.322790132422597</v>
      </c>
      <c r="BC55" s="10">
        <v>9.6</v>
      </c>
      <c r="BD55" s="10"/>
      <c r="BE55" s="6" t="s">
        <v>795</v>
      </c>
      <c r="BF55" s="4"/>
      <c r="BG55" s="6" t="s">
        <v>273</v>
      </c>
      <c r="BH55" s="6" t="s">
        <v>289</v>
      </c>
      <c r="BI55" s="6" t="s">
        <v>290</v>
      </c>
      <c r="BJ55" s="6" t="s">
        <v>2</v>
      </c>
      <c r="BK55" s="5" t="s">
        <v>1</v>
      </c>
      <c r="BL55" s="10">
        <v>233606.67940304001</v>
      </c>
      <c r="BM55" s="5" t="s">
        <v>43</v>
      </c>
      <c r="BN55" s="10"/>
      <c r="BO55" s="11">
        <v>39101</v>
      </c>
      <c r="BP55" s="11">
        <v>48226</v>
      </c>
      <c r="BQ55" s="11" t="s">
        <v>881</v>
      </c>
      <c r="BR55" s="11" t="s">
        <v>882</v>
      </c>
      <c r="BS55" s="11" t="s">
        <v>891</v>
      </c>
      <c r="BT55" s="11" t="s">
        <v>891</v>
      </c>
      <c r="BU55" s="10">
        <v>0</v>
      </c>
      <c r="BV55" s="10">
        <v>46.14</v>
      </c>
      <c r="BW55" s="10">
        <v>0</v>
      </c>
    </row>
    <row r="56" spans="1:75" s="1" customFormat="1" ht="18.2" customHeight="1" x14ac:dyDescent="0.15">
      <c r="A56" s="12">
        <v>54</v>
      </c>
      <c r="B56" s="13" t="s">
        <v>41</v>
      </c>
      <c r="C56" s="13" t="s">
        <v>42</v>
      </c>
      <c r="D56" s="30">
        <v>45505</v>
      </c>
      <c r="E56" s="14" t="s">
        <v>65</v>
      </c>
      <c r="F56" s="15">
        <v>176</v>
      </c>
      <c r="G56" s="15">
        <v>175</v>
      </c>
      <c r="H56" s="16">
        <v>81690.78</v>
      </c>
      <c r="I56" s="16">
        <v>60843.360000000001</v>
      </c>
      <c r="J56" s="16">
        <v>0</v>
      </c>
      <c r="K56" s="16">
        <v>142534.14000000001</v>
      </c>
      <c r="L56" s="16">
        <v>638.26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142534.14000000001</v>
      </c>
      <c r="S56" s="16">
        <v>164114.57</v>
      </c>
      <c r="T56" s="16">
        <v>639.91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164754.48000000001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8">
        <f t="shared" si="0"/>
        <v>0</v>
      </c>
      <c r="AU56" s="16">
        <v>61481.62</v>
      </c>
      <c r="AV56" s="16">
        <v>164754.48000000001</v>
      </c>
      <c r="AW56" s="17">
        <v>88</v>
      </c>
      <c r="AX56" s="17">
        <v>300</v>
      </c>
      <c r="AY56" s="16">
        <v>620000</v>
      </c>
      <c r="AZ56" s="16">
        <v>147465.9</v>
      </c>
      <c r="BA56" s="18">
        <v>89.92</v>
      </c>
      <c r="BB56" s="18">
        <v>86.912770130586097</v>
      </c>
      <c r="BC56" s="18">
        <v>9.4</v>
      </c>
      <c r="BD56" s="18"/>
      <c r="BE56" s="14" t="s">
        <v>797</v>
      </c>
      <c r="BF56" s="12"/>
      <c r="BG56" s="14" t="s">
        <v>266</v>
      </c>
      <c r="BH56" s="14" t="s">
        <v>302</v>
      </c>
      <c r="BI56" s="14" t="s">
        <v>371</v>
      </c>
      <c r="BJ56" s="14" t="s">
        <v>796</v>
      </c>
      <c r="BK56" s="13" t="s">
        <v>1</v>
      </c>
      <c r="BL56" s="18">
        <v>1169969.2528641601</v>
      </c>
      <c r="BM56" s="13" t="s">
        <v>43</v>
      </c>
      <c r="BN56" s="18"/>
      <c r="BO56" s="19">
        <v>39071</v>
      </c>
      <c r="BP56" s="19">
        <v>48196</v>
      </c>
      <c r="BQ56" s="11" t="s">
        <v>739</v>
      </c>
      <c r="BR56" s="11" t="s">
        <v>877</v>
      </c>
      <c r="BS56" s="11">
        <v>43867</v>
      </c>
      <c r="BT56" s="11">
        <v>44497</v>
      </c>
      <c r="BU56" s="18">
        <v>55119.61</v>
      </c>
      <c r="BV56" s="18">
        <v>56.47</v>
      </c>
      <c r="BW56" s="18">
        <v>0</v>
      </c>
    </row>
    <row r="57" spans="1:75" s="1" customFormat="1" ht="18.2" customHeight="1" x14ac:dyDescent="0.15">
      <c r="A57" s="4">
        <v>55</v>
      </c>
      <c r="B57" s="5" t="s">
        <v>41</v>
      </c>
      <c r="C57" s="5" t="s">
        <v>42</v>
      </c>
      <c r="D57" s="29">
        <v>45505</v>
      </c>
      <c r="E57" s="6" t="s">
        <v>170</v>
      </c>
      <c r="F57" s="7">
        <v>169</v>
      </c>
      <c r="G57" s="7">
        <v>168</v>
      </c>
      <c r="H57" s="8">
        <v>76643.41</v>
      </c>
      <c r="I57" s="8">
        <v>54290.91</v>
      </c>
      <c r="J57" s="8">
        <v>0</v>
      </c>
      <c r="K57" s="8">
        <v>130934.32</v>
      </c>
      <c r="L57" s="8">
        <v>580.58000000000004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130934.32</v>
      </c>
      <c r="S57" s="8">
        <v>144707.70000000001</v>
      </c>
      <c r="T57" s="8">
        <v>600.37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145308.07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f t="shared" si="0"/>
        <v>0</v>
      </c>
      <c r="AU57" s="8">
        <v>54871.49</v>
      </c>
      <c r="AV57" s="8">
        <v>145308.07</v>
      </c>
      <c r="AW57" s="9">
        <v>90</v>
      </c>
      <c r="AX57" s="9">
        <v>300</v>
      </c>
      <c r="AY57" s="8">
        <v>625000</v>
      </c>
      <c r="AZ57" s="8">
        <v>136249.49</v>
      </c>
      <c r="BA57" s="10">
        <v>85.24</v>
      </c>
      <c r="BB57" s="10">
        <v>81.914739180308104</v>
      </c>
      <c r="BC57" s="10">
        <v>9.4</v>
      </c>
      <c r="BD57" s="10"/>
      <c r="BE57" s="6" t="s">
        <v>795</v>
      </c>
      <c r="BF57" s="4"/>
      <c r="BG57" s="6" t="s">
        <v>282</v>
      </c>
      <c r="BH57" s="6" t="s">
        <v>283</v>
      </c>
      <c r="BI57" s="6" t="s">
        <v>284</v>
      </c>
      <c r="BJ57" s="6" t="s">
        <v>796</v>
      </c>
      <c r="BK57" s="5" t="s">
        <v>1</v>
      </c>
      <c r="BL57" s="10">
        <v>1074753.93996608</v>
      </c>
      <c r="BM57" s="5" t="s">
        <v>43</v>
      </c>
      <c r="BN57" s="10"/>
      <c r="BO57" s="11">
        <v>39132</v>
      </c>
      <c r="BP57" s="11">
        <v>48247</v>
      </c>
      <c r="BQ57" s="11" t="s">
        <v>737</v>
      </c>
      <c r="BR57" s="11" t="s">
        <v>876</v>
      </c>
      <c r="BS57" s="11">
        <v>44232</v>
      </c>
      <c r="BT57" s="11">
        <v>44862</v>
      </c>
      <c r="BU57" s="10">
        <v>49273.34</v>
      </c>
      <c r="BV57" s="10">
        <v>52.17</v>
      </c>
      <c r="BW57" s="10">
        <v>0</v>
      </c>
    </row>
    <row r="58" spans="1:75" s="1" customFormat="1" ht="18.2" customHeight="1" x14ac:dyDescent="0.15">
      <c r="A58" s="12">
        <v>56</v>
      </c>
      <c r="B58" s="13" t="s">
        <v>41</v>
      </c>
      <c r="C58" s="13" t="s">
        <v>42</v>
      </c>
      <c r="D58" s="30">
        <v>45505</v>
      </c>
      <c r="E58" s="14" t="s">
        <v>389</v>
      </c>
      <c r="F58" s="15">
        <v>72</v>
      </c>
      <c r="G58" s="15">
        <v>71</v>
      </c>
      <c r="H58" s="16">
        <v>102662.49</v>
      </c>
      <c r="I58" s="16">
        <v>42672.33</v>
      </c>
      <c r="J58" s="16">
        <v>0</v>
      </c>
      <c r="K58" s="16">
        <v>145334.82</v>
      </c>
      <c r="L58" s="16">
        <v>777.69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145334.82</v>
      </c>
      <c r="S58" s="16">
        <v>71223.03</v>
      </c>
      <c r="T58" s="16">
        <v>804.19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72027.22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8">
        <f t="shared" si="0"/>
        <v>0</v>
      </c>
      <c r="AU58" s="16">
        <v>43450.02</v>
      </c>
      <c r="AV58" s="16">
        <v>72027.22</v>
      </c>
      <c r="AW58" s="17">
        <v>90</v>
      </c>
      <c r="AX58" s="17">
        <v>300</v>
      </c>
      <c r="AY58" s="16">
        <v>775000</v>
      </c>
      <c r="AZ58" s="16">
        <v>182505.67</v>
      </c>
      <c r="BA58" s="18">
        <v>89.99</v>
      </c>
      <c r="BB58" s="18">
        <v>71.661776052218002</v>
      </c>
      <c r="BC58" s="18">
        <v>9.4</v>
      </c>
      <c r="BD58" s="18"/>
      <c r="BE58" s="14" t="s">
        <v>797</v>
      </c>
      <c r="BF58" s="12"/>
      <c r="BG58" s="14" t="s">
        <v>269</v>
      </c>
      <c r="BH58" s="14" t="s">
        <v>270</v>
      </c>
      <c r="BI58" s="14" t="s">
        <v>384</v>
      </c>
      <c r="BJ58" s="14" t="s">
        <v>796</v>
      </c>
      <c r="BK58" s="13" t="s">
        <v>1</v>
      </c>
      <c r="BL58" s="18">
        <v>1192958.1977380801</v>
      </c>
      <c r="BM58" s="13" t="s">
        <v>43</v>
      </c>
      <c r="BN58" s="18"/>
      <c r="BO58" s="19">
        <v>39132</v>
      </c>
      <c r="BP58" s="19">
        <v>48257</v>
      </c>
      <c r="BQ58" s="11" t="s">
        <v>744</v>
      </c>
      <c r="BR58" s="11" t="s">
        <v>884</v>
      </c>
      <c r="BS58" s="11" t="s">
        <v>891</v>
      </c>
      <c r="BT58" s="11" t="s">
        <v>891</v>
      </c>
      <c r="BU58" s="18">
        <v>28305.63</v>
      </c>
      <c r="BV58" s="18">
        <v>69.89</v>
      </c>
      <c r="BW58" s="18">
        <v>0</v>
      </c>
    </row>
    <row r="59" spans="1:75" s="1" customFormat="1" ht="18.2" customHeight="1" x14ac:dyDescent="0.15">
      <c r="A59" s="4">
        <v>57</v>
      </c>
      <c r="B59" s="5" t="s">
        <v>41</v>
      </c>
      <c r="C59" s="5" t="s">
        <v>42</v>
      </c>
      <c r="D59" s="29">
        <v>45505</v>
      </c>
      <c r="E59" s="6" t="s">
        <v>51</v>
      </c>
      <c r="F59" s="7">
        <v>164</v>
      </c>
      <c r="G59" s="7">
        <v>163</v>
      </c>
      <c r="H59" s="8">
        <v>44026.62</v>
      </c>
      <c r="I59" s="8">
        <v>29974.06</v>
      </c>
      <c r="J59" s="8">
        <v>0</v>
      </c>
      <c r="K59" s="8">
        <v>74000.679999999993</v>
      </c>
      <c r="L59" s="8">
        <v>327.02999999999997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74000.679999999993</v>
      </c>
      <c r="S59" s="8">
        <v>80752.11</v>
      </c>
      <c r="T59" s="8">
        <v>348.54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81100.649999999994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f t="shared" si="0"/>
        <v>0</v>
      </c>
      <c r="AU59" s="8">
        <v>30301.09</v>
      </c>
      <c r="AV59" s="8">
        <v>81100.649999999994</v>
      </c>
      <c r="AW59" s="9">
        <v>91</v>
      </c>
      <c r="AX59" s="9">
        <v>300</v>
      </c>
      <c r="AY59" s="8">
        <v>330000</v>
      </c>
      <c r="AZ59" s="8">
        <v>77323.59</v>
      </c>
      <c r="BA59" s="10">
        <v>89.99</v>
      </c>
      <c r="BB59" s="10">
        <v>86.122762706697898</v>
      </c>
      <c r="BC59" s="10">
        <v>9.5</v>
      </c>
      <c r="BD59" s="10"/>
      <c r="BE59" s="6" t="s">
        <v>795</v>
      </c>
      <c r="BF59" s="4"/>
      <c r="BG59" s="6" t="s">
        <v>291</v>
      </c>
      <c r="BH59" s="6" t="s">
        <v>393</v>
      </c>
      <c r="BI59" s="6" t="s">
        <v>394</v>
      </c>
      <c r="BJ59" s="6" t="s">
        <v>796</v>
      </c>
      <c r="BK59" s="5" t="s">
        <v>1</v>
      </c>
      <c r="BL59" s="10">
        <v>607423.03767392004</v>
      </c>
      <c r="BM59" s="5" t="s">
        <v>43</v>
      </c>
      <c r="BN59" s="10"/>
      <c r="BO59" s="11">
        <v>39149</v>
      </c>
      <c r="BP59" s="11">
        <v>48274</v>
      </c>
      <c r="BQ59" s="11" t="s">
        <v>733</v>
      </c>
      <c r="BR59" s="11" t="s">
        <v>895</v>
      </c>
      <c r="BS59" s="11">
        <v>44232</v>
      </c>
      <c r="BT59" s="11">
        <v>44862</v>
      </c>
      <c r="BU59" s="10">
        <v>31132.6</v>
      </c>
      <c r="BV59" s="10">
        <v>53.7</v>
      </c>
      <c r="BW59" s="10">
        <v>0</v>
      </c>
    </row>
    <row r="60" spans="1:75" s="1" customFormat="1" ht="18.2" customHeight="1" x14ac:dyDescent="0.15">
      <c r="A60" s="12">
        <v>58</v>
      </c>
      <c r="B60" s="13" t="s">
        <v>41</v>
      </c>
      <c r="C60" s="13" t="s">
        <v>42</v>
      </c>
      <c r="D60" s="30">
        <v>45505</v>
      </c>
      <c r="E60" s="14" t="s">
        <v>395</v>
      </c>
      <c r="F60" s="15">
        <v>0</v>
      </c>
      <c r="G60" s="15">
        <v>0</v>
      </c>
      <c r="H60" s="16">
        <v>19490.439999999999</v>
      </c>
      <c r="I60" s="16">
        <v>0</v>
      </c>
      <c r="J60" s="16">
        <v>0</v>
      </c>
      <c r="K60" s="16">
        <v>19490.439999999999</v>
      </c>
      <c r="L60" s="16">
        <v>563.64</v>
      </c>
      <c r="M60" s="16">
        <v>0</v>
      </c>
      <c r="N60" s="16">
        <v>0</v>
      </c>
      <c r="O60" s="16">
        <v>563.64</v>
      </c>
      <c r="P60" s="16">
        <v>0</v>
      </c>
      <c r="Q60" s="16">
        <v>0</v>
      </c>
      <c r="R60" s="16">
        <v>18926.8</v>
      </c>
      <c r="S60" s="16">
        <v>0</v>
      </c>
      <c r="T60" s="16">
        <v>139.68</v>
      </c>
      <c r="U60" s="16">
        <v>0</v>
      </c>
      <c r="V60" s="16">
        <v>0</v>
      </c>
      <c r="W60" s="16">
        <v>139.68</v>
      </c>
      <c r="X60" s="16">
        <v>0</v>
      </c>
      <c r="Y60" s="16">
        <v>0</v>
      </c>
      <c r="Z60" s="16">
        <v>0</v>
      </c>
      <c r="AA60" s="16">
        <v>52.28</v>
      </c>
      <c r="AB60" s="16">
        <v>0</v>
      </c>
      <c r="AC60" s="16">
        <v>0</v>
      </c>
      <c r="AD60" s="16">
        <v>0</v>
      </c>
      <c r="AE60" s="16">
        <v>0</v>
      </c>
      <c r="AF60" s="16">
        <v>-45.97</v>
      </c>
      <c r="AG60" s="16">
        <v>32.869999999999997</v>
      </c>
      <c r="AH60" s="16">
        <v>104.44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0.33</v>
      </c>
      <c r="AQ60" s="16">
        <v>0</v>
      </c>
      <c r="AR60" s="16">
        <v>31.03</v>
      </c>
      <c r="AS60" s="16">
        <v>0</v>
      </c>
      <c r="AT60" s="8">
        <f t="shared" si="0"/>
        <v>816.2399999999999</v>
      </c>
      <c r="AU60" s="16">
        <v>0</v>
      </c>
      <c r="AV60" s="16">
        <v>0</v>
      </c>
      <c r="AW60" s="17">
        <v>30</v>
      </c>
      <c r="AX60" s="17">
        <v>240</v>
      </c>
      <c r="AY60" s="16">
        <v>355700</v>
      </c>
      <c r="AZ60" s="16">
        <v>80456.86</v>
      </c>
      <c r="BA60" s="18">
        <v>89.99</v>
      </c>
      <c r="BB60" s="18">
        <v>21.169391050060899</v>
      </c>
      <c r="BC60" s="18">
        <v>8.6</v>
      </c>
      <c r="BD60" s="18"/>
      <c r="BE60" s="14" t="s">
        <v>795</v>
      </c>
      <c r="BF60" s="12"/>
      <c r="BG60" s="14" t="s">
        <v>291</v>
      </c>
      <c r="BH60" s="14" t="s">
        <v>292</v>
      </c>
      <c r="BI60" s="14" t="s">
        <v>293</v>
      </c>
      <c r="BJ60" s="14" t="s">
        <v>2</v>
      </c>
      <c r="BK60" s="13" t="s">
        <v>1</v>
      </c>
      <c r="BL60" s="18">
        <v>155357.68521920001</v>
      </c>
      <c r="BM60" s="13" t="s">
        <v>43</v>
      </c>
      <c r="BN60" s="18"/>
      <c r="BO60" s="19">
        <v>39133</v>
      </c>
      <c r="BP60" s="19">
        <v>46433</v>
      </c>
      <c r="BQ60" s="11" t="s">
        <v>871</v>
      </c>
      <c r="BR60" s="11" t="s">
        <v>872</v>
      </c>
      <c r="BS60" s="11" t="s">
        <v>891</v>
      </c>
      <c r="BT60" s="11" t="s">
        <v>891</v>
      </c>
      <c r="BU60" s="18">
        <v>0</v>
      </c>
      <c r="BV60" s="18">
        <v>52.28</v>
      </c>
      <c r="BW60" s="18">
        <v>0</v>
      </c>
    </row>
    <row r="61" spans="1:75" s="1" customFormat="1" ht="18.2" customHeight="1" x14ac:dyDescent="0.15">
      <c r="A61" s="4">
        <v>59</v>
      </c>
      <c r="B61" s="5" t="s">
        <v>41</v>
      </c>
      <c r="C61" s="5" t="s">
        <v>42</v>
      </c>
      <c r="D61" s="29">
        <v>45505</v>
      </c>
      <c r="E61" s="6" t="s">
        <v>398</v>
      </c>
      <c r="F61" s="7">
        <v>0</v>
      </c>
      <c r="G61" s="7">
        <v>0</v>
      </c>
      <c r="H61" s="8">
        <v>52572.7</v>
      </c>
      <c r="I61" s="8">
        <v>0</v>
      </c>
      <c r="J61" s="8">
        <v>0</v>
      </c>
      <c r="K61" s="8">
        <v>52572.7</v>
      </c>
      <c r="L61" s="8">
        <v>405.57</v>
      </c>
      <c r="M61" s="8">
        <v>0</v>
      </c>
      <c r="N61" s="8">
        <v>0</v>
      </c>
      <c r="O61" s="8">
        <v>405.57</v>
      </c>
      <c r="P61" s="8">
        <v>0</v>
      </c>
      <c r="Q61" s="8">
        <v>0</v>
      </c>
      <c r="R61" s="8">
        <v>52167.13</v>
      </c>
      <c r="S61" s="8">
        <v>0</v>
      </c>
      <c r="T61" s="8">
        <v>376.77</v>
      </c>
      <c r="U61" s="8">
        <v>0</v>
      </c>
      <c r="V61" s="8">
        <v>0</v>
      </c>
      <c r="W61" s="8">
        <v>376.77</v>
      </c>
      <c r="X61" s="8">
        <v>0</v>
      </c>
      <c r="Y61" s="8">
        <v>0</v>
      </c>
      <c r="Z61" s="8">
        <v>0</v>
      </c>
      <c r="AA61" s="8">
        <v>66.45</v>
      </c>
      <c r="AB61" s="8">
        <v>0</v>
      </c>
      <c r="AC61" s="8">
        <v>0</v>
      </c>
      <c r="AD61" s="8">
        <v>0</v>
      </c>
      <c r="AE61" s="8">
        <v>0</v>
      </c>
      <c r="AF61" s="8">
        <v>-52.62</v>
      </c>
      <c r="AG61" s="8">
        <v>42.44</v>
      </c>
      <c r="AH61" s="8">
        <v>124.2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4.8729999999999997E-3</v>
      </c>
      <c r="AT61" s="8">
        <f t="shared" si="0"/>
        <v>962.80512699999997</v>
      </c>
      <c r="AU61" s="8">
        <v>0</v>
      </c>
      <c r="AV61" s="8">
        <v>0</v>
      </c>
      <c r="AW61" s="9">
        <v>91</v>
      </c>
      <c r="AX61" s="9">
        <v>300</v>
      </c>
      <c r="AY61" s="8">
        <v>410000</v>
      </c>
      <c r="AZ61" s="8">
        <v>96350.23</v>
      </c>
      <c r="BA61" s="10">
        <v>89.99</v>
      </c>
      <c r="BB61" s="10">
        <v>48.723495820404402</v>
      </c>
      <c r="BC61" s="10">
        <v>8.6</v>
      </c>
      <c r="BD61" s="10"/>
      <c r="BE61" s="6" t="s">
        <v>797</v>
      </c>
      <c r="BF61" s="4"/>
      <c r="BG61" s="6" t="s">
        <v>286</v>
      </c>
      <c r="BH61" s="6" t="s">
        <v>300</v>
      </c>
      <c r="BI61" s="6" t="s">
        <v>301</v>
      </c>
      <c r="BJ61" s="6" t="s">
        <v>2</v>
      </c>
      <c r="BK61" s="5" t="s">
        <v>1</v>
      </c>
      <c r="BL61" s="10">
        <v>428205.74853272003</v>
      </c>
      <c r="BM61" s="5" t="s">
        <v>43</v>
      </c>
      <c r="BN61" s="10"/>
      <c r="BO61" s="11">
        <v>39150</v>
      </c>
      <c r="BP61" s="11">
        <v>48275</v>
      </c>
      <c r="BQ61" s="11" t="s">
        <v>871</v>
      </c>
      <c r="BR61" s="11" t="s">
        <v>872</v>
      </c>
      <c r="BS61" s="11" t="s">
        <v>891</v>
      </c>
      <c r="BT61" s="11" t="s">
        <v>891</v>
      </c>
      <c r="BU61" s="10">
        <v>0</v>
      </c>
      <c r="BV61" s="10">
        <v>66.45</v>
      </c>
      <c r="BW61" s="10">
        <v>0</v>
      </c>
    </row>
    <row r="62" spans="1:75" s="1" customFormat="1" ht="18.2" customHeight="1" x14ac:dyDescent="0.15">
      <c r="A62" s="12">
        <v>60</v>
      </c>
      <c r="B62" s="13" t="s">
        <v>41</v>
      </c>
      <c r="C62" s="13" t="s">
        <v>42</v>
      </c>
      <c r="D62" s="30">
        <v>45505</v>
      </c>
      <c r="E62" s="14" t="s">
        <v>143</v>
      </c>
      <c r="F62" s="15">
        <v>182</v>
      </c>
      <c r="G62" s="15">
        <v>181</v>
      </c>
      <c r="H62" s="16">
        <v>42045.53</v>
      </c>
      <c r="I62" s="16">
        <v>33360.36</v>
      </c>
      <c r="J62" s="16">
        <v>0</v>
      </c>
      <c r="K62" s="16">
        <v>75405.89</v>
      </c>
      <c r="L62" s="16">
        <v>329.26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75405.89</v>
      </c>
      <c r="S62" s="16">
        <v>80807.91</v>
      </c>
      <c r="T62" s="16">
        <v>301.33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81109.240000000005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8">
        <f t="shared" si="0"/>
        <v>0</v>
      </c>
      <c r="AU62" s="16">
        <v>33689.620000000003</v>
      </c>
      <c r="AV62" s="16">
        <v>81109.240000000005</v>
      </c>
      <c r="AW62" s="17">
        <v>90</v>
      </c>
      <c r="AX62" s="17">
        <v>300</v>
      </c>
      <c r="AY62" s="16">
        <v>330000</v>
      </c>
      <c r="AZ62" s="16">
        <v>77660.61</v>
      </c>
      <c r="BA62" s="18">
        <v>90</v>
      </c>
      <c r="BB62" s="18">
        <v>87.387030568006097</v>
      </c>
      <c r="BC62" s="18">
        <v>8.6</v>
      </c>
      <c r="BD62" s="18"/>
      <c r="BE62" s="14" t="s">
        <v>795</v>
      </c>
      <c r="BF62" s="12"/>
      <c r="BG62" s="14" t="s">
        <v>291</v>
      </c>
      <c r="BH62" s="14" t="s">
        <v>393</v>
      </c>
      <c r="BI62" s="14" t="s">
        <v>394</v>
      </c>
      <c r="BJ62" s="14" t="s">
        <v>796</v>
      </c>
      <c r="BK62" s="13" t="s">
        <v>1</v>
      </c>
      <c r="BL62" s="18">
        <v>618957.48474615999</v>
      </c>
      <c r="BM62" s="13" t="s">
        <v>43</v>
      </c>
      <c r="BN62" s="18"/>
      <c r="BO62" s="19">
        <v>39128</v>
      </c>
      <c r="BP62" s="19">
        <v>48253</v>
      </c>
      <c r="BQ62" s="11" t="s">
        <v>983</v>
      </c>
      <c r="BR62" s="11" t="s">
        <v>984</v>
      </c>
      <c r="BS62" s="11">
        <v>43867</v>
      </c>
      <c r="BT62" s="11">
        <v>44497</v>
      </c>
      <c r="BU62" s="18">
        <v>33812</v>
      </c>
      <c r="BV62" s="18">
        <v>53.57</v>
      </c>
      <c r="BW62" s="18">
        <v>0</v>
      </c>
    </row>
    <row r="63" spans="1:75" s="1" customFormat="1" ht="18.2" customHeight="1" x14ac:dyDescent="0.15">
      <c r="A63" s="4">
        <v>61</v>
      </c>
      <c r="B63" s="5" t="s">
        <v>41</v>
      </c>
      <c r="C63" s="5" t="s">
        <v>42</v>
      </c>
      <c r="D63" s="29">
        <v>45505</v>
      </c>
      <c r="E63" s="6" t="s">
        <v>64</v>
      </c>
      <c r="F63" s="7">
        <v>176</v>
      </c>
      <c r="G63" s="7">
        <v>175</v>
      </c>
      <c r="H63" s="8">
        <v>34400.93</v>
      </c>
      <c r="I63" s="8">
        <v>24598.720000000001</v>
      </c>
      <c r="J63" s="8">
        <v>0</v>
      </c>
      <c r="K63" s="8">
        <v>58999.65</v>
      </c>
      <c r="L63" s="8">
        <v>259.52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58999.65</v>
      </c>
      <c r="S63" s="8">
        <v>69008.63</v>
      </c>
      <c r="T63" s="8">
        <v>272.33999999999997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69280.97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f t="shared" si="0"/>
        <v>0</v>
      </c>
      <c r="AU63" s="8">
        <v>24858.240000000002</v>
      </c>
      <c r="AV63" s="8">
        <v>69280.97</v>
      </c>
      <c r="AW63" s="9">
        <v>90</v>
      </c>
      <c r="AX63" s="9">
        <v>300</v>
      </c>
      <c r="AY63" s="8">
        <v>261300</v>
      </c>
      <c r="AZ63" s="8">
        <v>60874.47</v>
      </c>
      <c r="BA63" s="10">
        <v>90</v>
      </c>
      <c r="BB63" s="10">
        <v>87.228168064543297</v>
      </c>
      <c r="BC63" s="10">
        <v>9.5</v>
      </c>
      <c r="BD63" s="10"/>
      <c r="BE63" s="6" t="s">
        <v>795</v>
      </c>
      <c r="BF63" s="4"/>
      <c r="BG63" s="6" t="s">
        <v>291</v>
      </c>
      <c r="BH63" s="6" t="s">
        <v>365</v>
      </c>
      <c r="BI63" s="6" t="s">
        <v>366</v>
      </c>
      <c r="BJ63" s="6" t="s">
        <v>796</v>
      </c>
      <c r="BK63" s="5" t="s">
        <v>1</v>
      </c>
      <c r="BL63" s="10">
        <v>484289.42307959998</v>
      </c>
      <c r="BM63" s="5" t="s">
        <v>43</v>
      </c>
      <c r="BN63" s="10"/>
      <c r="BO63" s="11">
        <v>39132</v>
      </c>
      <c r="BP63" s="11">
        <v>48257</v>
      </c>
      <c r="BQ63" s="11" t="s">
        <v>941</v>
      </c>
      <c r="BR63" s="11" t="s">
        <v>942</v>
      </c>
      <c r="BS63" s="11">
        <v>43502</v>
      </c>
      <c r="BT63" s="11">
        <v>44132</v>
      </c>
      <c r="BU63" s="10">
        <v>26343.68</v>
      </c>
      <c r="BV63" s="10">
        <v>42.27</v>
      </c>
      <c r="BW63" s="10">
        <v>0</v>
      </c>
    </row>
    <row r="64" spans="1:75" s="1" customFormat="1" ht="18.2" customHeight="1" x14ac:dyDescent="0.15">
      <c r="A64" s="12">
        <v>62</v>
      </c>
      <c r="B64" s="13" t="s">
        <v>41</v>
      </c>
      <c r="C64" s="13" t="s">
        <v>42</v>
      </c>
      <c r="D64" s="30">
        <v>45505</v>
      </c>
      <c r="E64" s="14" t="s">
        <v>57</v>
      </c>
      <c r="F64" s="15">
        <v>179</v>
      </c>
      <c r="G64" s="15">
        <v>178</v>
      </c>
      <c r="H64" s="16">
        <v>29750</v>
      </c>
      <c r="I64" s="16">
        <v>81240.289999999994</v>
      </c>
      <c r="J64" s="16">
        <v>0</v>
      </c>
      <c r="K64" s="16">
        <v>110990.29</v>
      </c>
      <c r="L64" s="16">
        <v>850.48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110990.29</v>
      </c>
      <c r="S64" s="16">
        <v>112621.26</v>
      </c>
      <c r="T64" s="16">
        <v>235.52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112856.78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8">
        <f t="shared" si="0"/>
        <v>0</v>
      </c>
      <c r="AU64" s="16">
        <v>82090.77</v>
      </c>
      <c r="AV64" s="16">
        <v>112856.78</v>
      </c>
      <c r="AW64" s="17">
        <v>30</v>
      </c>
      <c r="AX64" s="17">
        <v>240</v>
      </c>
      <c r="AY64" s="16">
        <v>495000</v>
      </c>
      <c r="AZ64" s="16">
        <v>116507.35</v>
      </c>
      <c r="BA64" s="18">
        <v>89.99</v>
      </c>
      <c r="BB64" s="18">
        <v>85.728635979618403</v>
      </c>
      <c r="BC64" s="18">
        <v>9.5</v>
      </c>
      <c r="BD64" s="18"/>
      <c r="BE64" s="14" t="s">
        <v>795</v>
      </c>
      <c r="BF64" s="12"/>
      <c r="BG64" s="14" t="s">
        <v>310</v>
      </c>
      <c r="BH64" s="14" t="s">
        <v>356</v>
      </c>
      <c r="BI64" s="14" t="s">
        <v>401</v>
      </c>
      <c r="BJ64" s="14" t="s">
        <v>796</v>
      </c>
      <c r="BK64" s="13" t="s">
        <v>1</v>
      </c>
      <c r="BL64" s="18">
        <v>911046.48097975994</v>
      </c>
      <c r="BM64" s="13" t="s">
        <v>43</v>
      </c>
      <c r="BN64" s="18"/>
      <c r="BO64" s="19">
        <v>39136</v>
      </c>
      <c r="BP64" s="19">
        <v>46436</v>
      </c>
      <c r="BQ64" s="11" t="s">
        <v>774</v>
      </c>
      <c r="BR64" s="11" t="s">
        <v>898</v>
      </c>
      <c r="BS64" s="11">
        <v>43867</v>
      </c>
      <c r="BT64" s="11">
        <v>44497</v>
      </c>
      <c r="BU64" s="18">
        <v>49375.58</v>
      </c>
      <c r="BV64" s="18">
        <v>77.13</v>
      </c>
      <c r="BW64" s="18">
        <v>0</v>
      </c>
    </row>
    <row r="65" spans="1:75" s="1" customFormat="1" ht="18.2" customHeight="1" x14ac:dyDescent="0.15">
      <c r="A65" s="4">
        <v>63</v>
      </c>
      <c r="B65" s="5" t="s">
        <v>41</v>
      </c>
      <c r="C65" s="5" t="s">
        <v>42</v>
      </c>
      <c r="D65" s="29">
        <v>45505</v>
      </c>
      <c r="E65" s="6" t="s">
        <v>8</v>
      </c>
      <c r="F65" s="7">
        <v>162</v>
      </c>
      <c r="G65" s="7">
        <v>161</v>
      </c>
      <c r="H65" s="8">
        <v>71204.37</v>
      </c>
      <c r="I65" s="8">
        <v>48938.2</v>
      </c>
      <c r="J65" s="8">
        <v>0</v>
      </c>
      <c r="K65" s="8">
        <v>120142.57</v>
      </c>
      <c r="L65" s="8">
        <v>537.16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120142.57</v>
      </c>
      <c r="S65" s="8">
        <v>129401.12</v>
      </c>
      <c r="T65" s="8">
        <v>563.70000000000005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129964.82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f t="shared" si="0"/>
        <v>0</v>
      </c>
      <c r="AU65" s="8">
        <v>49475.360000000001</v>
      </c>
      <c r="AV65" s="8">
        <v>129964.82</v>
      </c>
      <c r="AW65" s="9">
        <v>90</v>
      </c>
      <c r="AX65" s="9">
        <v>300</v>
      </c>
      <c r="AY65" s="8">
        <v>537600</v>
      </c>
      <c r="AZ65" s="8">
        <v>125999.92</v>
      </c>
      <c r="BA65" s="10">
        <v>90</v>
      </c>
      <c r="BB65" s="10">
        <v>85.816175915032304</v>
      </c>
      <c r="BC65" s="10">
        <v>9.5</v>
      </c>
      <c r="BD65" s="10"/>
      <c r="BE65" s="6" t="s">
        <v>795</v>
      </c>
      <c r="BF65" s="4"/>
      <c r="BG65" s="6" t="s">
        <v>286</v>
      </c>
      <c r="BH65" s="6" t="s">
        <v>287</v>
      </c>
      <c r="BI65" s="6" t="s">
        <v>288</v>
      </c>
      <c r="BJ65" s="6" t="s">
        <v>796</v>
      </c>
      <c r="BK65" s="5" t="s">
        <v>1</v>
      </c>
      <c r="BL65" s="10">
        <v>986171.54360407998</v>
      </c>
      <c r="BM65" s="5" t="s">
        <v>43</v>
      </c>
      <c r="BN65" s="10"/>
      <c r="BO65" s="11">
        <v>39129</v>
      </c>
      <c r="BP65" s="11">
        <v>48254</v>
      </c>
      <c r="BQ65" s="11" t="s">
        <v>736</v>
      </c>
      <c r="BR65" s="11" t="s">
        <v>880</v>
      </c>
      <c r="BS65" s="11">
        <v>43867</v>
      </c>
      <c r="BT65" s="11">
        <v>44497</v>
      </c>
      <c r="BU65" s="10">
        <v>50346.17</v>
      </c>
      <c r="BV65" s="10">
        <v>87.5</v>
      </c>
      <c r="BW65" s="10">
        <v>0</v>
      </c>
    </row>
    <row r="66" spans="1:75" s="1" customFormat="1" ht="18.2" customHeight="1" x14ac:dyDescent="0.15">
      <c r="A66" s="12">
        <v>64</v>
      </c>
      <c r="B66" s="13" t="s">
        <v>41</v>
      </c>
      <c r="C66" s="13" t="s">
        <v>42</v>
      </c>
      <c r="D66" s="30">
        <v>45505</v>
      </c>
      <c r="E66" s="14" t="s">
        <v>32</v>
      </c>
      <c r="F66" s="15">
        <v>186</v>
      </c>
      <c r="G66" s="15">
        <v>185</v>
      </c>
      <c r="H66" s="16">
        <v>54590.55</v>
      </c>
      <c r="I66" s="16">
        <v>40020.71</v>
      </c>
      <c r="J66" s="16">
        <v>0</v>
      </c>
      <c r="K66" s="16">
        <v>94611.26</v>
      </c>
      <c r="L66" s="16">
        <v>411.83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94611.26</v>
      </c>
      <c r="S66" s="16">
        <v>116965.13</v>
      </c>
      <c r="T66" s="16">
        <v>432.18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117397.31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8">
        <f t="shared" si="0"/>
        <v>0</v>
      </c>
      <c r="AU66" s="16">
        <v>40432.54</v>
      </c>
      <c r="AV66" s="16">
        <v>117397.31</v>
      </c>
      <c r="AW66" s="17">
        <v>90</v>
      </c>
      <c r="AX66" s="17">
        <v>300</v>
      </c>
      <c r="AY66" s="16">
        <v>410000</v>
      </c>
      <c r="AZ66" s="16">
        <v>96601.79</v>
      </c>
      <c r="BA66" s="18">
        <v>89.99</v>
      </c>
      <c r="BB66" s="18">
        <v>88.135709363149502</v>
      </c>
      <c r="BC66" s="18">
        <v>9.5</v>
      </c>
      <c r="BD66" s="18"/>
      <c r="BE66" s="14" t="s">
        <v>795</v>
      </c>
      <c r="BF66" s="12"/>
      <c r="BG66" s="14" t="s">
        <v>269</v>
      </c>
      <c r="BH66" s="14" t="s">
        <v>270</v>
      </c>
      <c r="BI66" s="14" t="s">
        <v>316</v>
      </c>
      <c r="BJ66" s="14" t="s">
        <v>796</v>
      </c>
      <c r="BK66" s="13" t="s">
        <v>1</v>
      </c>
      <c r="BL66" s="18">
        <v>776601.76835343998</v>
      </c>
      <c r="BM66" s="13" t="s">
        <v>43</v>
      </c>
      <c r="BN66" s="18"/>
      <c r="BO66" s="19">
        <v>39128</v>
      </c>
      <c r="BP66" s="19">
        <v>48253</v>
      </c>
      <c r="BQ66" s="11" t="s">
        <v>746</v>
      </c>
      <c r="BR66" s="11" t="s">
        <v>897</v>
      </c>
      <c r="BS66" s="11">
        <v>44232</v>
      </c>
      <c r="BT66" s="11">
        <v>44862</v>
      </c>
      <c r="BU66" s="18">
        <v>43535.73</v>
      </c>
      <c r="BV66" s="18">
        <v>67.09</v>
      </c>
      <c r="BW66" s="18">
        <v>0</v>
      </c>
    </row>
    <row r="67" spans="1:75" s="1" customFormat="1" ht="18.2" customHeight="1" x14ac:dyDescent="0.15">
      <c r="A67" s="4">
        <v>65</v>
      </c>
      <c r="B67" s="5" t="s">
        <v>41</v>
      </c>
      <c r="C67" s="5" t="s">
        <v>42</v>
      </c>
      <c r="D67" s="29">
        <v>45505</v>
      </c>
      <c r="E67" s="6" t="s">
        <v>402</v>
      </c>
      <c r="F67" s="7">
        <v>29</v>
      </c>
      <c r="G67" s="7">
        <v>28</v>
      </c>
      <c r="H67" s="8">
        <v>22444.57</v>
      </c>
      <c r="I67" s="8">
        <v>8571.14</v>
      </c>
      <c r="J67" s="8">
        <v>0</v>
      </c>
      <c r="K67" s="8">
        <v>31015.71</v>
      </c>
      <c r="L67" s="8">
        <v>328.39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31015.71</v>
      </c>
      <c r="S67" s="8">
        <v>5616.82</v>
      </c>
      <c r="T67" s="8">
        <v>160.85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5777.67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f t="shared" ref="AT67:AT130" si="1">+N67+O67+P67+V67+W67+AA67+AF67+AG67+AH67+AI67+AL67+AN67+AO67-AR67-AS67-J67+AP67+AQ67+Q67</f>
        <v>0</v>
      </c>
      <c r="AU67" s="8">
        <v>8899.5300000000007</v>
      </c>
      <c r="AV67" s="8">
        <v>5777.67</v>
      </c>
      <c r="AW67" s="9">
        <v>90</v>
      </c>
      <c r="AX67" s="9">
        <v>300</v>
      </c>
      <c r="AY67" s="8">
        <v>261300</v>
      </c>
      <c r="AZ67" s="8">
        <v>60253</v>
      </c>
      <c r="BA67" s="10">
        <v>89.08</v>
      </c>
      <c r="BB67" s="10">
        <v>45.854637060395298</v>
      </c>
      <c r="BC67" s="10">
        <v>8.6</v>
      </c>
      <c r="BD67" s="10"/>
      <c r="BE67" s="6" t="s">
        <v>797</v>
      </c>
      <c r="BF67" s="4"/>
      <c r="BG67" s="6" t="s">
        <v>291</v>
      </c>
      <c r="BH67" s="6" t="s">
        <v>365</v>
      </c>
      <c r="BI67" s="6" t="s">
        <v>366</v>
      </c>
      <c r="BJ67" s="6" t="s">
        <v>796</v>
      </c>
      <c r="BK67" s="5" t="s">
        <v>1</v>
      </c>
      <c r="BL67" s="10">
        <v>254587.61708423999</v>
      </c>
      <c r="BM67" s="5" t="s">
        <v>43</v>
      </c>
      <c r="BN67" s="10"/>
      <c r="BO67" s="11">
        <v>39132</v>
      </c>
      <c r="BP67" s="11">
        <v>48257</v>
      </c>
      <c r="BQ67" s="11" t="s">
        <v>983</v>
      </c>
      <c r="BR67" s="11" t="s">
        <v>984</v>
      </c>
      <c r="BS67" s="11" t="s">
        <v>891</v>
      </c>
      <c r="BT67" s="11" t="s">
        <v>891</v>
      </c>
      <c r="BU67" s="10">
        <v>4381.5</v>
      </c>
      <c r="BV67" s="10">
        <v>41.56</v>
      </c>
      <c r="BW67" s="10">
        <v>0</v>
      </c>
    </row>
    <row r="68" spans="1:75" s="1" customFormat="1" ht="18.2" customHeight="1" x14ac:dyDescent="0.15">
      <c r="A68" s="12">
        <v>66</v>
      </c>
      <c r="B68" s="13" t="s">
        <v>41</v>
      </c>
      <c r="C68" s="13" t="s">
        <v>42</v>
      </c>
      <c r="D68" s="30">
        <v>45505</v>
      </c>
      <c r="E68" s="14" t="s">
        <v>112</v>
      </c>
      <c r="F68" s="15">
        <v>187</v>
      </c>
      <c r="G68" s="15">
        <v>186</v>
      </c>
      <c r="H68" s="16">
        <v>45492.1</v>
      </c>
      <c r="I68" s="16">
        <v>36633.279999999999</v>
      </c>
      <c r="J68" s="16">
        <v>0</v>
      </c>
      <c r="K68" s="16">
        <v>82125.38</v>
      </c>
      <c r="L68" s="16">
        <v>356.25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82125.38</v>
      </c>
      <c r="S68" s="16">
        <v>90953.07</v>
      </c>
      <c r="T68" s="16">
        <v>326.02999999999997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91279.1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8">
        <f t="shared" si="1"/>
        <v>0</v>
      </c>
      <c r="AU68" s="16">
        <v>36989.53</v>
      </c>
      <c r="AV68" s="16">
        <v>91279.1</v>
      </c>
      <c r="AW68" s="17">
        <v>90</v>
      </c>
      <c r="AX68" s="17">
        <v>300</v>
      </c>
      <c r="AY68" s="16">
        <v>372300</v>
      </c>
      <c r="AZ68" s="16">
        <v>84026.52</v>
      </c>
      <c r="BA68" s="18">
        <v>89.99</v>
      </c>
      <c r="BB68" s="18">
        <v>87.953933427208497</v>
      </c>
      <c r="BC68" s="18">
        <v>8.6</v>
      </c>
      <c r="BD68" s="18"/>
      <c r="BE68" s="14" t="s">
        <v>797</v>
      </c>
      <c r="BF68" s="12"/>
      <c r="BG68" s="14" t="s">
        <v>291</v>
      </c>
      <c r="BH68" s="14" t="s">
        <v>292</v>
      </c>
      <c r="BI68" s="14" t="s">
        <v>293</v>
      </c>
      <c r="BJ68" s="14" t="s">
        <v>796</v>
      </c>
      <c r="BK68" s="13" t="s">
        <v>1</v>
      </c>
      <c r="BL68" s="18">
        <v>674113.37017072004</v>
      </c>
      <c r="BM68" s="13" t="s">
        <v>43</v>
      </c>
      <c r="BN68" s="18"/>
      <c r="BO68" s="19">
        <v>39136</v>
      </c>
      <c r="BP68" s="19">
        <v>48261</v>
      </c>
      <c r="BQ68" s="11" t="s">
        <v>729</v>
      </c>
      <c r="BR68" s="11" t="s">
        <v>894</v>
      </c>
      <c r="BS68" s="11">
        <v>43262</v>
      </c>
      <c r="BT68" s="11">
        <v>43892</v>
      </c>
      <c r="BU68" s="18">
        <v>37569.46</v>
      </c>
      <c r="BV68" s="18">
        <v>57.96</v>
      </c>
      <c r="BW68" s="18">
        <v>0</v>
      </c>
    </row>
    <row r="69" spans="1:75" s="1" customFormat="1" ht="18.2" customHeight="1" x14ac:dyDescent="0.15">
      <c r="A69" s="4">
        <v>67</v>
      </c>
      <c r="B69" s="5" t="s">
        <v>41</v>
      </c>
      <c r="C69" s="5" t="s">
        <v>42</v>
      </c>
      <c r="D69" s="29">
        <v>45505</v>
      </c>
      <c r="E69" s="6" t="s">
        <v>403</v>
      </c>
      <c r="F69" s="7">
        <v>65</v>
      </c>
      <c r="G69" s="7">
        <v>64</v>
      </c>
      <c r="H69" s="8">
        <v>31732.560000000001</v>
      </c>
      <c r="I69" s="8">
        <v>12854.81</v>
      </c>
      <c r="J69" s="8">
        <v>0</v>
      </c>
      <c r="K69" s="8">
        <v>44587.37</v>
      </c>
      <c r="L69" s="8">
        <v>248.45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44587.37</v>
      </c>
      <c r="S69" s="8">
        <v>17738.12</v>
      </c>
      <c r="T69" s="8">
        <v>227.42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17965.54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f t="shared" si="1"/>
        <v>0</v>
      </c>
      <c r="AU69" s="8">
        <v>13103.26</v>
      </c>
      <c r="AV69" s="8">
        <v>17965.54</v>
      </c>
      <c r="AW69" s="9">
        <v>90</v>
      </c>
      <c r="AX69" s="9">
        <v>300</v>
      </c>
      <c r="AY69" s="8">
        <v>251900</v>
      </c>
      <c r="AZ69" s="8">
        <v>58606.73</v>
      </c>
      <c r="BA69" s="10">
        <v>90</v>
      </c>
      <c r="BB69" s="10">
        <v>68.471032251756796</v>
      </c>
      <c r="BC69" s="10">
        <v>8.6</v>
      </c>
      <c r="BD69" s="10"/>
      <c r="BE69" s="6" t="s">
        <v>797</v>
      </c>
      <c r="BF69" s="4"/>
      <c r="BG69" s="6" t="s">
        <v>291</v>
      </c>
      <c r="BH69" s="6" t="s">
        <v>292</v>
      </c>
      <c r="BI69" s="6" t="s">
        <v>293</v>
      </c>
      <c r="BJ69" s="6" t="s">
        <v>796</v>
      </c>
      <c r="BK69" s="5" t="s">
        <v>1</v>
      </c>
      <c r="BL69" s="10">
        <v>365988.47101528</v>
      </c>
      <c r="BM69" s="5" t="s">
        <v>43</v>
      </c>
      <c r="BN69" s="10"/>
      <c r="BO69" s="11">
        <v>39136</v>
      </c>
      <c r="BP69" s="11">
        <v>48261</v>
      </c>
      <c r="BQ69" s="11" t="s">
        <v>941</v>
      </c>
      <c r="BR69" s="11" t="s">
        <v>942</v>
      </c>
      <c r="BS69" s="11" t="s">
        <v>891</v>
      </c>
      <c r="BT69" s="11" t="s">
        <v>891</v>
      </c>
      <c r="BU69" s="10">
        <v>9224.7999999999993</v>
      </c>
      <c r="BV69" s="10">
        <v>40.42</v>
      </c>
      <c r="BW69" s="10">
        <v>0</v>
      </c>
    </row>
    <row r="70" spans="1:75" s="1" customFormat="1" ht="18.2" customHeight="1" x14ac:dyDescent="0.15">
      <c r="A70" s="12">
        <v>68</v>
      </c>
      <c r="B70" s="13" t="s">
        <v>41</v>
      </c>
      <c r="C70" s="13" t="s">
        <v>42</v>
      </c>
      <c r="D70" s="30">
        <v>45505</v>
      </c>
      <c r="E70" s="14" t="s">
        <v>404</v>
      </c>
      <c r="F70" s="15">
        <v>90</v>
      </c>
      <c r="G70" s="15">
        <v>89</v>
      </c>
      <c r="H70" s="16">
        <v>28233.08</v>
      </c>
      <c r="I70" s="16">
        <v>53655.19</v>
      </c>
      <c r="J70" s="16">
        <v>0</v>
      </c>
      <c r="K70" s="16">
        <v>81888.27</v>
      </c>
      <c r="L70" s="16">
        <v>816.52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81888.27</v>
      </c>
      <c r="S70" s="16">
        <v>37088.76</v>
      </c>
      <c r="T70" s="16">
        <v>202.34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37291.1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8">
        <f t="shared" si="1"/>
        <v>0</v>
      </c>
      <c r="AU70" s="16">
        <v>54471.71</v>
      </c>
      <c r="AV70" s="16">
        <v>37291.1</v>
      </c>
      <c r="AW70" s="17">
        <v>30</v>
      </c>
      <c r="AX70" s="17">
        <v>240</v>
      </c>
      <c r="AY70" s="16">
        <v>525000</v>
      </c>
      <c r="AZ70" s="16">
        <v>116552.95</v>
      </c>
      <c r="BA70" s="18">
        <v>84.85</v>
      </c>
      <c r="BB70" s="18">
        <v>59.614275824850402</v>
      </c>
      <c r="BC70" s="18">
        <v>8.6</v>
      </c>
      <c r="BD70" s="18"/>
      <c r="BE70" s="14" t="s">
        <v>795</v>
      </c>
      <c r="BF70" s="12"/>
      <c r="BG70" s="14" t="s">
        <v>273</v>
      </c>
      <c r="BH70" s="14" t="s">
        <v>391</v>
      </c>
      <c r="BI70" s="14" t="s">
        <v>392</v>
      </c>
      <c r="BJ70" s="14" t="s">
        <v>796</v>
      </c>
      <c r="BK70" s="13" t="s">
        <v>1</v>
      </c>
      <c r="BL70" s="18">
        <v>672167.08972487994</v>
      </c>
      <c r="BM70" s="13" t="s">
        <v>43</v>
      </c>
      <c r="BN70" s="18"/>
      <c r="BO70" s="19">
        <v>39133</v>
      </c>
      <c r="BP70" s="19">
        <v>46433</v>
      </c>
      <c r="BQ70" s="11" t="s">
        <v>964</v>
      </c>
      <c r="BR70" s="11" t="s">
        <v>965</v>
      </c>
      <c r="BS70" s="11">
        <v>44232</v>
      </c>
      <c r="BT70" s="11">
        <v>44862</v>
      </c>
      <c r="BU70" s="18">
        <v>24762.6</v>
      </c>
      <c r="BV70" s="18">
        <v>75.73</v>
      </c>
      <c r="BW70" s="18">
        <v>0</v>
      </c>
    </row>
    <row r="71" spans="1:75" s="1" customFormat="1" ht="18.2" customHeight="1" x14ac:dyDescent="0.15">
      <c r="A71" s="4">
        <v>69</v>
      </c>
      <c r="B71" s="5" t="s">
        <v>41</v>
      </c>
      <c r="C71" s="5" t="s">
        <v>42</v>
      </c>
      <c r="D71" s="29">
        <v>45505</v>
      </c>
      <c r="E71" s="6" t="s">
        <v>142</v>
      </c>
      <c r="F71" s="7">
        <v>169</v>
      </c>
      <c r="G71" s="7">
        <v>168</v>
      </c>
      <c r="H71" s="8">
        <v>38877.74</v>
      </c>
      <c r="I71" s="8">
        <v>29779.07</v>
      </c>
      <c r="J71" s="8">
        <v>0</v>
      </c>
      <c r="K71" s="8">
        <v>68656.81</v>
      </c>
      <c r="L71" s="8">
        <v>304.51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68656.81</v>
      </c>
      <c r="S71" s="8">
        <v>68392.61</v>
      </c>
      <c r="T71" s="8">
        <v>278.62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68671.23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f t="shared" si="1"/>
        <v>0</v>
      </c>
      <c r="AU71" s="8">
        <v>30083.58</v>
      </c>
      <c r="AV71" s="8">
        <v>68671.23</v>
      </c>
      <c r="AW71" s="9">
        <v>90</v>
      </c>
      <c r="AX71" s="9">
        <v>300</v>
      </c>
      <c r="AY71" s="8">
        <v>309400</v>
      </c>
      <c r="AZ71" s="8">
        <v>71815.460000000006</v>
      </c>
      <c r="BA71" s="10">
        <v>90</v>
      </c>
      <c r="BB71" s="10">
        <v>86.041541751595005</v>
      </c>
      <c r="BC71" s="10">
        <v>8.6</v>
      </c>
      <c r="BD71" s="10"/>
      <c r="BE71" s="6" t="s">
        <v>797</v>
      </c>
      <c r="BF71" s="4"/>
      <c r="BG71" s="6" t="s">
        <v>273</v>
      </c>
      <c r="BH71" s="6" t="s">
        <v>391</v>
      </c>
      <c r="BI71" s="6" t="s">
        <v>392</v>
      </c>
      <c r="BJ71" s="6" t="s">
        <v>796</v>
      </c>
      <c r="BK71" s="5" t="s">
        <v>1</v>
      </c>
      <c r="BL71" s="10">
        <v>563558.71442264004</v>
      </c>
      <c r="BM71" s="5" t="s">
        <v>43</v>
      </c>
      <c r="BN71" s="10"/>
      <c r="BO71" s="11">
        <v>39133</v>
      </c>
      <c r="BP71" s="11">
        <v>48258</v>
      </c>
      <c r="BQ71" s="11" t="s">
        <v>740</v>
      </c>
      <c r="BR71" s="11" t="s">
        <v>888</v>
      </c>
      <c r="BS71" s="11">
        <v>43867</v>
      </c>
      <c r="BT71" s="11">
        <v>44497</v>
      </c>
      <c r="BU71" s="10">
        <v>29370.43</v>
      </c>
      <c r="BV71" s="10">
        <v>49.53</v>
      </c>
      <c r="BW71" s="10">
        <v>0</v>
      </c>
    </row>
    <row r="72" spans="1:75" s="1" customFormat="1" ht="18.2" customHeight="1" x14ac:dyDescent="0.15">
      <c r="A72" s="12">
        <v>70</v>
      </c>
      <c r="B72" s="13" t="s">
        <v>41</v>
      </c>
      <c r="C72" s="13" t="s">
        <v>42</v>
      </c>
      <c r="D72" s="30">
        <v>45505</v>
      </c>
      <c r="E72" s="14" t="s">
        <v>405</v>
      </c>
      <c r="F72" s="15">
        <v>88</v>
      </c>
      <c r="G72" s="15">
        <v>87</v>
      </c>
      <c r="H72" s="16">
        <v>17397.47</v>
      </c>
      <c r="I72" s="16">
        <v>32752.7</v>
      </c>
      <c r="J72" s="16">
        <v>0</v>
      </c>
      <c r="K72" s="16">
        <v>50150.17</v>
      </c>
      <c r="L72" s="16">
        <v>503.1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50150.17</v>
      </c>
      <c r="S72" s="16">
        <v>22491.94</v>
      </c>
      <c r="T72" s="16">
        <v>124.68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22616.62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8">
        <f t="shared" si="1"/>
        <v>0</v>
      </c>
      <c r="AU72" s="16">
        <v>33255.800000000003</v>
      </c>
      <c r="AV72" s="16">
        <v>22616.62</v>
      </c>
      <c r="AW72" s="17">
        <v>30</v>
      </c>
      <c r="AX72" s="17">
        <v>240</v>
      </c>
      <c r="AY72" s="16">
        <v>309400</v>
      </c>
      <c r="AZ72" s="16">
        <v>71815.460000000006</v>
      </c>
      <c r="BA72" s="18">
        <v>90</v>
      </c>
      <c r="BB72" s="18">
        <v>62.848797459488502</v>
      </c>
      <c r="BC72" s="18">
        <v>8.6</v>
      </c>
      <c r="BD72" s="18"/>
      <c r="BE72" s="14" t="s">
        <v>797</v>
      </c>
      <c r="BF72" s="12"/>
      <c r="BG72" s="14" t="s">
        <v>273</v>
      </c>
      <c r="BH72" s="14" t="s">
        <v>391</v>
      </c>
      <c r="BI72" s="14" t="s">
        <v>392</v>
      </c>
      <c r="BJ72" s="14" t="s">
        <v>796</v>
      </c>
      <c r="BK72" s="13" t="s">
        <v>1</v>
      </c>
      <c r="BL72" s="18">
        <v>411649.84701848001</v>
      </c>
      <c r="BM72" s="13" t="s">
        <v>43</v>
      </c>
      <c r="BN72" s="18"/>
      <c r="BO72" s="19">
        <v>39133</v>
      </c>
      <c r="BP72" s="19">
        <v>46433</v>
      </c>
      <c r="BQ72" s="11" t="s">
        <v>737</v>
      </c>
      <c r="BR72" s="11" t="s">
        <v>876</v>
      </c>
      <c r="BS72" s="11">
        <v>44232</v>
      </c>
      <c r="BT72" s="11">
        <v>44862</v>
      </c>
      <c r="BU72" s="18">
        <v>15016.11</v>
      </c>
      <c r="BV72" s="18">
        <v>46.67</v>
      </c>
      <c r="BW72" s="18">
        <v>0</v>
      </c>
    </row>
    <row r="73" spans="1:75" s="1" customFormat="1" ht="18.2" customHeight="1" x14ac:dyDescent="0.15">
      <c r="A73" s="4">
        <v>71</v>
      </c>
      <c r="B73" s="5" t="s">
        <v>41</v>
      </c>
      <c r="C73" s="5" t="s">
        <v>42</v>
      </c>
      <c r="D73" s="29">
        <v>45505</v>
      </c>
      <c r="E73" s="6" t="s">
        <v>180</v>
      </c>
      <c r="F73" s="7">
        <v>112</v>
      </c>
      <c r="G73" s="7">
        <v>111</v>
      </c>
      <c r="H73" s="8">
        <v>63740.17</v>
      </c>
      <c r="I73" s="8">
        <v>35620.910000000003</v>
      </c>
      <c r="J73" s="8">
        <v>0</v>
      </c>
      <c r="K73" s="8">
        <v>99361.08</v>
      </c>
      <c r="L73" s="8">
        <v>480.79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99361.08</v>
      </c>
      <c r="S73" s="8">
        <v>74365.289999999994</v>
      </c>
      <c r="T73" s="8">
        <v>504.61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74869.899999999994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f t="shared" si="1"/>
        <v>0</v>
      </c>
      <c r="AU73" s="8">
        <v>36101.699999999997</v>
      </c>
      <c r="AV73" s="8">
        <v>74869.899999999994</v>
      </c>
      <c r="AW73" s="9">
        <v>90</v>
      </c>
      <c r="AX73" s="9">
        <v>300</v>
      </c>
      <c r="AY73" s="8">
        <v>479000</v>
      </c>
      <c r="AZ73" s="8">
        <v>112785.58</v>
      </c>
      <c r="BA73" s="10">
        <v>90</v>
      </c>
      <c r="BB73" s="10">
        <v>79.287593325316905</v>
      </c>
      <c r="BC73" s="10">
        <v>9.5</v>
      </c>
      <c r="BD73" s="10"/>
      <c r="BE73" s="6" t="s">
        <v>795</v>
      </c>
      <c r="BF73" s="4"/>
      <c r="BG73" s="6" t="s">
        <v>304</v>
      </c>
      <c r="BH73" s="6" t="s">
        <v>305</v>
      </c>
      <c r="BI73" s="6" t="s">
        <v>406</v>
      </c>
      <c r="BJ73" s="6" t="s">
        <v>796</v>
      </c>
      <c r="BK73" s="5" t="s">
        <v>1</v>
      </c>
      <c r="BL73" s="10">
        <v>815589.92485151999</v>
      </c>
      <c r="BM73" s="5" t="s">
        <v>43</v>
      </c>
      <c r="BN73" s="10"/>
      <c r="BO73" s="11">
        <v>39133</v>
      </c>
      <c r="BP73" s="11">
        <v>48258</v>
      </c>
      <c r="BQ73" s="11" t="s">
        <v>731</v>
      </c>
      <c r="BR73" s="11" t="s">
        <v>874</v>
      </c>
      <c r="BS73" s="11">
        <v>43867</v>
      </c>
      <c r="BT73" s="11">
        <v>44497</v>
      </c>
      <c r="BU73" s="10">
        <v>31174.080000000002</v>
      </c>
      <c r="BV73" s="10">
        <v>78.31</v>
      </c>
      <c r="BW73" s="10">
        <v>0</v>
      </c>
    </row>
    <row r="74" spans="1:75" s="1" customFormat="1" ht="18.2" customHeight="1" x14ac:dyDescent="0.15">
      <c r="A74" s="12">
        <v>72</v>
      </c>
      <c r="B74" s="13" t="s">
        <v>46</v>
      </c>
      <c r="C74" s="13" t="s">
        <v>42</v>
      </c>
      <c r="D74" s="30">
        <v>45505</v>
      </c>
      <c r="E74" s="14" t="s">
        <v>189</v>
      </c>
      <c r="F74" s="13" t="s">
        <v>993</v>
      </c>
      <c r="G74" s="15">
        <v>202</v>
      </c>
      <c r="H74" s="16">
        <v>80692.210000000006</v>
      </c>
      <c r="I74" s="16">
        <v>106413.97</v>
      </c>
      <c r="J74" s="16">
        <v>261484.47725900001</v>
      </c>
      <c r="K74" s="16">
        <v>187106.18</v>
      </c>
      <c r="L74" s="16">
        <v>1025.71</v>
      </c>
      <c r="M74" s="16">
        <v>0</v>
      </c>
      <c r="N74" s="16">
        <v>106413.97</v>
      </c>
      <c r="O74" s="16">
        <v>1025.71</v>
      </c>
      <c r="P74" s="16">
        <v>79666.5</v>
      </c>
      <c r="Q74" s="16">
        <v>0</v>
      </c>
      <c r="R74" s="16">
        <v>0</v>
      </c>
      <c r="S74" s="16">
        <v>225340.79999999999</v>
      </c>
      <c r="T74" s="16">
        <v>608.54999999999995</v>
      </c>
      <c r="U74" s="16">
        <v>0</v>
      </c>
      <c r="V74" s="16">
        <v>225340.79999999999</v>
      </c>
      <c r="W74" s="16">
        <v>608.54999999999995</v>
      </c>
      <c r="X74" s="16">
        <v>0</v>
      </c>
      <c r="Y74" s="16">
        <v>0</v>
      </c>
      <c r="Z74" s="16">
        <v>0</v>
      </c>
      <c r="AA74" s="16">
        <v>157.09</v>
      </c>
      <c r="AB74" s="16">
        <v>0</v>
      </c>
      <c r="AC74" s="16">
        <v>0</v>
      </c>
      <c r="AD74" s="16">
        <v>0</v>
      </c>
      <c r="AE74" s="16">
        <v>0</v>
      </c>
      <c r="AF74" s="16">
        <v>-136298.44</v>
      </c>
      <c r="AG74" s="16">
        <v>97.65</v>
      </c>
      <c r="AH74" s="16">
        <v>161.62</v>
      </c>
      <c r="AI74" s="16">
        <v>31889.27</v>
      </c>
      <c r="AJ74" s="16">
        <v>0</v>
      </c>
      <c r="AK74" s="16">
        <v>0</v>
      </c>
      <c r="AL74" s="16">
        <v>8044.4</v>
      </c>
      <c r="AM74" s="16">
        <v>0</v>
      </c>
      <c r="AN74" s="16">
        <v>19822.95</v>
      </c>
      <c r="AO74" s="16">
        <v>31153.31</v>
      </c>
      <c r="AP74" s="16">
        <v>0</v>
      </c>
      <c r="AQ74" s="16">
        <v>0</v>
      </c>
      <c r="AR74" s="16">
        <v>0</v>
      </c>
      <c r="AS74" s="16">
        <v>0</v>
      </c>
      <c r="AT74" s="8">
        <f t="shared" si="1"/>
        <v>106598.90274100006</v>
      </c>
      <c r="AU74" s="16">
        <v>0</v>
      </c>
      <c r="AV74" s="16">
        <v>0</v>
      </c>
      <c r="AW74" s="17">
        <v>61</v>
      </c>
      <c r="AX74" s="17">
        <v>300</v>
      </c>
      <c r="AY74" s="16">
        <v>743000</v>
      </c>
      <c r="AZ74" s="16">
        <v>193948.68</v>
      </c>
      <c r="BA74" s="18">
        <v>90</v>
      </c>
      <c r="BB74" s="18">
        <v>0</v>
      </c>
      <c r="BC74" s="18">
        <v>9.0500000000000007</v>
      </c>
      <c r="BD74" s="18"/>
      <c r="BE74" s="14" t="s">
        <v>797</v>
      </c>
      <c r="BF74" s="12"/>
      <c r="BG74" s="14" t="s">
        <v>407</v>
      </c>
      <c r="BH74" s="14" t="s">
        <v>408</v>
      </c>
      <c r="BI74" s="14" t="s">
        <v>409</v>
      </c>
      <c r="BJ74" s="14" t="s">
        <v>2</v>
      </c>
      <c r="BK74" s="13" t="s">
        <v>1</v>
      </c>
      <c r="BL74" s="18">
        <v>0</v>
      </c>
      <c r="BM74" s="13" t="s">
        <v>43</v>
      </c>
      <c r="BN74" s="18"/>
      <c r="BO74" s="19">
        <v>38233</v>
      </c>
      <c r="BP74" s="19">
        <v>47362</v>
      </c>
      <c r="BQ74" s="11" t="s">
        <v>914</v>
      </c>
      <c r="BR74" s="11" t="s">
        <v>915</v>
      </c>
      <c r="BS74" s="11">
        <v>44232</v>
      </c>
      <c r="BT74" s="11">
        <v>44862</v>
      </c>
      <c r="BU74" s="18">
        <v>0</v>
      </c>
      <c r="BV74" s="18">
        <v>0</v>
      </c>
      <c r="BW74" s="18">
        <v>0</v>
      </c>
    </row>
    <row r="75" spans="1:75" s="1" customFormat="1" ht="18.2" customHeight="1" x14ac:dyDescent="0.15">
      <c r="A75" s="4">
        <v>73</v>
      </c>
      <c r="B75" s="5" t="s">
        <v>41</v>
      </c>
      <c r="C75" s="5" t="s">
        <v>42</v>
      </c>
      <c r="D75" s="29">
        <v>45505</v>
      </c>
      <c r="E75" s="6" t="s">
        <v>410</v>
      </c>
      <c r="F75" s="7">
        <v>0</v>
      </c>
      <c r="G75" s="7">
        <v>0</v>
      </c>
      <c r="H75" s="8">
        <v>53293.279999999999</v>
      </c>
      <c r="I75" s="8">
        <v>0</v>
      </c>
      <c r="J75" s="8">
        <v>0</v>
      </c>
      <c r="K75" s="8">
        <v>53293.279999999999</v>
      </c>
      <c r="L75" s="8">
        <v>395.88</v>
      </c>
      <c r="M75" s="8">
        <v>0</v>
      </c>
      <c r="N75" s="8">
        <v>0</v>
      </c>
      <c r="O75" s="8">
        <v>395.88</v>
      </c>
      <c r="P75" s="8">
        <v>0</v>
      </c>
      <c r="Q75" s="8">
        <v>0</v>
      </c>
      <c r="R75" s="8">
        <v>52897.4</v>
      </c>
      <c r="S75" s="8">
        <v>0</v>
      </c>
      <c r="T75" s="8">
        <v>421.91</v>
      </c>
      <c r="U75" s="8">
        <v>0</v>
      </c>
      <c r="V75" s="8">
        <v>0</v>
      </c>
      <c r="W75" s="8">
        <v>421.91</v>
      </c>
      <c r="X75" s="8">
        <v>0</v>
      </c>
      <c r="Y75" s="8">
        <v>0</v>
      </c>
      <c r="Z75" s="8">
        <v>0</v>
      </c>
      <c r="AA75" s="8">
        <v>65</v>
      </c>
      <c r="AB75" s="8">
        <v>0</v>
      </c>
      <c r="AC75" s="8">
        <v>0</v>
      </c>
      <c r="AD75" s="8">
        <v>0</v>
      </c>
      <c r="AE75" s="8">
        <v>0</v>
      </c>
      <c r="AF75" s="8">
        <v>-52.4</v>
      </c>
      <c r="AG75" s="8">
        <v>44.14</v>
      </c>
      <c r="AH75" s="8">
        <v>121.87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1051.26</v>
      </c>
      <c r="AQ75" s="8">
        <v>0</v>
      </c>
      <c r="AR75" s="8">
        <v>951.21</v>
      </c>
      <c r="AS75" s="8">
        <v>0</v>
      </c>
      <c r="AT75" s="8">
        <f t="shared" si="1"/>
        <v>1096.4499999999998</v>
      </c>
      <c r="AU75" s="8">
        <v>0</v>
      </c>
      <c r="AV75" s="8">
        <v>0</v>
      </c>
      <c r="AW75" s="9">
        <v>91</v>
      </c>
      <c r="AX75" s="9">
        <v>300</v>
      </c>
      <c r="AY75" s="8">
        <v>410000</v>
      </c>
      <c r="AZ75" s="8">
        <v>93601.35</v>
      </c>
      <c r="BA75" s="10">
        <v>89.99</v>
      </c>
      <c r="BB75" s="10">
        <v>50.856499676553803</v>
      </c>
      <c r="BC75" s="10">
        <v>9.5</v>
      </c>
      <c r="BD75" s="10"/>
      <c r="BE75" s="6" t="s">
        <v>795</v>
      </c>
      <c r="BF75" s="4"/>
      <c r="BG75" s="6" t="s">
        <v>273</v>
      </c>
      <c r="BH75" s="6" t="s">
        <v>289</v>
      </c>
      <c r="BI75" s="6" t="s">
        <v>290</v>
      </c>
      <c r="BJ75" s="6" t="s">
        <v>2</v>
      </c>
      <c r="BK75" s="5" t="s">
        <v>1</v>
      </c>
      <c r="BL75" s="10">
        <v>434200.05590560002</v>
      </c>
      <c r="BM75" s="5" t="s">
        <v>43</v>
      </c>
      <c r="BN75" s="10"/>
      <c r="BO75" s="11">
        <v>39143</v>
      </c>
      <c r="BP75" s="11">
        <v>48268</v>
      </c>
      <c r="BQ75" s="11" t="s">
        <v>871</v>
      </c>
      <c r="BR75" s="11" t="s">
        <v>872</v>
      </c>
      <c r="BS75" s="11" t="s">
        <v>891</v>
      </c>
      <c r="BT75" s="11" t="s">
        <v>891</v>
      </c>
      <c r="BU75" s="10">
        <v>0</v>
      </c>
      <c r="BV75" s="10">
        <v>65</v>
      </c>
      <c r="BW75" s="10">
        <v>0</v>
      </c>
    </row>
    <row r="76" spans="1:75" s="1" customFormat="1" ht="18.2" customHeight="1" x14ac:dyDescent="0.15">
      <c r="A76" s="12">
        <v>74</v>
      </c>
      <c r="B76" s="13" t="s">
        <v>41</v>
      </c>
      <c r="C76" s="13" t="s">
        <v>42</v>
      </c>
      <c r="D76" s="30">
        <v>45505</v>
      </c>
      <c r="E76" s="14" t="s">
        <v>411</v>
      </c>
      <c r="F76" s="15">
        <v>0</v>
      </c>
      <c r="G76" s="15">
        <v>0</v>
      </c>
      <c r="H76" s="16">
        <v>46156.82</v>
      </c>
      <c r="I76" s="16">
        <v>0</v>
      </c>
      <c r="J76" s="16">
        <v>0</v>
      </c>
      <c r="K76" s="16">
        <v>46156.82</v>
      </c>
      <c r="L76" s="16">
        <v>342.85</v>
      </c>
      <c r="M76" s="16">
        <v>0</v>
      </c>
      <c r="N76" s="16">
        <v>0</v>
      </c>
      <c r="O76" s="16">
        <v>342.85</v>
      </c>
      <c r="P76" s="16">
        <v>0</v>
      </c>
      <c r="Q76" s="16">
        <v>0</v>
      </c>
      <c r="R76" s="16">
        <v>45813.97</v>
      </c>
      <c r="S76" s="16">
        <v>0</v>
      </c>
      <c r="T76" s="16">
        <v>365.41</v>
      </c>
      <c r="U76" s="16">
        <v>0</v>
      </c>
      <c r="V76" s="16">
        <v>0</v>
      </c>
      <c r="W76" s="16">
        <v>365.41</v>
      </c>
      <c r="X76" s="16">
        <v>0</v>
      </c>
      <c r="Y76" s="16">
        <v>0</v>
      </c>
      <c r="Z76" s="16">
        <v>0</v>
      </c>
      <c r="AA76" s="16">
        <v>56.3</v>
      </c>
      <c r="AB76" s="16">
        <v>0</v>
      </c>
      <c r="AC76" s="16">
        <v>0</v>
      </c>
      <c r="AD76" s="16">
        <v>0</v>
      </c>
      <c r="AE76" s="16">
        <v>0</v>
      </c>
      <c r="AF76" s="16">
        <v>-43.95</v>
      </c>
      <c r="AG76" s="16">
        <v>38.229999999999997</v>
      </c>
      <c r="AH76" s="16">
        <v>105.04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6.0910000000000001E-3</v>
      </c>
      <c r="AT76" s="8">
        <f t="shared" si="1"/>
        <v>863.87390899999991</v>
      </c>
      <c r="AU76" s="16">
        <v>0</v>
      </c>
      <c r="AV76" s="16">
        <v>0</v>
      </c>
      <c r="AW76" s="17">
        <v>91</v>
      </c>
      <c r="AX76" s="17">
        <v>300</v>
      </c>
      <c r="AY76" s="16">
        <v>355700</v>
      </c>
      <c r="AZ76" s="16">
        <v>81065.13</v>
      </c>
      <c r="BA76" s="18">
        <v>89.99</v>
      </c>
      <c r="BB76" s="18">
        <v>50.8578615774748</v>
      </c>
      <c r="BC76" s="18">
        <v>9.5</v>
      </c>
      <c r="BD76" s="18"/>
      <c r="BE76" s="14" t="s">
        <v>795</v>
      </c>
      <c r="BF76" s="12"/>
      <c r="BG76" s="14" t="s">
        <v>291</v>
      </c>
      <c r="BH76" s="14" t="s">
        <v>292</v>
      </c>
      <c r="BI76" s="14" t="s">
        <v>293</v>
      </c>
      <c r="BJ76" s="14" t="s">
        <v>2</v>
      </c>
      <c r="BK76" s="13" t="s">
        <v>1</v>
      </c>
      <c r="BL76" s="18">
        <v>376056.82576568</v>
      </c>
      <c r="BM76" s="13" t="s">
        <v>43</v>
      </c>
      <c r="BN76" s="18"/>
      <c r="BO76" s="19">
        <v>39162</v>
      </c>
      <c r="BP76" s="19">
        <v>48287</v>
      </c>
      <c r="BQ76" s="11" t="s">
        <v>871</v>
      </c>
      <c r="BR76" s="11" t="s">
        <v>872</v>
      </c>
      <c r="BS76" s="11" t="s">
        <v>891</v>
      </c>
      <c r="BT76" s="11" t="s">
        <v>891</v>
      </c>
      <c r="BU76" s="18">
        <v>0</v>
      </c>
      <c r="BV76" s="18">
        <v>56.3</v>
      </c>
      <c r="BW76" s="18">
        <v>0</v>
      </c>
    </row>
    <row r="77" spans="1:75" s="1" customFormat="1" ht="18.2" customHeight="1" x14ac:dyDescent="0.15">
      <c r="A77" s="4">
        <v>75</v>
      </c>
      <c r="B77" s="5" t="s">
        <v>41</v>
      </c>
      <c r="C77" s="5" t="s">
        <v>42</v>
      </c>
      <c r="D77" s="29">
        <v>45505</v>
      </c>
      <c r="E77" s="6" t="s">
        <v>21</v>
      </c>
      <c r="F77" s="7">
        <v>125</v>
      </c>
      <c r="G77" s="7">
        <v>124</v>
      </c>
      <c r="H77" s="8">
        <v>123148.83</v>
      </c>
      <c r="I77" s="8">
        <v>78270.23</v>
      </c>
      <c r="J77" s="8">
        <v>0</v>
      </c>
      <c r="K77" s="8">
        <v>201419.06</v>
      </c>
      <c r="L77" s="8">
        <v>950.05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201419.06</v>
      </c>
      <c r="S77" s="8">
        <v>150319.24</v>
      </c>
      <c r="T77" s="8">
        <v>882.57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151201.81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f t="shared" si="1"/>
        <v>0</v>
      </c>
      <c r="AU77" s="8">
        <v>79220.28</v>
      </c>
      <c r="AV77" s="8">
        <v>151201.81</v>
      </c>
      <c r="AW77" s="9">
        <v>91</v>
      </c>
      <c r="AX77" s="9">
        <v>300</v>
      </c>
      <c r="AY77" s="8">
        <v>975000</v>
      </c>
      <c r="AZ77" s="8">
        <v>225698.54</v>
      </c>
      <c r="BA77" s="10">
        <v>89.9</v>
      </c>
      <c r="BB77" s="10">
        <v>80.229023608216494</v>
      </c>
      <c r="BC77" s="10">
        <v>8.6</v>
      </c>
      <c r="BD77" s="10"/>
      <c r="BE77" s="6" t="s">
        <v>797</v>
      </c>
      <c r="BF77" s="4"/>
      <c r="BG77" s="6" t="s">
        <v>269</v>
      </c>
      <c r="BH77" s="6" t="s">
        <v>270</v>
      </c>
      <c r="BI77" s="6" t="s">
        <v>384</v>
      </c>
      <c r="BJ77" s="6" t="s">
        <v>796</v>
      </c>
      <c r="BK77" s="5" t="s">
        <v>1</v>
      </c>
      <c r="BL77" s="10">
        <v>1653316.93263664</v>
      </c>
      <c r="BM77" s="5" t="s">
        <v>43</v>
      </c>
      <c r="BN77" s="10"/>
      <c r="BO77" s="11">
        <v>39146</v>
      </c>
      <c r="BP77" s="11">
        <v>48271</v>
      </c>
      <c r="BQ77" s="11" t="s">
        <v>774</v>
      </c>
      <c r="BR77" s="11" t="s">
        <v>898</v>
      </c>
      <c r="BS77" s="11">
        <v>44232</v>
      </c>
      <c r="BT77" s="11">
        <v>44862</v>
      </c>
      <c r="BU77" s="10">
        <v>68348.75</v>
      </c>
      <c r="BV77" s="10">
        <v>155.66</v>
      </c>
      <c r="BW77" s="10">
        <v>0</v>
      </c>
    </row>
    <row r="78" spans="1:75" s="1" customFormat="1" ht="18.2" customHeight="1" x14ac:dyDescent="0.15">
      <c r="A78" s="12">
        <v>76</v>
      </c>
      <c r="B78" s="13" t="s">
        <v>41</v>
      </c>
      <c r="C78" s="13" t="s">
        <v>42</v>
      </c>
      <c r="D78" s="30">
        <v>45505</v>
      </c>
      <c r="E78" s="14" t="s">
        <v>113</v>
      </c>
      <c r="F78" s="15">
        <v>199</v>
      </c>
      <c r="G78" s="15">
        <v>198</v>
      </c>
      <c r="H78" s="16">
        <v>34602.42</v>
      </c>
      <c r="I78" s="16">
        <v>25708.47</v>
      </c>
      <c r="J78" s="16">
        <v>0</v>
      </c>
      <c r="K78" s="16">
        <v>60310.89</v>
      </c>
      <c r="L78" s="16">
        <v>257.04000000000002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60310.89</v>
      </c>
      <c r="S78" s="16">
        <v>79956.53</v>
      </c>
      <c r="T78" s="16">
        <v>273.94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80230.47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8">
        <f t="shared" si="1"/>
        <v>0</v>
      </c>
      <c r="AU78" s="16">
        <v>25965.51</v>
      </c>
      <c r="AV78" s="16">
        <v>80230.47</v>
      </c>
      <c r="AW78" s="17">
        <v>91</v>
      </c>
      <c r="AX78" s="17">
        <v>300</v>
      </c>
      <c r="AY78" s="16">
        <v>259100</v>
      </c>
      <c r="AZ78" s="16">
        <v>60774.04</v>
      </c>
      <c r="BA78" s="18">
        <v>90</v>
      </c>
      <c r="BB78" s="18">
        <v>89.314123267105501</v>
      </c>
      <c r="BC78" s="18">
        <v>9.5</v>
      </c>
      <c r="BD78" s="18"/>
      <c r="BE78" s="14" t="s">
        <v>797</v>
      </c>
      <c r="BF78" s="12"/>
      <c r="BG78" s="14" t="s">
        <v>291</v>
      </c>
      <c r="BH78" s="14" t="s">
        <v>365</v>
      </c>
      <c r="BI78" s="14" t="s">
        <v>366</v>
      </c>
      <c r="BJ78" s="14" t="s">
        <v>796</v>
      </c>
      <c r="BK78" s="13" t="s">
        <v>1</v>
      </c>
      <c r="BL78" s="18">
        <v>495052.53206616</v>
      </c>
      <c r="BM78" s="13" t="s">
        <v>43</v>
      </c>
      <c r="BN78" s="18"/>
      <c r="BO78" s="19">
        <v>39146</v>
      </c>
      <c r="BP78" s="19">
        <v>48271</v>
      </c>
      <c r="BQ78" s="11" t="s">
        <v>946</v>
      </c>
      <c r="BR78" s="11" t="s">
        <v>947</v>
      </c>
      <c r="BS78" s="11">
        <v>43262</v>
      </c>
      <c r="BT78" s="11">
        <v>43892</v>
      </c>
      <c r="BU78" s="18">
        <v>28633.72</v>
      </c>
      <c r="BV78" s="18">
        <v>42.2</v>
      </c>
      <c r="BW78" s="18">
        <v>0</v>
      </c>
    </row>
    <row r="79" spans="1:75" s="1" customFormat="1" ht="18.2" customHeight="1" x14ac:dyDescent="0.15">
      <c r="A79" s="4">
        <v>77</v>
      </c>
      <c r="B79" s="5" t="s">
        <v>41</v>
      </c>
      <c r="C79" s="5" t="s">
        <v>42</v>
      </c>
      <c r="D79" s="29">
        <v>45505</v>
      </c>
      <c r="E79" s="6" t="s">
        <v>932</v>
      </c>
      <c r="F79" s="7">
        <v>176</v>
      </c>
      <c r="G79" s="7">
        <v>175</v>
      </c>
      <c r="H79" s="8">
        <v>44858.09</v>
      </c>
      <c r="I79" s="8">
        <v>31583.9</v>
      </c>
      <c r="J79" s="8">
        <v>0</v>
      </c>
      <c r="K79" s="8">
        <v>76441.990000000005</v>
      </c>
      <c r="L79" s="8">
        <v>333.21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76441.990000000005</v>
      </c>
      <c r="S79" s="8">
        <v>89368.52</v>
      </c>
      <c r="T79" s="8">
        <v>355.13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89723.65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f t="shared" si="1"/>
        <v>0</v>
      </c>
      <c r="AU79" s="8">
        <v>31917.11</v>
      </c>
      <c r="AV79" s="8">
        <v>89723.65</v>
      </c>
      <c r="AW79" s="9">
        <v>91</v>
      </c>
      <c r="AX79" s="9">
        <v>300</v>
      </c>
      <c r="AY79" s="8">
        <v>335000</v>
      </c>
      <c r="AZ79" s="8">
        <v>78785.05</v>
      </c>
      <c r="BA79" s="10">
        <v>89.99</v>
      </c>
      <c r="BB79" s="10">
        <v>87.313705837592295</v>
      </c>
      <c r="BC79" s="10">
        <v>9.5</v>
      </c>
      <c r="BD79" s="10"/>
      <c r="BE79" s="6" t="s">
        <v>795</v>
      </c>
      <c r="BF79" s="4"/>
      <c r="BG79" s="6" t="s">
        <v>286</v>
      </c>
      <c r="BH79" s="6" t="s">
        <v>300</v>
      </c>
      <c r="BI79" s="6" t="s">
        <v>370</v>
      </c>
      <c r="BJ79" s="6" t="s">
        <v>796</v>
      </c>
      <c r="BK79" s="5" t="s">
        <v>1</v>
      </c>
      <c r="BL79" s="10">
        <v>627462.14996456006</v>
      </c>
      <c r="BM79" s="5" t="s">
        <v>43</v>
      </c>
      <c r="BN79" s="10"/>
      <c r="BO79" s="11">
        <v>39143</v>
      </c>
      <c r="BP79" s="11">
        <v>48268</v>
      </c>
      <c r="BQ79" s="11" t="s">
        <v>737</v>
      </c>
      <c r="BR79" s="11" t="s">
        <v>876</v>
      </c>
      <c r="BS79" s="11">
        <v>0</v>
      </c>
      <c r="BT79" s="11">
        <v>0</v>
      </c>
      <c r="BU79" s="10">
        <v>34086.120000000003</v>
      </c>
      <c r="BV79" s="10">
        <v>54.71</v>
      </c>
      <c r="BW79" s="10">
        <v>0</v>
      </c>
    </row>
    <row r="80" spans="1:75" s="1" customFormat="1" ht="18.2" customHeight="1" x14ac:dyDescent="0.15">
      <c r="A80" s="12">
        <v>78</v>
      </c>
      <c r="B80" s="13" t="s">
        <v>41</v>
      </c>
      <c r="C80" s="13" t="s">
        <v>42</v>
      </c>
      <c r="D80" s="30">
        <v>45505</v>
      </c>
      <c r="E80" s="14" t="s">
        <v>58</v>
      </c>
      <c r="F80" s="15">
        <v>158</v>
      </c>
      <c r="G80" s="15">
        <v>157</v>
      </c>
      <c r="H80" s="16">
        <v>43822.13</v>
      </c>
      <c r="I80" s="16">
        <v>31911.24</v>
      </c>
      <c r="J80" s="16">
        <v>0</v>
      </c>
      <c r="K80" s="16">
        <v>75733.37</v>
      </c>
      <c r="L80" s="16">
        <v>338.1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75733.37</v>
      </c>
      <c r="S80" s="16">
        <v>70710.7</v>
      </c>
      <c r="T80" s="16">
        <v>314.06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71024.759999999995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8">
        <f t="shared" si="1"/>
        <v>0</v>
      </c>
      <c r="AU80" s="16">
        <v>32249.34</v>
      </c>
      <c r="AV80" s="16">
        <v>71024.759999999995</v>
      </c>
      <c r="AW80" s="17">
        <v>91</v>
      </c>
      <c r="AX80" s="17">
        <v>300</v>
      </c>
      <c r="AY80" s="16">
        <v>355700</v>
      </c>
      <c r="AZ80" s="16">
        <v>80317.14</v>
      </c>
      <c r="BA80" s="18">
        <v>90</v>
      </c>
      <c r="BB80" s="18">
        <v>84.863620641870497</v>
      </c>
      <c r="BC80" s="18">
        <v>8.6</v>
      </c>
      <c r="BD80" s="18"/>
      <c r="BE80" s="14" t="s">
        <v>797</v>
      </c>
      <c r="BF80" s="12"/>
      <c r="BG80" s="14" t="s">
        <v>291</v>
      </c>
      <c r="BH80" s="14" t="s">
        <v>292</v>
      </c>
      <c r="BI80" s="14" t="s">
        <v>293</v>
      </c>
      <c r="BJ80" s="14" t="s">
        <v>796</v>
      </c>
      <c r="BK80" s="13" t="s">
        <v>1</v>
      </c>
      <c r="BL80" s="18">
        <v>621645.55323928001</v>
      </c>
      <c r="BM80" s="13" t="s">
        <v>43</v>
      </c>
      <c r="BN80" s="18"/>
      <c r="BO80" s="19">
        <v>39148</v>
      </c>
      <c r="BP80" s="19">
        <v>48273</v>
      </c>
      <c r="BQ80" s="11" t="s">
        <v>768</v>
      </c>
      <c r="BR80" s="11" t="s">
        <v>902</v>
      </c>
      <c r="BS80" s="11">
        <v>43502</v>
      </c>
      <c r="BT80" s="11">
        <v>44132</v>
      </c>
      <c r="BU80" s="18">
        <v>30815.439999999999</v>
      </c>
      <c r="BV80" s="18">
        <v>55.4</v>
      </c>
      <c r="BW80" s="18">
        <v>0</v>
      </c>
    </row>
    <row r="81" spans="1:75" s="1" customFormat="1" ht="18.2" customHeight="1" x14ac:dyDescent="0.15">
      <c r="A81" s="4">
        <v>79</v>
      </c>
      <c r="B81" s="5" t="s">
        <v>41</v>
      </c>
      <c r="C81" s="5" t="s">
        <v>42</v>
      </c>
      <c r="D81" s="29">
        <v>45505</v>
      </c>
      <c r="E81" s="6" t="s">
        <v>179</v>
      </c>
      <c r="F81" s="7">
        <v>157</v>
      </c>
      <c r="G81" s="7">
        <v>156</v>
      </c>
      <c r="H81" s="8">
        <v>43822.13</v>
      </c>
      <c r="I81" s="8">
        <v>31801.84</v>
      </c>
      <c r="J81" s="8">
        <v>0</v>
      </c>
      <c r="K81" s="8">
        <v>75623.97</v>
      </c>
      <c r="L81" s="8">
        <v>338.1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75623.97</v>
      </c>
      <c r="S81" s="8">
        <v>70587.27</v>
      </c>
      <c r="T81" s="8">
        <v>314.06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70901.33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f t="shared" si="1"/>
        <v>0</v>
      </c>
      <c r="AU81" s="8">
        <v>32139.94</v>
      </c>
      <c r="AV81" s="8">
        <v>70901.33</v>
      </c>
      <c r="AW81" s="9">
        <v>91</v>
      </c>
      <c r="AX81" s="9">
        <v>300</v>
      </c>
      <c r="AY81" s="8">
        <v>355700</v>
      </c>
      <c r="AZ81" s="8">
        <v>80317.14</v>
      </c>
      <c r="BA81" s="10">
        <v>90</v>
      </c>
      <c r="BB81" s="10">
        <v>84.741031615418606</v>
      </c>
      <c r="BC81" s="10">
        <v>8.6</v>
      </c>
      <c r="BD81" s="10"/>
      <c r="BE81" s="6" t="s">
        <v>795</v>
      </c>
      <c r="BF81" s="4"/>
      <c r="BG81" s="6" t="s">
        <v>291</v>
      </c>
      <c r="BH81" s="6" t="s">
        <v>292</v>
      </c>
      <c r="BI81" s="6" t="s">
        <v>293</v>
      </c>
      <c r="BJ81" s="6" t="s">
        <v>796</v>
      </c>
      <c r="BK81" s="5" t="s">
        <v>1</v>
      </c>
      <c r="BL81" s="10">
        <v>620747.56040567998</v>
      </c>
      <c r="BM81" s="5" t="s">
        <v>43</v>
      </c>
      <c r="BN81" s="10"/>
      <c r="BO81" s="11">
        <v>39148</v>
      </c>
      <c r="BP81" s="11">
        <v>48273</v>
      </c>
      <c r="BQ81" s="11" t="s">
        <v>939</v>
      </c>
      <c r="BR81" s="11" t="s">
        <v>940</v>
      </c>
      <c r="BS81" s="11">
        <v>43867</v>
      </c>
      <c r="BT81" s="11">
        <v>44497</v>
      </c>
      <c r="BU81" s="10">
        <v>30815.439999999999</v>
      </c>
      <c r="BV81" s="10">
        <v>55.4</v>
      </c>
      <c r="BW81" s="10">
        <v>0</v>
      </c>
    </row>
    <row r="82" spans="1:75" s="1" customFormat="1" ht="18.2" customHeight="1" x14ac:dyDescent="0.15">
      <c r="A82" s="12">
        <v>80</v>
      </c>
      <c r="B82" s="13" t="s">
        <v>41</v>
      </c>
      <c r="C82" s="13" t="s">
        <v>42</v>
      </c>
      <c r="D82" s="30">
        <v>45505</v>
      </c>
      <c r="E82" s="14" t="s">
        <v>412</v>
      </c>
      <c r="F82" s="15">
        <v>0</v>
      </c>
      <c r="G82" s="15">
        <v>0</v>
      </c>
      <c r="H82" s="16">
        <v>45784.97</v>
      </c>
      <c r="I82" s="16">
        <v>0</v>
      </c>
      <c r="J82" s="16">
        <v>0</v>
      </c>
      <c r="K82" s="16">
        <v>45784.97</v>
      </c>
      <c r="L82" s="16">
        <v>353.23</v>
      </c>
      <c r="M82" s="16">
        <v>0</v>
      </c>
      <c r="N82" s="16">
        <v>0</v>
      </c>
      <c r="O82" s="16">
        <v>353.23</v>
      </c>
      <c r="P82" s="16">
        <v>0</v>
      </c>
      <c r="Q82" s="16">
        <v>0</v>
      </c>
      <c r="R82" s="16">
        <v>45431.74</v>
      </c>
      <c r="S82" s="16">
        <v>0</v>
      </c>
      <c r="T82" s="16">
        <v>328.13</v>
      </c>
      <c r="U82" s="16">
        <v>0</v>
      </c>
      <c r="V82" s="16">
        <v>0</v>
      </c>
      <c r="W82" s="16">
        <v>328.13</v>
      </c>
      <c r="X82" s="16">
        <v>0</v>
      </c>
      <c r="Y82" s="16">
        <v>0</v>
      </c>
      <c r="Z82" s="16">
        <v>0</v>
      </c>
      <c r="AA82" s="16">
        <v>57.88</v>
      </c>
      <c r="AB82" s="16">
        <v>0</v>
      </c>
      <c r="AC82" s="16">
        <v>0</v>
      </c>
      <c r="AD82" s="16">
        <v>0</v>
      </c>
      <c r="AE82" s="16">
        <v>0</v>
      </c>
      <c r="AF82" s="16">
        <v>-46.33</v>
      </c>
      <c r="AG82" s="16">
        <v>36.96</v>
      </c>
      <c r="AH82" s="16">
        <v>108.94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12.81</v>
      </c>
      <c r="AQ82" s="16">
        <v>0</v>
      </c>
      <c r="AR82" s="16">
        <v>12.72</v>
      </c>
      <c r="AS82" s="16">
        <v>0</v>
      </c>
      <c r="AT82" s="8">
        <f t="shared" si="1"/>
        <v>838.89999999999986</v>
      </c>
      <c r="AU82" s="16">
        <v>0</v>
      </c>
      <c r="AV82" s="16">
        <v>0</v>
      </c>
      <c r="AW82" s="17">
        <v>91</v>
      </c>
      <c r="AX82" s="17">
        <v>300</v>
      </c>
      <c r="AY82" s="16">
        <v>372300</v>
      </c>
      <c r="AZ82" s="16">
        <v>83913.43</v>
      </c>
      <c r="BA82" s="18">
        <v>90</v>
      </c>
      <c r="BB82" s="18">
        <v>48.727082184579999</v>
      </c>
      <c r="BC82" s="18">
        <v>8.6</v>
      </c>
      <c r="BD82" s="18"/>
      <c r="BE82" s="14" t="s">
        <v>797</v>
      </c>
      <c r="BF82" s="12"/>
      <c r="BG82" s="14" t="s">
        <v>291</v>
      </c>
      <c r="BH82" s="14" t="s">
        <v>292</v>
      </c>
      <c r="BI82" s="14" t="s">
        <v>293</v>
      </c>
      <c r="BJ82" s="14" t="s">
        <v>2</v>
      </c>
      <c r="BK82" s="13" t="s">
        <v>1</v>
      </c>
      <c r="BL82" s="18">
        <v>372919.35043856001</v>
      </c>
      <c r="BM82" s="13" t="s">
        <v>43</v>
      </c>
      <c r="BN82" s="18"/>
      <c r="BO82" s="19">
        <v>39148</v>
      </c>
      <c r="BP82" s="19">
        <v>48273</v>
      </c>
      <c r="BQ82" s="11" t="s">
        <v>871</v>
      </c>
      <c r="BR82" s="11" t="s">
        <v>872</v>
      </c>
      <c r="BS82" s="11" t="s">
        <v>891</v>
      </c>
      <c r="BT82" s="11" t="s">
        <v>891</v>
      </c>
      <c r="BU82" s="18">
        <v>0</v>
      </c>
      <c r="BV82" s="18">
        <v>57.88</v>
      </c>
      <c r="BW82" s="18">
        <v>0</v>
      </c>
    </row>
    <row r="83" spans="1:75" s="1" customFormat="1" ht="18.2" customHeight="1" x14ac:dyDescent="0.15">
      <c r="A83" s="4">
        <v>81</v>
      </c>
      <c r="B83" s="5" t="s">
        <v>41</v>
      </c>
      <c r="C83" s="5" t="s">
        <v>42</v>
      </c>
      <c r="D83" s="29">
        <v>45505</v>
      </c>
      <c r="E83" s="6" t="s">
        <v>22</v>
      </c>
      <c r="F83" s="7">
        <v>157</v>
      </c>
      <c r="G83" s="7">
        <v>156</v>
      </c>
      <c r="H83" s="8">
        <v>103929.31</v>
      </c>
      <c r="I83" s="8">
        <v>69905.39</v>
      </c>
      <c r="J83" s="8">
        <v>0</v>
      </c>
      <c r="K83" s="8">
        <v>173834.7</v>
      </c>
      <c r="L83" s="8">
        <v>775.35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173834.7</v>
      </c>
      <c r="S83" s="8">
        <v>179639.82</v>
      </c>
      <c r="T83" s="8">
        <v>814.11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180453.93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f t="shared" si="1"/>
        <v>0</v>
      </c>
      <c r="AU83" s="8">
        <v>70680.740000000005</v>
      </c>
      <c r="AV83" s="8">
        <v>180453.93</v>
      </c>
      <c r="AW83" s="9">
        <v>91</v>
      </c>
      <c r="AX83" s="9">
        <v>300</v>
      </c>
      <c r="AY83" s="8">
        <v>780000</v>
      </c>
      <c r="AZ83" s="8">
        <v>183380.07</v>
      </c>
      <c r="BA83" s="10">
        <v>89.99</v>
      </c>
      <c r="BB83" s="10">
        <v>85.305805876287394</v>
      </c>
      <c r="BC83" s="10">
        <v>9.4</v>
      </c>
      <c r="BD83" s="10"/>
      <c r="BE83" s="6" t="s">
        <v>795</v>
      </c>
      <c r="BF83" s="4"/>
      <c r="BG83" s="6" t="s">
        <v>269</v>
      </c>
      <c r="BH83" s="6" t="s">
        <v>270</v>
      </c>
      <c r="BI83" s="6" t="s">
        <v>384</v>
      </c>
      <c r="BJ83" s="6" t="s">
        <v>796</v>
      </c>
      <c r="BK83" s="5" t="s">
        <v>1</v>
      </c>
      <c r="BL83" s="10">
        <v>1426895.0167368001</v>
      </c>
      <c r="BM83" s="5" t="s">
        <v>43</v>
      </c>
      <c r="BN83" s="10"/>
      <c r="BO83" s="11">
        <v>39146</v>
      </c>
      <c r="BP83" s="11">
        <v>48271</v>
      </c>
      <c r="BQ83" s="11" t="s">
        <v>946</v>
      </c>
      <c r="BR83" s="11" t="s">
        <v>947</v>
      </c>
      <c r="BS83" s="11">
        <v>43502</v>
      </c>
      <c r="BT83" s="11">
        <v>44132</v>
      </c>
      <c r="BU83" s="10">
        <v>61245.71</v>
      </c>
      <c r="BV83" s="10">
        <v>70.22</v>
      </c>
      <c r="BW83" s="10">
        <v>0</v>
      </c>
    </row>
    <row r="84" spans="1:75" s="1" customFormat="1" ht="18.2" customHeight="1" x14ac:dyDescent="0.15">
      <c r="A84" s="12">
        <v>82</v>
      </c>
      <c r="B84" s="13" t="s">
        <v>324</v>
      </c>
      <c r="C84" s="13" t="s">
        <v>42</v>
      </c>
      <c r="D84" s="30">
        <v>45505</v>
      </c>
      <c r="E84" s="14" t="s">
        <v>120</v>
      </c>
      <c r="F84" s="15">
        <v>168</v>
      </c>
      <c r="G84" s="15">
        <v>167</v>
      </c>
      <c r="H84" s="16">
        <v>41520.660000000003</v>
      </c>
      <c r="I84" s="16">
        <v>42632.37</v>
      </c>
      <c r="J84" s="16">
        <v>0</v>
      </c>
      <c r="K84" s="16">
        <v>84153.03</v>
      </c>
      <c r="L84" s="16">
        <v>473.73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84153.03</v>
      </c>
      <c r="S84" s="16">
        <v>95374.59</v>
      </c>
      <c r="T84" s="16">
        <v>347.74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95722.33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8">
        <f t="shared" si="1"/>
        <v>0</v>
      </c>
      <c r="AU84" s="16">
        <v>43106.1</v>
      </c>
      <c r="AV84" s="16">
        <v>95722.33</v>
      </c>
      <c r="AW84" s="17">
        <v>65</v>
      </c>
      <c r="AX84" s="17">
        <v>300</v>
      </c>
      <c r="AY84" s="16">
        <v>353500</v>
      </c>
      <c r="AZ84" s="16">
        <v>90051</v>
      </c>
      <c r="BA84" s="18">
        <v>90</v>
      </c>
      <c r="BB84" s="18">
        <v>84.105370290168906</v>
      </c>
      <c r="BC84" s="18">
        <v>10.050000000000001</v>
      </c>
      <c r="BD84" s="18"/>
      <c r="BE84" s="14" t="s">
        <v>797</v>
      </c>
      <c r="BF84" s="12"/>
      <c r="BG84" s="14" t="s">
        <v>276</v>
      </c>
      <c r="BH84" s="14" t="s">
        <v>413</v>
      </c>
      <c r="BI84" s="14" t="s">
        <v>414</v>
      </c>
      <c r="BJ84" s="14" t="s">
        <v>796</v>
      </c>
      <c r="BK84" s="13" t="s">
        <v>1</v>
      </c>
      <c r="BL84" s="18">
        <v>690757.01888232003</v>
      </c>
      <c r="BM84" s="13" t="s">
        <v>43</v>
      </c>
      <c r="BN84" s="18"/>
      <c r="BO84" s="19">
        <v>38386</v>
      </c>
      <c r="BP84" s="19">
        <v>47515</v>
      </c>
      <c r="BQ84" s="11" t="s">
        <v>729</v>
      </c>
      <c r="BR84" s="11" t="s">
        <v>894</v>
      </c>
      <c r="BS84" s="11">
        <v>43262</v>
      </c>
      <c r="BT84" s="11">
        <v>43892</v>
      </c>
      <c r="BU84" s="18">
        <v>16947.32</v>
      </c>
      <c r="BV84" s="18">
        <v>0</v>
      </c>
      <c r="BW84" s="18">
        <v>0</v>
      </c>
    </row>
    <row r="85" spans="1:75" s="1" customFormat="1" ht="18.2" customHeight="1" x14ac:dyDescent="0.15">
      <c r="A85" s="4">
        <v>83</v>
      </c>
      <c r="B85" s="5" t="s">
        <v>41</v>
      </c>
      <c r="C85" s="5" t="s">
        <v>42</v>
      </c>
      <c r="D85" s="29">
        <v>45505</v>
      </c>
      <c r="E85" s="6" t="s">
        <v>10</v>
      </c>
      <c r="F85" s="7">
        <v>170</v>
      </c>
      <c r="G85" s="7">
        <v>169</v>
      </c>
      <c r="H85" s="8">
        <v>61171.62</v>
      </c>
      <c r="I85" s="8">
        <v>42377.86</v>
      </c>
      <c r="J85" s="8">
        <v>0</v>
      </c>
      <c r="K85" s="8">
        <v>103549.48</v>
      </c>
      <c r="L85" s="8">
        <v>454.41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103549.48</v>
      </c>
      <c r="S85" s="8">
        <v>117007.52</v>
      </c>
      <c r="T85" s="8">
        <v>484.28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117491.8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f t="shared" si="1"/>
        <v>0</v>
      </c>
      <c r="AU85" s="8">
        <v>42832.27</v>
      </c>
      <c r="AV85" s="8">
        <v>117491.8</v>
      </c>
      <c r="AW85" s="9">
        <v>91</v>
      </c>
      <c r="AX85" s="9">
        <v>300</v>
      </c>
      <c r="AY85" s="8">
        <v>465480</v>
      </c>
      <c r="AZ85" s="8">
        <v>107439</v>
      </c>
      <c r="BA85" s="10">
        <v>88</v>
      </c>
      <c r="BB85" s="10">
        <v>84.814213088357107</v>
      </c>
      <c r="BC85" s="10">
        <v>9.5</v>
      </c>
      <c r="BD85" s="10"/>
      <c r="BE85" s="6" t="s">
        <v>795</v>
      </c>
      <c r="BF85" s="4"/>
      <c r="BG85" s="6" t="s">
        <v>304</v>
      </c>
      <c r="BH85" s="6" t="s">
        <v>305</v>
      </c>
      <c r="BI85" s="6" t="s">
        <v>306</v>
      </c>
      <c r="BJ85" s="6" t="s">
        <v>796</v>
      </c>
      <c r="BK85" s="5" t="s">
        <v>1</v>
      </c>
      <c r="BL85" s="10">
        <v>849969.75286112004</v>
      </c>
      <c r="BM85" s="5" t="s">
        <v>43</v>
      </c>
      <c r="BN85" s="10"/>
      <c r="BO85" s="11">
        <v>39149</v>
      </c>
      <c r="BP85" s="11">
        <v>48274</v>
      </c>
      <c r="BQ85" s="11" t="s">
        <v>736</v>
      </c>
      <c r="BR85" s="11" t="s">
        <v>880</v>
      </c>
      <c r="BS85" s="11">
        <v>43867</v>
      </c>
      <c r="BT85" s="11">
        <v>44497</v>
      </c>
      <c r="BU85" s="10">
        <v>44866.68</v>
      </c>
      <c r="BV85" s="10">
        <v>74.61</v>
      </c>
      <c r="BW85" s="10">
        <v>0</v>
      </c>
    </row>
    <row r="86" spans="1:75" s="1" customFormat="1" ht="18.2" customHeight="1" x14ac:dyDescent="0.15">
      <c r="A86" s="12">
        <v>84</v>
      </c>
      <c r="B86" s="13" t="s">
        <v>41</v>
      </c>
      <c r="C86" s="13" t="s">
        <v>42</v>
      </c>
      <c r="D86" s="30">
        <v>45505</v>
      </c>
      <c r="E86" s="14" t="s">
        <v>181</v>
      </c>
      <c r="F86" s="15">
        <v>198</v>
      </c>
      <c r="G86" s="15">
        <v>197</v>
      </c>
      <c r="H86" s="16">
        <v>110067.87</v>
      </c>
      <c r="I86" s="16">
        <v>89675.37</v>
      </c>
      <c r="J86" s="16">
        <v>0</v>
      </c>
      <c r="K86" s="16">
        <v>199743.24</v>
      </c>
      <c r="L86" s="16">
        <v>849.18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199743.24</v>
      </c>
      <c r="S86" s="16">
        <v>233629.74</v>
      </c>
      <c r="T86" s="16">
        <v>788.82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234418.56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8">
        <f t="shared" si="1"/>
        <v>0</v>
      </c>
      <c r="AU86" s="16">
        <v>90524.55</v>
      </c>
      <c r="AV86" s="16">
        <v>234418.56</v>
      </c>
      <c r="AW86" s="17">
        <v>91</v>
      </c>
      <c r="AX86" s="17">
        <v>300</v>
      </c>
      <c r="AY86" s="16">
        <v>858420</v>
      </c>
      <c r="AZ86" s="16">
        <v>201729.19</v>
      </c>
      <c r="BA86" s="18">
        <v>90</v>
      </c>
      <c r="BB86" s="18">
        <v>89.113982959035297</v>
      </c>
      <c r="BC86" s="18">
        <v>8.6</v>
      </c>
      <c r="BD86" s="18"/>
      <c r="BE86" s="14" t="s">
        <v>797</v>
      </c>
      <c r="BF86" s="12"/>
      <c r="BG86" s="14" t="s">
        <v>286</v>
      </c>
      <c r="BH86" s="14" t="s">
        <v>300</v>
      </c>
      <c r="BI86" s="14" t="s">
        <v>329</v>
      </c>
      <c r="BJ86" s="14" t="s">
        <v>796</v>
      </c>
      <c r="BK86" s="13" t="s">
        <v>1</v>
      </c>
      <c r="BL86" s="18">
        <v>1639561.2255945599</v>
      </c>
      <c r="BM86" s="13" t="s">
        <v>43</v>
      </c>
      <c r="BN86" s="18"/>
      <c r="BO86" s="19">
        <v>39150</v>
      </c>
      <c r="BP86" s="19">
        <v>48275</v>
      </c>
      <c r="BQ86" s="11" t="s">
        <v>939</v>
      </c>
      <c r="BR86" s="11" t="s">
        <v>940</v>
      </c>
      <c r="BS86" s="11">
        <v>44232</v>
      </c>
      <c r="BT86" s="11">
        <v>44862</v>
      </c>
      <c r="BU86" s="18">
        <v>92784.27</v>
      </c>
      <c r="BV86" s="18">
        <v>139.13</v>
      </c>
      <c r="BW86" s="18">
        <v>0</v>
      </c>
    </row>
    <row r="87" spans="1:75" s="1" customFormat="1" ht="18.2" customHeight="1" x14ac:dyDescent="0.15">
      <c r="A87" s="4">
        <v>85</v>
      </c>
      <c r="B87" s="5" t="s">
        <v>41</v>
      </c>
      <c r="C87" s="5" t="s">
        <v>42</v>
      </c>
      <c r="D87" s="29">
        <v>45505</v>
      </c>
      <c r="E87" s="6" t="s">
        <v>86</v>
      </c>
      <c r="F87" s="7">
        <v>191</v>
      </c>
      <c r="G87" s="7">
        <v>190</v>
      </c>
      <c r="H87" s="8">
        <v>113103.89</v>
      </c>
      <c r="I87" s="8">
        <v>82190.38</v>
      </c>
      <c r="J87" s="8">
        <v>0</v>
      </c>
      <c r="K87" s="8">
        <v>195294.27</v>
      </c>
      <c r="L87" s="8">
        <v>831.06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195294.27</v>
      </c>
      <c r="S87" s="8">
        <v>245764.25</v>
      </c>
      <c r="T87" s="8">
        <v>885.98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246650.23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f t="shared" si="1"/>
        <v>0</v>
      </c>
      <c r="AU87" s="8">
        <v>83021.440000000002</v>
      </c>
      <c r="AV87" s="8">
        <v>246650.23</v>
      </c>
      <c r="AW87" s="9">
        <v>92</v>
      </c>
      <c r="AX87" s="9">
        <v>300</v>
      </c>
      <c r="AY87" s="8">
        <v>936000</v>
      </c>
      <c r="AZ87" s="8">
        <v>198099.58</v>
      </c>
      <c r="BA87" s="10">
        <v>89.99</v>
      </c>
      <c r="BB87" s="10">
        <v>88.715641685358406</v>
      </c>
      <c r="BC87" s="10">
        <v>9.4</v>
      </c>
      <c r="BD87" s="10"/>
      <c r="BE87" s="6" t="s">
        <v>797</v>
      </c>
      <c r="BF87" s="4"/>
      <c r="BG87" s="6" t="s">
        <v>266</v>
      </c>
      <c r="BH87" s="6" t="s">
        <v>302</v>
      </c>
      <c r="BI87" s="6" t="s">
        <v>399</v>
      </c>
      <c r="BJ87" s="6" t="s">
        <v>796</v>
      </c>
      <c r="BK87" s="5" t="s">
        <v>1</v>
      </c>
      <c r="BL87" s="10">
        <v>1603042.5493888799</v>
      </c>
      <c r="BM87" s="5" t="s">
        <v>43</v>
      </c>
      <c r="BN87" s="10"/>
      <c r="BO87" s="11">
        <v>39192</v>
      </c>
      <c r="BP87" s="11">
        <v>48317</v>
      </c>
      <c r="BQ87" s="11" t="s">
        <v>989</v>
      </c>
      <c r="BR87" s="11" t="s">
        <v>990</v>
      </c>
      <c r="BS87" s="11">
        <v>43867</v>
      </c>
      <c r="BT87" s="11">
        <v>44497</v>
      </c>
      <c r="BU87" s="10">
        <v>79007.679999999993</v>
      </c>
      <c r="BV87" s="10">
        <v>75.86</v>
      </c>
      <c r="BW87" s="10">
        <v>0</v>
      </c>
    </row>
    <row r="88" spans="1:75" s="1" customFormat="1" ht="18.2" customHeight="1" x14ac:dyDescent="0.15">
      <c r="A88" s="12">
        <v>86</v>
      </c>
      <c r="B88" s="13" t="s">
        <v>41</v>
      </c>
      <c r="C88" s="13" t="s">
        <v>42</v>
      </c>
      <c r="D88" s="30">
        <v>45505</v>
      </c>
      <c r="E88" s="14" t="s">
        <v>415</v>
      </c>
      <c r="F88" s="15">
        <v>75</v>
      </c>
      <c r="G88" s="15">
        <v>74</v>
      </c>
      <c r="H88" s="16">
        <v>26281.74</v>
      </c>
      <c r="I88" s="16">
        <v>39481.440000000002</v>
      </c>
      <c r="J88" s="16">
        <v>0</v>
      </c>
      <c r="K88" s="16">
        <v>65763.179999999993</v>
      </c>
      <c r="L88" s="16">
        <v>700.1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65763.179999999993</v>
      </c>
      <c r="S88" s="16">
        <v>28630.560000000001</v>
      </c>
      <c r="T88" s="16">
        <v>208.06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28838.62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8">
        <f t="shared" si="1"/>
        <v>0</v>
      </c>
      <c r="AU88" s="16">
        <v>40181.54</v>
      </c>
      <c r="AV88" s="16">
        <v>28838.62</v>
      </c>
      <c r="AW88" s="17">
        <v>32</v>
      </c>
      <c r="AX88" s="17">
        <v>240</v>
      </c>
      <c r="AY88" s="16">
        <v>415800</v>
      </c>
      <c r="AZ88" s="16">
        <v>97428.06</v>
      </c>
      <c r="BA88" s="18">
        <v>90</v>
      </c>
      <c r="BB88" s="18">
        <v>60.749297481649499</v>
      </c>
      <c r="BC88" s="18">
        <v>9.5</v>
      </c>
      <c r="BD88" s="18"/>
      <c r="BE88" s="14" t="s">
        <v>795</v>
      </c>
      <c r="BF88" s="12"/>
      <c r="BG88" s="14" t="s">
        <v>381</v>
      </c>
      <c r="BH88" s="14" t="s">
        <v>382</v>
      </c>
      <c r="BI88" s="14" t="s">
        <v>383</v>
      </c>
      <c r="BJ88" s="14" t="s">
        <v>796</v>
      </c>
      <c r="BK88" s="13" t="s">
        <v>1</v>
      </c>
      <c r="BL88" s="18">
        <v>539806.80397391994</v>
      </c>
      <c r="BM88" s="13" t="s">
        <v>43</v>
      </c>
      <c r="BN88" s="18"/>
      <c r="BO88" s="19">
        <v>39202</v>
      </c>
      <c r="BP88" s="19">
        <v>46502</v>
      </c>
      <c r="BQ88" s="11" t="s">
        <v>731</v>
      </c>
      <c r="BR88" s="11" t="s">
        <v>874</v>
      </c>
      <c r="BS88" s="11" t="s">
        <v>891</v>
      </c>
      <c r="BT88" s="11" t="s">
        <v>891</v>
      </c>
      <c r="BU88" s="18">
        <v>17627.88</v>
      </c>
      <c r="BV88" s="18">
        <v>64.5</v>
      </c>
      <c r="BW88" s="18">
        <v>0</v>
      </c>
    </row>
    <row r="89" spans="1:75" s="1" customFormat="1" ht="18.2" customHeight="1" x14ac:dyDescent="0.15">
      <c r="A89" s="4">
        <v>87</v>
      </c>
      <c r="B89" s="5" t="s">
        <v>41</v>
      </c>
      <c r="C89" s="5" t="s">
        <v>42</v>
      </c>
      <c r="D89" s="29">
        <v>45505</v>
      </c>
      <c r="E89" s="6" t="s">
        <v>146</v>
      </c>
      <c r="F89" s="7">
        <v>170</v>
      </c>
      <c r="G89" s="7">
        <v>169</v>
      </c>
      <c r="H89" s="8">
        <v>80924.78</v>
      </c>
      <c r="I89" s="8">
        <v>54388.65</v>
      </c>
      <c r="J89" s="8">
        <v>0</v>
      </c>
      <c r="K89" s="8">
        <v>135313.43</v>
      </c>
      <c r="L89" s="8">
        <v>583.21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135313.43</v>
      </c>
      <c r="S89" s="8">
        <v>153667.56</v>
      </c>
      <c r="T89" s="8">
        <v>640.65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154308.21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f t="shared" si="1"/>
        <v>0</v>
      </c>
      <c r="AU89" s="8">
        <v>54971.86</v>
      </c>
      <c r="AV89" s="8">
        <v>154308.21</v>
      </c>
      <c r="AW89" s="9">
        <v>93</v>
      </c>
      <c r="AX89" s="9">
        <v>300</v>
      </c>
      <c r="AY89" s="8">
        <v>608000</v>
      </c>
      <c r="AZ89" s="8">
        <v>140078.18</v>
      </c>
      <c r="BA89" s="10">
        <v>89.99</v>
      </c>
      <c r="BB89" s="10">
        <v>86.928996119881106</v>
      </c>
      <c r="BC89" s="10">
        <v>9.5</v>
      </c>
      <c r="BD89" s="10"/>
      <c r="BE89" s="6" t="s">
        <v>795</v>
      </c>
      <c r="BF89" s="4"/>
      <c r="BG89" s="6" t="s">
        <v>266</v>
      </c>
      <c r="BH89" s="6" t="s">
        <v>302</v>
      </c>
      <c r="BI89" s="6" t="s">
        <v>399</v>
      </c>
      <c r="BJ89" s="6" t="s">
        <v>796</v>
      </c>
      <c r="BK89" s="5" t="s">
        <v>1</v>
      </c>
      <c r="BL89" s="10">
        <v>1110699.1812599199</v>
      </c>
      <c r="BM89" s="5" t="s">
        <v>43</v>
      </c>
      <c r="BN89" s="10"/>
      <c r="BO89" s="11">
        <v>39209</v>
      </c>
      <c r="BP89" s="11">
        <v>48334</v>
      </c>
      <c r="BQ89" s="11" t="s">
        <v>731</v>
      </c>
      <c r="BR89" s="11" t="s">
        <v>874</v>
      </c>
      <c r="BS89" s="11">
        <v>43867</v>
      </c>
      <c r="BT89" s="11">
        <v>44497</v>
      </c>
      <c r="BU89" s="10">
        <v>58827.15</v>
      </c>
      <c r="BV89" s="10">
        <v>97.28</v>
      </c>
      <c r="BW89" s="10">
        <v>0</v>
      </c>
    </row>
    <row r="90" spans="1:75" s="1" customFormat="1" ht="18.2" customHeight="1" x14ac:dyDescent="0.15">
      <c r="A90" s="12">
        <v>88</v>
      </c>
      <c r="B90" s="13" t="s">
        <v>41</v>
      </c>
      <c r="C90" s="13" t="s">
        <v>42</v>
      </c>
      <c r="D90" s="30">
        <v>45505</v>
      </c>
      <c r="E90" s="14" t="s">
        <v>416</v>
      </c>
      <c r="F90" s="15">
        <v>0</v>
      </c>
      <c r="G90" s="15">
        <v>0</v>
      </c>
      <c r="H90" s="16">
        <v>39352.92</v>
      </c>
      <c r="I90" s="16">
        <v>0</v>
      </c>
      <c r="J90" s="16">
        <v>0</v>
      </c>
      <c r="K90" s="16">
        <v>39352.92</v>
      </c>
      <c r="L90" s="16">
        <v>303.58</v>
      </c>
      <c r="M90" s="16">
        <v>0</v>
      </c>
      <c r="N90" s="16">
        <v>0</v>
      </c>
      <c r="O90" s="16">
        <v>303.58</v>
      </c>
      <c r="P90" s="16">
        <v>0</v>
      </c>
      <c r="Q90" s="16">
        <v>0</v>
      </c>
      <c r="R90" s="16">
        <v>39049.339999999997</v>
      </c>
      <c r="S90" s="16">
        <v>0</v>
      </c>
      <c r="T90" s="16">
        <v>282.02999999999997</v>
      </c>
      <c r="U90" s="16">
        <v>0</v>
      </c>
      <c r="V90" s="16">
        <v>0</v>
      </c>
      <c r="W90" s="16">
        <v>282.02999999999997</v>
      </c>
      <c r="X90" s="16">
        <v>0</v>
      </c>
      <c r="Y90" s="16">
        <v>0</v>
      </c>
      <c r="Z90" s="16">
        <v>0</v>
      </c>
      <c r="AA90" s="16">
        <v>49.75</v>
      </c>
      <c r="AB90" s="16">
        <v>0</v>
      </c>
      <c r="AC90" s="16">
        <v>0</v>
      </c>
      <c r="AD90" s="16">
        <v>0</v>
      </c>
      <c r="AE90" s="16">
        <v>0</v>
      </c>
      <c r="AF90" s="16">
        <v>-40.31</v>
      </c>
      <c r="AG90" s="16">
        <v>31.77</v>
      </c>
      <c r="AH90" s="16">
        <v>95.51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0.7</v>
      </c>
      <c r="AQ90" s="16">
        <v>0</v>
      </c>
      <c r="AR90" s="16">
        <v>0.59</v>
      </c>
      <c r="AS90" s="16">
        <v>0</v>
      </c>
      <c r="AT90" s="8">
        <f t="shared" si="1"/>
        <v>722.43999999999994</v>
      </c>
      <c r="AU90" s="16">
        <v>0</v>
      </c>
      <c r="AV90" s="16">
        <v>0</v>
      </c>
      <c r="AW90" s="17">
        <v>91</v>
      </c>
      <c r="AX90" s="17">
        <v>300</v>
      </c>
      <c r="AY90" s="16">
        <v>356000</v>
      </c>
      <c r="AZ90" s="16">
        <v>72121.73</v>
      </c>
      <c r="BA90" s="18">
        <v>89.99</v>
      </c>
      <c r="BB90" s="18">
        <v>48.723874296969903</v>
      </c>
      <c r="BC90" s="18">
        <v>8.6</v>
      </c>
      <c r="BD90" s="18"/>
      <c r="BE90" s="14" t="s">
        <v>795</v>
      </c>
      <c r="BF90" s="12"/>
      <c r="BG90" s="14" t="s">
        <v>291</v>
      </c>
      <c r="BH90" s="14" t="s">
        <v>292</v>
      </c>
      <c r="BI90" s="14" t="s">
        <v>293</v>
      </c>
      <c r="BJ90" s="14" t="s">
        <v>2</v>
      </c>
      <c r="BK90" s="13" t="s">
        <v>1</v>
      </c>
      <c r="BL90" s="18">
        <v>320530.41569296003</v>
      </c>
      <c r="BM90" s="13" t="s">
        <v>43</v>
      </c>
      <c r="BN90" s="18"/>
      <c r="BO90" s="19">
        <v>39155</v>
      </c>
      <c r="BP90" s="19">
        <v>48280</v>
      </c>
      <c r="BQ90" s="11" t="s">
        <v>871</v>
      </c>
      <c r="BR90" s="11" t="s">
        <v>872</v>
      </c>
      <c r="BS90" s="11" t="s">
        <v>891</v>
      </c>
      <c r="BT90" s="11" t="s">
        <v>891</v>
      </c>
      <c r="BU90" s="18">
        <v>0</v>
      </c>
      <c r="BV90" s="18">
        <v>49.75</v>
      </c>
      <c r="BW90" s="18">
        <v>0</v>
      </c>
    </row>
    <row r="91" spans="1:75" s="1" customFormat="1" ht="18.2" customHeight="1" x14ac:dyDescent="0.15">
      <c r="A91" s="4">
        <v>89</v>
      </c>
      <c r="B91" s="5" t="s">
        <v>41</v>
      </c>
      <c r="C91" s="5" t="s">
        <v>42</v>
      </c>
      <c r="D91" s="29">
        <v>45505</v>
      </c>
      <c r="E91" s="6" t="s">
        <v>23</v>
      </c>
      <c r="F91" s="7">
        <v>153</v>
      </c>
      <c r="G91" s="7">
        <v>152</v>
      </c>
      <c r="H91" s="8">
        <v>107794.91</v>
      </c>
      <c r="I91" s="8">
        <v>76900.56</v>
      </c>
      <c r="J91" s="8">
        <v>0</v>
      </c>
      <c r="K91" s="8">
        <v>184695.47</v>
      </c>
      <c r="L91" s="8">
        <v>831.62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184695.47</v>
      </c>
      <c r="S91" s="8">
        <v>166983.4</v>
      </c>
      <c r="T91" s="8">
        <v>772.53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167755.93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f t="shared" si="1"/>
        <v>0</v>
      </c>
      <c r="AU91" s="8">
        <v>77732.179999999993</v>
      </c>
      <c r="AV91" s="8">
        <v>167755.93</v>
      </c>
      <c r="AW91" s="9">
        <v>91</v>
      </c>
      <c r="AX91" s="9">
        <v>300</v>
      </c>
      <c r="AY91" s="8">
        <v>841000</v>
      </c>
      <c r="AZ91" s="8">
        <v>197560.77</v>
      </c>
      <c r="BA91" s="10">
        <v>90</v>
      </c>
      <c r="BB91" s="10">
        <v>84.139135011470202</v>
      </c>
      <c r="BC91" s="10">
        <v>8.6</v>
      </c>
      <c r="BD91" s="10"/>
      <c r="BE91" s="6" t="s">
        <v>795</v>
      </c>
      <c r="BF91" s="4"/>
      <c r="BG91" s="6" t="s">
        <v>269</v>
      </c>
      <c r="BH91" s="6" t="s">
        <v>270</v>
      </c>
      <c r="BI91" s="6" t="s">
        <v>384</v>
      </c>
      <c r="BJ91" s="6" t="s">
        <v>796</v>
      </c>
      <c r="BK91" s="5" t="s">
        <v>1</v>
      </c>
      <c r="BL91" s="10">
        <v>1516043.9530016801</v>
      </c>
      <c r="BM91" s="5" t="s">
        <v>43</v>
      </c>
      <c r="BN91" s="10"/>
      <c r="BO91" s="11">
        <v>39149</v>
      </c>
      <c r="BP91" s="11">
        <v>48274</v>
      </c>
      <c r="BQ91" s="11" t="s">
        <v>742</v>
      </c>
      <c r="BR91" s="11" t="s">
        <v>873</v>
      </c>
      <c r="BS91" s="11">
        <v>43867</v>
      </c>
      <c r="BT91" s="11">
        <v>44497</v>
      </c>
      <c r="BU91" s="10">
        <v>73130.61</v>
      </c>
      <c r="BV91" s="10">
        <v>136.27000000000001</v>
      </c>
      <c r="BW91" s="10">
        <v>0</v>
      </c>
    </row>
    <row r="92" spans="1:75" s="1" customFormat="1" ht="18.2" customHeight="1" x14ac:dyDescent="0.15">
      <c r="A92" s="12">
        <v>90</v>
      </c>
      <c r="B92" s="13" t="s">
        <v>324</v>
      </c>
      <c r="C92" s="13" t="s">
        <v>42</v>
      </c>
      <c r="D92" s="30">
        <v>45505</v>
      </c>
      <c r="E92" s="14" t="s">
        <v>104</v>
      </c>
      <c r="F92" s="15">
        <v>156</v>
      </c>
      <c r="G92" s="15">
        <v>155</v>
      </c>
      <c r="H92" s="16">
        <v>62537.62</v>
      </c>
      <c r="I92" s="16">
        <v>56890.63</v>
      </c>
      <c r="J92" s="16">
        <v>0</v>
      </c>
      <c r="K92" s="16">
        <v>119428.25</v>
      </c>
      <c r="L92" s="16">
        <v>666.16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119428.25</v>
      </c>
      <c r="S92" s="16">
        <v>131499.65</v>
      </c>
      <c r="T92" s="16">
        <v>541.47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132041.12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8">
        <f t="shared" si="1"/>
        <v>0</v>
      </c>
      <c r="AU92" s="16">
        <v>57556.79</v>
      </c>
      <c r="AV92" s="16">
        <v>132041.12</v>
      </c>
      <c r="AW92" s="17">
        <v>68</v>
      </c>
      <c r="AX92" s="17">
        <v>300</v>
      </c>
      <c r="AY92" s="16">
        <v>518000</v>
      </c>
      <c r="AZ92" s="16">
        <v>128974.29</v>
      </c>
      <c r="BA92" s="18">
        <v>90</v>
      </c>
      <c r="BB92" s="18">
        <v>83.338644469374501</v>
      </c>
      <c r="BC92" s="18">
        <v>10.39</v>
      </c>
      <c r="BD92" s="18"/>
      <c r="BE92" s="14" t="s">
        <v>797</v>
      </c>
      <c r="BF92" s="12"/>
      <c r="BG92" s="14" t="s">
        <v>418</v>
      </c>
      <c r="BH92" s="14" t="s">
        <v>419</v>
      </c>
      <c r="BI92" s="14" t="s">
        <v>420</v>
      </c>
      <c r="BJ92" s="14" t="s">
        <v>796</v>
      </c>
      <c r="BK92" s="13" t="s">
        <v>1</v>
      </c>
      <c r="BL92" s="18">
        <v>980308.15931799996</v>
      </c>
      <c r="BM92" s="13" t="s">
        <v>43</v>
      </c>
      <c r="BN92" s="18"/>
      <c r="BO92" s="19">
        <v>38448</v>
      </c>
      <c r="BP92" s="19">
        <v>47604</v>
      </c>
      <c r="BQ92" s="11" t="s">
        <v>983</v>
      </c>
      <c r="BR92" s="11" t="s">
        <v>984</v>
      </c>
      <c r="BS92" s="11" t="s">
        <v>891</v>
      </c>
      <c r="BT92" s="11" t="s">
        <v>891</v>
      </c>
      <c r="BU92" s="18">
        <v>22791.69</v>
      </c>
      <c r="BV92" s="18">
        <v>0</v>
      </c>
      <c r="BW92" s="18">
        <v>0</v>
      </c>
    </row>
    <row r="93" spans="1:75" s="1" customFormat="1" ht="18.2" customHeight="1" x14ac:dyDescent="0.15">
      <c r="A93" s="4">
        <v>91</v>
      </c>
      <c r="B93" s="5" t="s">
        <v>46</v>
      </c>
      <c r="C93" s="5" t="s">
        <v>42</v>
      </c>
      <c r="D93" s="29">
        <v>45505</v>
      </c>
      <c r="E93" s="6" t="s">
        <v>67</v>
      </c>
      <c r="F93" s="7">
        <v>181</v>
      </c>
      <c r="G93" s="7">
        <v>180</v>
      </c>
      <c r="H93" s="8">
        <v>97897.57</v>
      </c>
      <c r="I93" s="8">
        <v>124554.71</v>
      </c>
      <c r="J93" s="8">
        <v>0</v>
      </c>
      <c r="K93" s="8">
        <v>222452.28</v>
      </c>
      <c r="L93" s="8">
        <v>1250.3800000000001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222452.28</v>
      </c>
      <c r="S93" s="8">
        <v>232178.77</v>
      </c>
      <c r="T93" s="8">
        <v>723.63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232902.39999999999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f t="shared" si="1"/>
        <v>0</v>
      </c>
      <c r="AU93" s="8">
        <v>125805.09</v>
      </c>
      <c r="AV93" s="8">
        <v>232902.39999999999</v>
      </c>
      <c r="AW93" s="9">
        <v>61</v>
      </c>
      <c r="AX93" s="9">
        <v>300</v>
      </c>
      <c r="AY93" s="8">
        <v>962000</v>
      </c>
      <c r="AZ93" s="8">
        <v>237743.67</v>
      </c>
      <c r="BA93" s="10">
        <v>85</v>
      </c>
      <c r="BB93" s="10">
        <v>79.5329011283455</v>
      </c>
      <c r="BC93" s="10">
        <v>8.8699999999999992</v>
      </c>
      <c r="BD93" s="10"/>
      <c r="BE93" s="6" t="s">
        <v>797</v>
      </c>
      <c r="BF93" s="4"/>
      <c r="BG93" s="6" t="s">
        <v>407</v>
      </c>
      <c r="BH93" s="6" t="s">
        <v>68</v>
      </c>
      <c r="BI93" s="6" t="s">
        <v>422</v>
      </c>
      <c r="BJ93" s="6" t="s">
        <v>796</v>
      </c>
      <c r="BK93" s="5" t="s">
        <v>1</v>
      </c>
      <c r="BL93" s="10">
        <v>1825964.83782432</v>
      </c>
      <c r="BM93" s="5" t="s">
        <v>43</v>
      </c>
      <c r="BN93" s="10"/>
      <c r="BO93" s="11">
        <v>38231</v>
      </c>
      <c r="BP93" s="11">
        <v>47362</v>
      </c>
      <c r="BQ93" s="11" t="s">
        <v>951</v>
      </c>
      <c r="BR93" s="11" t="s">
        <v>952</v>
      </c>
      <c r="BS93" s="11">
        <v>43867</v>
      </c>
      <c r="BT93" s="11">
        <v>44497</v>
      </c>
      <c r="BU93" s="10">
        <v>96685.06</v>
      </c>
      <c r="BV93" s="10">
        <v>221.84</v>
      </c>
      <c r="BW93" s="10">
        <v>0</v>
      </c>
    </row>
    <row r="94" spans="1:75" s="1" customFormat="1" ht="18.2" customHeight="1" x14ac:dyDescent="0.15">
      <c r="A94" s="12">
        <v>92</v>
      </c>
      <c r="B94" s="13" t="s">
        <v>41</v>
      </c>
      <c r="C94" s="13" t="s">
        <v>42</v>
      </c>
      <c r="D94" s="30">
        <v>45505</v>
      </c>
      <c r="E94" s="14" t="s">
        <v>84</v>
      </c>
      <c r="F94" s="15">
        <v>173</v>
      </c>
      <c r="G94" s="15">
        <v>172</v>
      </c>
      <c r="H94" s="16">
        <v>62860.4</v>
      </c>
      <c r="I94" s="16">
        <v>43244.4</v>
      </c>
      <c r="J94" s="16">
        <v>0</v>
      </c>
      <c r="K94" s="16">
        <v>106104.8</v>
      </c>
      <c r="L94" s="16">
        <v>459.9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106104.8</v>
      </c>
      <c r="S94" s="16">
        <v>122410.01</v>
      </c>
      <c r="T94" s="16">
        <v>497.64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122907.65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8">
        <f t="shared" si="1"/>
        <v>0</v>
      </c>
      <c r="AU94" s="16">
        <v>43704.3</v>
      </c>
      <c r="AV94" s="16">
        <v>122907.65</v>
      </c>
      <c r="AW94" s="17">
        <v>92</v>
      </c>
      <c r="AX94" s="17">
        <v>300</v>
      </c>
      <c r="AY94" s="16">
        <v>498500</v>
      </c>
      <c r="AZ94" s="16">
        <v>109596.57</v>
      </c>
      <c r="BA94" s="18">
        <v>89.99</v>
      </c>
      <c r="BB94" s="18">
        <v>87.122899484901794</v>
      </c>
      <c r="BC94" s="18">
        <v>9.5</v>
      </c>
      <c r="BD94" s="18"/>
      <c r="BE94" s="14" t="s">
        <v>797</v>
      </c>
      <c r="BF94" s="12"/>
      <c r="BG94" s="14" t="s">
        <v>266</v>
      </c>
      <c r="BH94" s="14" t="s">
        <v>302</v>
      </c>
      <c r="BI94" s="14" t="s">
        <v>399</v>
      </c>
      <c r="BJ94" s="14" t="s">
        <v>796</v>
      </c>
      <c r="BK94" s="13" t="s">
        <v>1</v>
      </c>
      <c r="BL94" s="18">
        <v>870944.69845120003</v>
      </c>
      <c r="BM94" s="13" t="s">
        <v>43</v>
      </c>
      <c r="BN94" s="18"/>
      <c r="BO94" s="19">
        <v>39196</v>
      </c>
      <c r="BP94" s="19">
        <v>48321</v>
      </c>
      <c r="BQ94" s="11" t="s">
        <v>972</v>
      </c>
      <c r="BR94" s="11" t="s">
        <v>973</v>
      </c>
      <c r="BS94" s="11">
        <v>43867</v>
      </c>
      <c r="BT94" s="11">
        <v>44497</v>
      </c>
      <c r="BU94" s="18">
        <v>46920.13</v>
      </c>
      <c r="BV94" s="18">
        <v>76.11</v>
      </c>
      <c r="BW94" s="18">
        <v>0</v>
      </c>
    </row>
    <row r="95" spans="1:75" s="1" customFormat="1" ht="18.2" customHeight="1" x14ac:dyDescent="0.15">
      <c r="A95" s="4">
        <v>93</v>
      </c>
      <c r="B95" s="5" t="s">
        <v>41</v>
      </c>
      <c r="C95" s="5" t="s">
        <v>42</v>
      </c>
      <c r="D95" s="29">
        <v>45505</v>
      </c>
      <c r="E95" s="6" t="s">
        <v>106</v>
      </c>
      <c r="F95" s="7">
        <v>175</v>
      </c>
      <c r="G95" s="7">
        <v>174</v>
      </c>
      <c r="H95" s="8">
        <v>84069.56</v>
      </c>
      <c r="I95" s="8">
        <v>64559.22</v>
      </c>
      <c r="J95" s="8">
        <v>0</v>
      </c>
      <c r="K95" s="8">
        <v>148628.78</v>
      </c>
      <c r="L95" s="8">
        <v>648.54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148628.78</v>
      </c>
      <c r="S95" s="8">
        <v>153839.51999999999</v>
      </c>
      <c r="T95" s="8">
        <v>602.5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154442.01999999999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f t="shared" si="1"/>
        <v>0</v>
      </c>
      <c r="AU95" s="8">
        <v>65207.76</v>
      </c>
      <c r="AV95" s="8">
        <v>154442.01999999999</v>
      </c>
      <c r="AW95" s="9">
        <v>91</v>
      </c>
      <c r="AX95" s="9">
        <v>300</v>
      </c>
      <c r="AY95" s="8">
        <v>655880</v>
      </c>
      <c r="AZ95" s="8">
        <v>154073.76</v>
      </c>
      <c r="BA95" s="10">
        <v>90</v>
      </c>
      <c r="BB95" s="10">
        <v>86.819392218376393</v>
      </c>
      <c r="BC95" s="10">
        <v>8.6</v>
      </c>
      <c r="BD95" s="10"/>
      <c r="BE95" s="6" t="s">
        <v>795</v>
      </c>
      <c r="BF95" s="4"/>
      <c r="BG95" s="6" t="s">
        <v>286</v>
      </c>
      <c r="BH95" s="6" t="s">
        <v>300</v>
      </c>
      <c r="BI95" s="6" t="s">
        <v>329</v>
      </c>
      <c r="BJ95" s="6" t="s">
        <v>796</v>
      </c>
      <c r="BK95" s="5" t="s">
        <v>1</v>
      </c>
      <c r="BL95" s="10">
        <v>1219996.1545403199</v>
      </c>
      <c r="BM95" s="5" t="s">
        <v>43</v>
      </c>
      <c r="BN95" s="10"/>
      <c r="BO95" s="11">
        <v>39156</v>
      </c>
      <c r="BP95" s="11">
        <v>48281</v>
      </c>
      <c r="BQ95" s="11" t="s">
        <v>734</v>
      </c>
      <c r="BR95" s="11" t="s">
        <v>903</v>
      </c>
      <c r="BS95" s="11">
        <v>43322</v>
      </c>
      <c r="BT95" s="11">
        <v>43952</v>
      </c>
      <c r="BU95" s="10">
        <v>65054.12</v>
      </c>
      <c r="BV95" s="10">
        <v>106.27</v>
      </c>
      <c r="BW95" s="10">
        <v>0</v>
      </c>
    </row>
    <row r="96" spans="1:75" s="1" customFormat="1" ht="18.2" customHeight="1" x14ac:dyDescent="0.15">
      <c r="A96" s="12">
        <v>94</v>
      </c>
      <c r="B96" s="13" t="s">
        <v>41</v>
      </c>
      <c r="C96" s="13" t="s">
        <v>42</v>
      </c>
      <c r="D96" s="30">
        <v>45505</v>
      </c>
      <c r="E96" s="14" t="s">
        <v>85</v>
      </c>
      <c r="F96" s="15">
        <v>181</v>
      </c>
      <c r="G96" s="15">
        <v>180</v>
      </c>
      <c r="H96" s="16">
        <v>39706.28</v>
      </c>
      <c r="I96" s="16">
        <v>31004.27</v>
      </c>
      <c r="J96" s="16">
        <v>0</v>
      </c>
      <c r="K96" s="16">
        <v>70710.55</v>
      </c>
      <c r="L96" s="16">
        <v>306.3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70710.55</v>
      </c>
      <c r="S96" s="16">
        <v>75941.39</v>
      </c>
      <c r="T96" s="16">
        <v>284.56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76225.95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8">
        <f t="shared" si="1"/>
        <v>0</v>
      </c>
      <c r="AU96" s="16">
        <v>31310.57</v>
      </c>
      <c r="AV96" s="16">
        <v>76225.95</v>
      </c>
      <c r="AW96" s="17">
        <v>91</v>
      </c>
      <c r="AX96" s="17">
        <v>300</v>
      </c>
      <c r="AY96" s="16">
        <v>334000</v>
      </c>
      <c r="AZ96" s="16">
        <v>72768.42</v>
      </c>
      <c r="BA96" s="18">
        <v>90</v>
      </c>
      <c r="BB96" s="18">
        <v>87.454825870892904</v>
      </c>
      <c r="BC96" s="18">
        <v>8.6</v>
      </c>
      <c r="BD96" s="18"/>
      <c r="BE96" s="14" t="s">
        <v>795</v>
      </c>
      <c r="BF96" s="12"/>
      <c r="BG96" s="14" t="s">
        <v>273</v>
      </c>
      <c r="BH96" s="14" t="s">
        <v>289</v>
      </c>
      <c r="BI96" s="14" t="s">
        <v>290</v>
      </c>
      <c r="BJ96" s="14" t="s">
        <v>796</v>
      </c>
      <c r="BK96" s="13" t="s">
        <v>1</v>
      </c>
      <c r="BL96" s="18">
        <v>580416.51882919995</v>
      </c>
      <c r="BM96" s="13" t="s">
        <v>43</v>
      </c>
      <c r="BN96" s="18"/>
      <c r="BO96" s="19">
        <v>39170</v>
      </c>
      <c r="BP96" s="19">
        <v>48295</v>
      </c>
      <c r="BQ96" s="11" t="s">
        <v>983</v>
      </c>
      <c r="BR96" s="11" t="s">
        <v>984</v>
      </c>
      <c r="BS96" s="11">
        <v>43867</v>
      </c>
      <c r="BT96" s="11">
        <v>44497</v>
      </c>
      <c r="BU96" s="18">
        <v>31891.06</v>
      </c>
      <c r="BV96" s="18">
        <v>50.19</v>
      </c>
      <c r="BW96" s="18">
        <v>0</v>
      </c>
    </row>
    <row r="97" spans="1:75" s="1" customFormat="1" ht="18.2" customHeight="1" x14ac:dyDescent="0.15">
      <c r="A97" s="4">
        <v>95</v>
      </c>
      <c r="B97" s="5" t="s">
        <v>41</v>
      </c>
      <c r="C97" s="5" t="s">
        <v>42</v>
      </c>
      <c r="D97" s="29">
        <v>45505</v>
      </c>
      <c r="E97" s="6" t="s">
        <v>145</v>
      </c>
      <c r="F97" s="7">
        <v>177</v>
      </c>
      <c r="G97" s="7">
        <v>176</v>
      </c>
      <c r="H97" s="8">
        <v>110435.18</v>
      </c>
      <c r="I97" s="8">
        <v>77964.649999999994</v>
      </c>
      <c r="J97" s="8">
        <v>0</v>
      </c>
      <c r="K97" s="8">
        <v>188399.83</v>
      </c>
      <c r="L97" s="8">
        <v>820.39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188399.83</v>
      </c>
      <c r="S97" s="8">
        <v>221401.35</v>
      </c>
      <c r="T97" s="8">
        <v>874.28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222275.63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f t="shared" si="1"/>
        <v>0</v>
      </c>
      <c r="AU97" s="8">
        <v>78785.039999999994</v>
      </c>
      <c r="AV97" s="8">
        <v>222275.63</v>
      </c>
      <c r="AW97" s="9">
        <v>91</v>
      </c>
      <c r="AX97" s="9">
        <v>300</v>
      </c>
      <c r="AY97" s="8">
        <v>839000</v>
      </c>
      <c r="AZ97" s="8">
        <v>193965.42</v>
      </c>
      <c r="BA97" s="10">
        <v>90</v>
      </c>
      <c r="BB97" s="10">
        <v>87.417564945339194</v>
      </c>
      <c r="BC97" s="10">
        <v>9.5</v>
      </c>
      <c r="BD97" s="10"/>
      <c r="BE97" s="6" t="s">
        <v>795</v>
      </c>
      <c r="BF97" s="4"/>
      <c r="BG97" s="6" t="s">
        <v>269</v>
      </c>
      <c r="BH97" s="6" t="s">
        <v>270</v>
      </c>
      <c r="BI97" s="6" t="s">
        <v>385</v>
      </c>
      <c r="BJ97" s="6" t="s">
        <v>796</v>
      </c>
      <c r="BK97" s="5" t="s">
        <v>1</v>
      </c>
      <c r="BL97" s="10">
        <v>1546450.61418152</v>
      </c>
      <c r="BM97" s="5" t="s">
        <v>43</v>
      </c>
      <c r="BN97" s="10"/>
      <c r="BO97" s="11">
        <v>39170</v>
      </c>
      <c r="BP97" s="11">
        <v>48295</v>
      </c>
      <c r="BQ97" s="11" t="s">
        <v>774</v>
      </c>
      <c r="BR97" s="11" t="s">
        <v>898</v>
      </c>
      <c r="BS97" s="11">
        <v>43867</v>
      </c>
      <c r="BT97" s="11">
        <v>44497</v>
      </c>
      <c r="BU97" s="10">
        <v>83978.61</v>
      </c>
      <c r="BV97" s="10">
        <v>134.69</v>
      </c>
      <c r="BW97" s="10">
        <v>0</v>
      </c>
    </row>
    <row r="98" spans="1:75" s="1" customFormat="1" ht="18.2" customHeight="1" x14ac:dyDescent="0.15">
      <c r="A98" s="12">
        <v>96</v>
      </c>
      <c r="B98" s="13" t="s">
        <v>41</v>
      </c>
      <c r="C98" s="13" t="s">
        <v>42</v>
      </c>
      <c r="D98" s="30">
        <v>45505</v>
      </c>
      <c r="E98" s="14" t="s">
        <v>103</v>
      </c>
      <c r="F98" s="15">
        <v>156</v>
      </c>
      <c r="G98" s="15">
        <v>155</v>
      </c>
      <c r="H98" s="16">
        <v>46611.14</v>
      </c>
      <c r="I98" s="16">
        <v>44859.6</v>
      </c>
      <c r="J98" s="16">
        <v>0</v>
      </c>
      <c r="K98" s="16">
        <v>91470.74</v>
      </c>
      <c r="L98" s="16">
        <v>478.58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91470.74</v>
      </c>
      <c r="S98" s="16">
        <v>81401.75</v>
      </c>
      <c r="T98" s="16">
        <v>334.05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81735.8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8">
        <f t="shared" si="1"/>
        <v>0</v>
      </c>
      <c r="AU98" s="16">
        <v>45338.18</v>
      </c>
      <c r="AV98" s="16">
        <v>81735.8</v>
      </c>
      <c r="AW98" s="17">
        <v>91</v>
      </c>
      <c r="AX98" s="17">
        <v>300</v>
      </c>
      <c r="AY98" s="16">
        <v>434350</v>
      </c>
      <c r="AZ98" s="16">
        <v>100080</v>
      </c>
      <c r="BA98" s="18">
        <v>89.99</v>
      </c>
      <c r="BB98" s="18">
        <v>82.248719950039998</v>
      </c>
      <c r="BC98" s="18">
        <v>8.6</v>
      </c>
      <c r="BD98" s="18"/>
      <c r="BE98" s="14" t="s">
        <v>797</v>
      </c>
      <c r="BF98" s="12"/>
      <c r="BG98" s="14" t="s">
        <v>269</v>
      </c>
      <c r="BH98" s="14" t="s">
        <v>270</v>
      </c>
      <c r="BI98" s="14" t="s">
        <v>316</v>
      </c>
      <c r="BJ98" s="14" t="s">
        <v>796</v>
      </c>
      <c r="BK98" s="13" t="s">
        <v>1</v>
      </c>
      <c r="BL98" s="18">
        <v>750823.29985456006</v>
      </c>
      <c r="BM98" s="13" t="s">
        <v>43</v>
      </c>
      <c r="BN98" s="18"/>
      <c r="BO98" s="19">
        <v>39169</v>
      </c>
      <c r="BP98" s="19">
        <v>48294</v>
      </c>
      <c r="BQ98" s="11" t="s">
        <v>737</v>
      </c>
      <c r="BR98" s="11" t="s">
        <v>876</v>
      </c>
      <c r="BS98" s="11" t="s">
        <v>891</v>
      </c>
      <c r="BT98" s="11" t="s">
        <v>891</v>
      </c>
      <c r="BU98" s="18">
        <v>37832.19</v>
      </c>
      <c r="BV98" s="18">
        <v>69.03</v>
      </c>
      <c r="BW98" s="18">
        <v>0</v>
      </c>
    </row>
    <row r="99" spans="1:75" s="1" customFormat="1" ht="18.2" customHeight="1" x14ac:dyDescent="0.15">
      <c r="A99" s="4">
        <v>97</v>
      </c>
      <c r="B99" s="5" t="s">
        <v>41</v>
      </c>
      <c r="C99" s="5" t="s">
        <v>42</v>
      </c>
      <c r="D99" s="29">
        <v>45505</v>
      </c>
      <c r="E99" s="6" t="s">
        <v>63</v>
      </c>
      <c r="F99" s="7">
        <v>174</v>
      </c>
      <c r="G99" s="7">
        <v>173</v>
      </c>
      <c r="H99" s="8">
        <v>53665.04</v>
      </c>
      <c r="I99" s="8">
        <v>37021</v>
      </c>
      <c r="J99" s="8">
        <v>0</v>
      </c>
      <c r="K99" s="8">
        <v>90686.04</v>
      </c>
      <c r="L99" s="8">
        <v>392.65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90686.04</v>
      </c>
      <c r="S99" s="8">
        <v>105224</v>
      </c>
      <c r="T99" s="8">
        <v>424.85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105648.85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f t="shared" si="1"/>
        <v>0</v>
      </c>
      <c r="AU99" s="8">
        <v>37413.65</v>
      </c>
      <c r="AV99" s="8">
        <v>105648.85</v>
      </c>
      <c r="AW99" s="9">
        <v>92</v>
      </c>
      <c r="AX99" s="9">
        <v>300</v>
      </c>
      <c r="AY99" s="8">
        <v>399000</v>
      </c>
      <c r="AZ99" s="8">
        <v>93567.67</v>
      </c>
      <c r="BA99" s="10">
        <v>90</v>
      </c>
      <c r="BB99" s="10">
        <v>87.228244542158606</v>
      </c>
      <c r="BC99" s="10">
        <v>9.5</v>
      </c>
      <c r="BD99" s="10"/>
      <c r="BE99" s="6" t="s">
        <v>795</v>
      </c>
      <c r="BF99" s="4"/>
      <c r="BG99" s="6" t="s">
        <v>291</v>
      </c>
      <c r="BH99" s="6" t="s">
        <v>365</v>
      </c>
      <c r="BI99" s="6" t="s">
        <v>366</v>
      </c>
      <c r="BJ99" s="6" t="s">
        <v>796</v>
      </c>
      <c r="BK99" s="5" t="s">
        <v>1</v>
      </c>
      <c r="BL99" s="10">
        <v>744382.21231775999</v>
      </c>
      <c r="BM99" s="5" t="s">
        <v>43</v>
      </c>
      <c r="BN99" s="10"/>
      <c r="BO99" s="11">
        <v>39185</v>
      </c>
      <c r="BP99" s="11">
        <v>48310</v>
      </c>
      <c r="BQ99" s="11" t="s">
        <v>835</v>
      </c>
      <c r="BR99" s="11" t="s">
        <v>896</v>
      </c>
      <c r="BS99" s="11">
        <v>43867</v>
      </c>
      <c r="BT99" s="11">
        <v>44497</v>
      </c>
      <c r="BU99" s="10">
        <v>40087.61</v>
      </c>
      <c r="BV99" s="10">
        <v>64.98</v>
      </c>
      <c r="BW99" s="10">
        <v>0</v>
      </c>
    </row>
    <row r="100" spans="1:75" s="1" customFormat="1" ht="18.2" customHeight="1" x14ac:dyDescent="0.15">
      <c r="A100" s="12">
        <v>98</v>
      </c>
      <c r="B100" s="13" t="s">
        <v>41</v>
      </c>
      <c r="C100" s="13" t="s">
        <v>42</v>
      </c>
      <c r="D100" s="30">
        <v>45505</v>
      </c>
      <c r="E100" s="14" t="s">
        <v>11</v>
      </c>
      <c r="F100" s="15">
        <v>151</v>
      </c>
      <c r="G100" s="15">
        <v>150</v>
      </c>
      <c r="H100" s="16">
        <v>44110.06</v>
      </c>
      <c r="I100" s="16">
        <v>31329.119999999999</v>
      </c>
      <c r="J100" s="16">
        <v>0</v>
      </c>
      <c r="K100" s="16">
        <v>75439.179999999993</v>
      </c>
      <c r="L100" s="16">
        <v>340.28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75439.179999999993</v>
      </c>
      <c r="S100" s="16">
        <v>67787.28</v>
      </c>
      <c r="T100" s="16">
        <v>316.12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68103.399999999994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8">
        <f t="shared" si="1"/>
        <v>0</v>
      </c>
      <c r="AU100" s="16">
        <v>31669.4</v>
      </c>
      <c r="AV100" s="16">
        <v>68103.399999999994</v>
      </c>
      <c r="AW100" s="17">
        <v>91</v>
      </c>
      <c r="AX100" s="17">
        <v>300</v>
      </c>
      <c r="AY100" s="16">
        <v>380310</v>
      </c>
      <c r="AZ100" s="16">
        <v>80840</v>
      </c>
      <c r="BA100" s="18">
        <v>85.99</v>
      </c>
      <c r="BB100" s="18">
        <v>80.245114896090996</v>
      </c>
      <c r="BC100" s="18">
        <v>8.6</v>
      </c>
      <c r="BD100" s="18"/>
      <c r="BE100" s="14" t="s">
        <v>797</v>
      </c>
      <c r="BF100" s="12"/>
      <c r="BG100" s="14" t="s">
        <v>304</v>
      </c>
      <c r="BH100" s="14" t="s">
        <v>305</v>
      </c>
      <c r="BI100" s="14" t="s">
        <v>306</v>
      </c>
      <c r="BJ100" s="14" t="s">
        <v>796</v>
      </c>
      <c r="BK100" s="13" t="s">
        <v>1</v>
      </c>
      <c r="BL100" s="18">
        <v>619230.74051792</v>
      </c>
      <c r="BM100" s="13" t="s">
        <v>43</v>
      </c>
      <c r="BN100" s="18"/>
      <c r="BO100" s="19">
        <v>39163</v>
      </c>
      <c r="BP100" s="19">
        <v>48288</v>
      </c>
      <c r="BQ100" s="11" t="s">
        <v>742</v>
      </c>
      <c r="BR100" s="11" t="s">
        <v>873</v>
      </c>
      <c r="BS100" s="11">
        <v>43867</v>
      </c>
      <c r="BT100" s="11">
        <v>44497</v>
      </c>
      <c r="BU100" s="18">
        <v>30010.55</v>
      </c>
      <c r="BV100" s="18">
        <v>55.76</v>
      </c>
      <c r="BW100" s="18">
        <v>0</v>
      </c>
    </row>
    <row r="101" spans="1:75" s="1" customFormat="1" ht="18.2" customHeight="1" x14ac:dyDescent="0.15">
      <c r="A101" s="4">
        <v>99</v>
      </c>
      <c r="B101" s="5" t="s">
        <v>41</v>
      </c>
      <c r="C101" s="5" t="s">
        <v>42</v>
      </c>
      <c r="D101" s="29">
        <v>45505</v>
      </c>
      <c r="E101" s="6" t="s">
        <v>133</v>
      </c>
      <c r="F101" s="7">
        <v>172</v>
      </c>
      <c r="G101" s="7">
        <v>171</v>
      </c>
      <c r="H101" s="8">
        <v>48878.99</v>
      </c>
      <c r="I101" s="8">
        <v>33036.31</v>
      </c>
      <c r="J101" s="8">
        <v>0</v>
      </c>
      <c r="K101" s="8">
        <v>81915.3</v>
      </c>
      <c r="L101" s="8">
        <v>352.29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81915.3</v>
      </c>
      <c r="S101" s="8">
        <v>94114.68</v>
      </c>
      <c r="T101" s="8">
        <v>386.96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94501.64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f t="shared" si="1"/>
        <v>0</v>
      </c>
      <c r="AU101" s="8">
        <v>33388.6</v>
      </c>
      <c r="AV101" s="8">
        <v>94501.64</v>
      </c>
      <c r="AW101" s="9">
        <v>93</v>
      </c>
      <c r="AX101" s="9">
        <v>300</v>
      </c>
      <c r="AY101" s="8">
        <v>372300</v>
      </c>
      <c r="AZ101" s="8">
        <v>84611.25</v>
      </c>
      <c r="BA101" s="10">
        <v>89.99</v>
      </c>
      <c r="BB101" s="10">
        <v>87.122668049461495</v>
      </c>
      <c r="BC101" s="10">
        <v>9.5</v>
      </c>
      <c r="BD101" s="10"/>
      <c r="BE101" s="6" t="s">
        <v>795</v>
      </c>
      <c r="BF101" s="4"/>
      <c r="BG101" s="6" t="s">
        <v>291</v>
      </c>
      <c r="BH101" s="6" t="s">
        <v>292</v>
      </c>
      <c r="BI101" s="6" t="s">
        <v>293</v>
      </c>
      <c r="BJ101" s="6" t="s">
        <v>796</v>
      </c>
      <c r="BK101" s="5" t="s">
        <v>1</v>
      </c>
      <c r="BL101" s="10">
        <v>672388.96126320004</v>
      </c>
      <c r="BM101" s="5" t="s">
        <v>43</v>
      </c>
      <c r="BN101" s="10"/>
      <c r="BO101" s="11">
        <v>39204</v>
      </c>
      <c r="BP101" s="11">
        <v>48329</v>
      </c>
      <c r="BQ101" s="11" t="s">
        <v>939</v>
      </c>
      <c r="BR101" s="11" t="s">
        <v>940</v>
      </c>
      <c r="BS101" s="11">
        <v>43867</v>
      </c>
      <c r="BT101" s="11">
        <v>44497</v>
      </c>
      <c r="BU101" s="10">
        <v>35973.35</v>
      </c>
      <c r="BV101" s="10">
        <v>58.76</v>
      </c>
      <c r="BW101" s="10">
        <v>0</v>
      </c>
    </row>
    <row r="102" spans="1:75" s="1" customFormat="1" ht="18.2" customHeight="1" x14ac:dyDescent="0.15">
      <c r="A102" s="12">
        <v>100</v>
      </c>
      <c r="B102" s="13" t="s">
        <v>41</v>
      </c>
      <c r="C102" s="13" t="s">
        <v>42</v>
      </c>
      <c r="D102" s="30">
        <v>45505</v>
      </c>
      <c r="E102" s="14" t="s">
        <v>12</v>
      </c>
      <c r="F102" s="15">
        <v>192</v>
      </c>
      <c r="G102" s="15">
        <v>191</v>
      </c>
      <c r="H102" s="16">
        <v>62911.839999999997</v>
      </c>
      <c r="I102" s="16">
        <v>46041.65</v>
      </c>
      <c r="J102" s="16">
        <v>0</v>
      </c>
      <c r="K102" s="16">
        <v>108953.49</v>
      </c>
      <c r="L102" s="16">
        <v>467.32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108953.49</v>
      </c>
      <c r="S102" s="16">
        <v>139053.17000000001</v>
      </c>
      <c r="T102" s="16">
        <v>498.05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139551.22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8">
        <f t="shared" si="1"/>
        <v>0</v>
      </c>
      <c r="AU102" s="16">
        <v>46508.97</v>
      </c>
      <c r="AV102" s="16">
        <v>139551.22</v>
      </c>
      <c r="AW102" s="17">
        <v>91</v>
      </c>
      <c r="AX102" s="17">
        <v>300</v>
      </c>
      <c r="AY102" s="16">
        <v>478870</v>
      </c>
      <c r="AZ102" s="16">
        <v>110493</v>
      </c>
      <c r="BA102" s="18">
        <v>89</v>
      </c>
      <c r="BB102" s="18">
        <v>87.759954114740296</v>
      </c>
      <c r="BC102" s="18">
        <v>9.5</v>
      </c>
      <c r="BD102" s="18"/>
      <c r="BE102" s="14" t="s">
        <v>795</v>
      </c>
      <c r="BF102" s="12"/>
      <c r="BG102" s="14" t="s">
        <v>304</v>
      </c>
      <c r="BH102" s="14" t="s">
        <v>305</v>
      </c>
      <c r="BI102" s="14" t="s">
        <v>306</v>
      </c>
      <c r="BJ102" s="14" t="s">
        <v>796</v>
      </c>
      <c r="BK102" s="13" t="s">
        <v>1</v>
      </c>
      <c r="BL102" s="18">
        <v>894327.72592055995</v>
      </c>
      <c r="BM102" s="13" t="s">
        <v>43</v>
      </c>
      <c r="BN102" s="18"/>
      <c r="BO102" s="19">
        <v>39165</v>
      </c>
      <c r="BP102" s="19">
        <v>48290</v>
      </c>
      <c r="BQ102" s="11" t="s">
        <v>729</v>
      </c>
      <c r="BR102" s="11" t="s">
        <v>894</v>
      </c>
      <c r="BS102" s="11">
        <v>43867</v>
      </c>
      <c r="BT102" s="11">
        <v>44497</v>
      </c>
      <c r="BU102" s="18">
        <v>50693.4</v>
      </c>
      <c r="BV102" s="18">
        <v>76.73</v>
      </c>
      <c r="BW102" s="18">
        <v>0</v>
      </c>
    </row>
    <row r="103" spans="1:75" s="1" customFormat="1" ht="18.2" customHeight="1" x14ac:dyDescent="0.15">
      <c r="A103" s="4">
        <v>101</v>
      </c>
      <c r="B103" s="5" t="s">
        <v>41</v>
      </c>
      <c r="C103" s="5" t="s">
        <v>42</v>
      </c>
      <c r="D103" s="29">
        <v>45505</v>
      </c>
      <c r="E103" s="6" t="s">
        <v>83</v>
      </c>
      <c r="F103" s="7">
        <v>105</v>
      </c>
      <c r="G103" s="7">
        <v>105</v>
      </c>
      <c r="H103" s="8">
        <v>0</v>
      </c>
      <c r="I103" s="8">
        <v>77699.11</v>
      </c>
      <c r="J103" s="8">
        <v>0</v>
      </c>
      <c r="K103" s="8">
        <v>77699.11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77699.11</v>
      </c>
      <c r="S103" s="8">
        <v>37249.89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37249.89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f t="shared" si="1"/>
        <v>0</v>
      </c>
      <c r="AU103" s="8">
        <v>77699.11</v>
      </c>
      <c r="AV103" s="8">
        <v>37249.89</v>
      </c>
      <c r="AW103" s="9">
        <v>75</v>
      </c>
      <c r="AX103" s="9">
        <v>240</v>
      </c>
      <c r="AY103" s="8">
        <v>498500</v>
      </c>
      <c r="AZ103" s="8">
        <v>116756.97</v>
      </c>
      <c r="BA103" s="10">
        <v>89.99</v>
      </c>
      <c r="BB103" s="10">
        <v>59.886299797776502</v>
      </c>
      <c r="BC103" s="10">
        <v>9.5</v>
      </c>
      <c r="BD103" s="10"/>
      <c r="BE103" s="6" t="s">
        <v>795</v>
      </c>
      <c r="BF103" s="4"/>
      <c r="BG103" s="6" t="s">
        <v>266</v>
      </c>
      <c r="BH103" s="6" t="s">
        <v>302</v>
      </c>
      <c r="BI103" s="6" t="s">
        <v>399</v>
      </c>
      <c r="BJ103" s="6" t="s">
        <v>796</v>
      </c>
      <c r="BK103" s="5" t="s">
        <v>1</v>
      </c>
      <c r="BL103" s="10">
        <v>637781.02337384003</v>
      </c>
      <c r="BM103" s="5" t="s">
        <v>43</v>
      </c>
      <c r="BN103" s="10"/>
      <c r="BO103" s="11">
        <v>39199</v>
      </c>
      <c r="BP103" s="11">
        <v>46499</v>
      </c>
      <c r="BQ103" s="11" t="s">
        <v>946</v>
      </c>
      <c r="BR103" s="11" t="s">
        <v>947</v>
      </c>
      <c r="BS103" s="11">
        <v>43867</v>
      </c>
      <c r="BT103" s="11">
        <v>44497</v>
      </c>
      <c r="BU103" s="10">
        <v>29282.1</v>
      </c>
      <c r="BV103" s="10">
        <v>0</v>
      </c>
      <c r="BW103" s="10">
        <v>0</v>
      </c>
    </row>
    <row r="104" spans="1:75" s="1" customFormat="1" ht="18.2" customHeight="1" x14ac:dyDescent="0.15">
      <c r="A104" s="12">
        <v>102</v>
      </c>
      <c r="B104" s="13" t="s">
        <v>41</v>
      </c>
      <c r="C104" s="13" t="s">
        <v>42</v>
      </c>
      <c r="D104" s="30">
        <v>45505</v>
      </c>
      <c r="E104" s="14" t="s">
        <v>94</v>
      </c>
      <c r="F104" s="15">
        <v>136</v>
      </c>
      <c r="G104" s="15">
        <v>135</v>
      </c>
      <c r="H104" s="16">
        <v>26167.16</v>
      </c>
      <c r="I104" s="16">
        <v>59976.27</v>
      </c>
      <c r="J104" s="16">
        <v>0</v>
      </c>
      <c r="K104" s="16">
        <v>86143.43</v>
      </c>
      <c r="L104" s="16">
        <v>721.79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86143.43</v>
      </c>
      <c r="S104" s="16">
        <v>66360.929999999993</v>
      </c>
      <c r="T104" s="16">
        <v>207.16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66568.09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8">
        <f t="shared" si="1"/>
        <v>0</v>
      </c>
      <c r="AU104" s="16">
        <v>60698.06</v>
      </c>
      <c r="AV104" s="16">
        <v>66568.09</v>
      </c>
      <c r="AW104" s="17">
        <v>31</v>
      </c>
      <c r="AX104" s="17">
        <v>240</v>
      </c>
      <c r="AY104" s="16">
        <v>476000</v>
      </c>
      <c r="AZ104" s="16">
        <v>99658.34</v>
      </c>
      <c r="BA104" s="18">
        <v>86.81</v>
      </c>
      <c r="BB104" s="18">
        <v>75.037484653065704</v>
      </c>
      <c r="BC104" s="18">
        <v>9.5</v>
      </c>
      <c r="BD104" s="18"/>
      <c r="BE104" s="14" t="s">
        <v>795</v>
      </c>
      <c r="BF104" s="12"/>
      <c r="BG104" s="14" t="s">
        <v>279</v>
      </c>
      <c r="BH104" s="14" t="s">
        <v>92</v>
      </c>
      <c r="BI104" s="14" t="s">
        <v>388</v>
      </c>
      <c r="BJ104" s="14" t="s">
        <v>796</v>
      </c>
      <c r="BK104" s="13" t="s">
        <v>1</v>
      </c>
      <c r="BL104" s="18">
        <v>707094.90677991998</v>
      </c>
      <c r="BM104" s="13" t="s">
        <v>43</v>
      </c>
      <c r="BN104" s="18"/>
      <c r="BO104" s="19">
        <v>39162</v>
      </c>
      <c r="BP104" s="19">
        <v>46465</v>
      </c>
      <c r="BQ104" s="11" t="s">
        <v>743</v>
      </c>
      <c r="BR104" s="11" t="s">
        <v>879</v>
      </c>
      <c r="BS104" s="11">
        <v>43262</v>
      </c>
      <c r="BT104" s="11">
        <v>43892</v>
      </c>
      <c r="BU104" s="18">
        <v>32925.9</v>
      </c>
      <c r="BV104" s="18">
        <v>65.97</v>
      </c>
      <c r="BW104" s="18">
        <v>0</v>
      </c>
    </row>
    <row r="105" spans="1:75" s="1" customFormat="1" ht="18.2" customHeight="1" x14ac:dyDescent="0.15">
      <c r="A105" s="4">
        <v>103</v>
      </c>
      <c r="B105" s="5" t="s">
        <v>41</v>
      </c>
      <c r="C105" s="5" t="s">
        <v>42</v>
      </c>
      <c r="D105" s="29">
        <v>45505</v>
      </c>
      <c r="E105" s="6" t="s">
        <v>140</v>
      </c>
      <c r="F105" s="7">
        <v>138</v>
      </c>
      <c r="G105" s="7">
        <v>137</v>
      </c>
      <c r="H105" s="8">
        <v>71586.87</v>
      </c>
      <c r="I105" s="8">
        <v>47586.03</v>
      </c>
      <c r="J105" s="8">
        <v>0</v>
      </c>
      <c r="K105" s="8">
        <v>119172.9</v>
      </c>
      <c r="L105" s="8">
        <v>544.14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119172.9</v>
      </c>
      <c r="S105" s="8">
        <v>98304.81</v>
      </c>
      <c r="T105" s="8">
        <v>513.04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98817.85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f t="shared" si="1"/>
        <v>0</v>
      </c>
      <c r="AU105" s="8">
        <v>48130.17</v>
      </c>
      <c r="AV105" s="8">
        <v>98817.85</v>
      </c>
      <c r="AW105" s="9">
        <v>92</v>
      </c>
      <c r="AX105" s="9">
        <v>300</v>
      </c>
      <c r="AY105" s="8">
        <v>580000</v>
      </c>
      <c r="AZ105" s="8">
        <v>130198.77</v>
      </c>
      <c r="BA105" s="10">
        <v>86.2</v>
      </c>
      <c r="BB105" s="10">
        <v>78.900161499221497</v>
      </c>
      <c r="BC105" s="10">
        <v>8.6</v>
      </c>
      <c r="BD105" s="10"/>
      <c r="BE105" s="6" t="s">
        <v>795</v>
      </c>
      <c r="BF105" s="4"/>
      <c r="BG105" s="6" t="s">
        <v>282</v>
      </c>
      <c r="BH105" s="6" t="s">
        <v>368</v>
      </c>
      <c r="BI105" s="6" t="s">
        <v>423</v>
      </c>
      <c r="BJ105" s="6" t="s">
        <v>796</v>
      </c>
      <c r="BK105" s="5" t="s">
        <v>1</v>
      </c>
      <c r="BL105" s="10">
        <v>978212.15867759997</v>
      </c>
      <c r="BM105" s="5" t="s">
        <v>43</v>
      </c>
      <c r="BN105" s="10"/>
      <c r="BO105" s="11">
        <v>39190</v>
      </c>
      <c r="BP105" s="11">
        <v>48315</v>
      </c>
      <c r="BQ105" s="11" t="s">
        <v>989</v>
      </c>
      <c r="BR105" s="11" t="s">
        <v>990</v>
      </c>
      <c r="BS105" s="11">
        <v>44232</v>
      </c>
      <c r="BT105" s="11">
        <v>44862</v>
      </c>
      <c r="BU105" s="10">
        <v>43907.56</v>
      </c>
      <c r="BV105" s="10">
        <v>89.8</v>
      </c>
      <c r="BW105" s="10">
        <v>0</v>
      </c>
    </row>
    <row r="106" spans="1:75" s="1" customFormat="1" ht="18.2" customHeight="1" x14ac:dyDescent="0.15">
      <c r="A106" s="12">
        <v>104</v>
      </c>
      <c r="B106" s="13" t="s">
        <v>41</v>
      </c>
      <c r="C106" s="13" t="s">
        <v>42</v>
      </c>
      <c r="D106" s="30">
        <v>45505</v>
      </c>
      <c r="E106" s="14" t="s">
        <v>9</v>
      </c>
      <c r="F106" s="15">
        <v>169</v>
      </c>
      <c r="G106" s="15">
        <v>168</v>
      </c>
      <c r="H106" s="16">
        <v>49520.42</v>
      </c>
      <c r="I106" s="16">
        <v>36810.269999999997</v>
      </c>
      <c r="J106" s="16">
        <v>0</v>
      </c>
      <c r="K106" s="16">
        <v>86330.69</v>
      </c>
      <c r="L106" s="16">
        <v>376.4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86330.69</v>
      </c>
      <c r="S106" s="16">
        <v>86219.25</v>
      </c>
      <c r="T106" s="16">
        <v>354.9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86574.15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8">
        <f t="shared" si="1"/>
        <v>0</v>
      </c>
      <c r="AU106" s="16">
        <v>37186.67</v>
      </c>
      <c r="AV106" s="16">
        <v>86574.15</v>
      </c>
      <c r="AW106" s="17">
        <v>92</v>
      </c>
      <c r="AX106" s="17">
        <v>300</v>
      </c>
      <c r="AY106" s="16">
        <v>383800</v>
      </c>
      <c r="AZ106" s="16">
        <v>90064.6</v>
      </c>
      <c r="BA106" s="18">
        <v>89.99</v>
      </c>
      <c r="BB106" s="18">
        <v>86.259182776584794</v>
      </c>
      <c r="BC106" s="18">
        <v>8.6</v>
      </c>
      <c r="BD106" s="18"/>
      <c r="BE106" s="14" t="s">
        <v>797</v>
      </c>
      <c r="BF106" s="12"/>
      <c r="BG106" s="14" t="s">
        <v>286</v>
      </c>
      <c r="BH106" s="14" t="s">
        <v>287</v>
      </c>
      <c r="BI106" s="14" t="s">
        <v>288</v>
      </c>
      <c r="BJ106" s="14" t="s">
        <v>796</v>
      </c>
      <c r="BK106" s="13" t="s">
        <v>1</v>
      </c>
      <c r="BL106" s="18">
        <v>708632.00127736002</v>
      </c>
      <c r="BM106" s="13" t="s">
        <v>43</v>
      </c>
      <c r="BN106" s="18"/>
      <c r="BO106" s="19">
        <v>39176</v>
      </c>
      <c r="BP106" s="19">
        <v>48301</v>
      </c>
      <c r="BQ106" s="11" t="s">
        <v>736</v>
      </c>
      <c r="BR106" s="11" t="s">
        <v>880</v>
      </c>
      <c r="BS106" s="11">
        <v>43867</v>
      </c>
      <c r="BT106" s="11">
        <v>44497</v>
      </c>
      <c r="BU106" s="18">
        <v>36788.660000000003</v>
      </c>
      <c r="BV106" s="18">
        <v>62.12</v>
      </c>
      <c r="BW106" s="18">
        <v>0</v>
      </c>
    </row>
    <row r="107" spans="1:75" s="1" customFormat="1" ht="18.2" customHeight="1" x14ac:dyDescent="0.15">
      <c r="A107" s="4">
        <v>105</v>
      </c>
      <c r="B107" s="5" t="s">
        <v>41</v>
      </c>
      <c r="C107" s="5" t="s">
        <v>42</v>
      </c>
      <c r="D107" s="29">
        <v>45505</v>
      </c>
      <c r="E107" s="6" t="s">
        <v>26</v>
      </c>
      <c r="F107" s="7">
        <v>158</v>
      </c>
      <c r="G107" s="7">
        <v>157</v>
      </c>
      <c r="H107" s="8">
        <v>95846.99</v>
      </c>
      <c r="I107" s="8">
        <v>69823.7</v>
      </c>
      <c r="J107" s="8">
        <v>0</v>
      </c>
      <c r="K107" s="8">
        <v>165670.69</v>
      </c>
      <c r="L107" s="8">
        <v>739.79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165670.69</v>
      </c>
      <c r="S107" s="8">
        <v>155319.96</v>
      </c>
      <c r="T107" s="8">
        <v>686.9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156006.85999999999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f t="shared" si="1"/>
        <v>0</v>
      </c>
      <c r="AU107" s="8">
        <v>70563.490000000005</v>
      </c>
      <c r="AV107" s="8">
        <v>156006.85999999999</v>
      </c>
      <c r="AW107" s="9">
        <v>92</v>
      </c>
      <c r="AX107" s="9">
        <v>300</v>
      </c>
      <c r="AY107" s="8">
        <v>775000</v>
      </c>
      <c r="AZ107" s="8">
        <v>175705.82</v>
      </c>
      <c r="BA107" s="10">
        <v>87</v>
      </c>
      <c r="BB107" s="10">
        <v>82.031147459998806</v>
      </c>
      <c r="BC107" s="10">
        <v>8.6</v>
      </c>
      <c r="BD107" s="10"/>
      <c r="BE107" s="6" t="s">
        <v>797</v>
      </c>
      <c r="BF107" s="4"/>
      <c r="BG107" s="6" t="s">
        <v>269</v>
      </c>
      <c r="BH107" s="6" t="s">
        <v>270</v>
      </c>
      <c r="BI107" s="6" t="s">
        <v>384</v>
      </c>
      <c r="BJ107" s="6" t="s">
        <v>796</v>
      </c>
      <c r="BK107" s="5" t="s">
        <v>1</v>
      </c>
      <c r="BL107" s="10">
        <v>1359882.0142373601</v>
      </c>
      <c r="BM107" s="5" t="s">
        <v>43</v>
      </c>
      <c r="BN107" s="10"/>
      <c r="BO107" s="11">
        <v>39184</v>
      </c>
      <c r="BP107" s="11">
        <v>48309</v>
      </c>
      <c r="BQ107" s="11" t="s">
        <v>736</v>
      </c>
      <c r="BR107" s="11" t="s">
        <v>880</v>
      </c>
      <c r="BS107" s="11">
        <v>43867</v>
      </c>
      <c r="BT107" s="11">
        <v>44497</v>
      </c>
      <c r="BU107" s="10">
        <v>67372.42</v>
      </c>
      <c r="BV107" s="10">
        <v>121.19</v>
      </c>
      <c r="BW107" s="10">
        <v>0</v>
      </c>
    </row>
    <row r="108" spans="1:75" s="1" customFormat="1" ht="18.2" customHeight="1" x14ac:dyDescent="0.15">
      <c r="A108" s="12">
        <v>106</v>
      </c>
      <c r="B108" s="13" t="s">
        <v>41</v>
      </c>
      <c r="C108" s="13" t="s">
        <v>42</v>
      </c>
      <c r="D108" s="30">
        <v>45505</v>
      </c>
      <c r="E108" s="14" t="s">
        <v>27</v>
      </c>
      <c r="F108" s="15">
        <v>172</v>
      </c>
      <c r="G108" s="15">
        <v>171</v>
      </c>
      <c r="H108" s="16">
        <v>53759.19</v>
      </c>
      <c r="I108" s="16">
        <v>148084.63</v>
      </c>
      <c r="J108" s="16">
        <v>0</v>
      </c>
      <c r="K108" s="16">
        <v>201843.82</v>
      </c>
      <c r="L108" s="16">
        <v>1500.67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201843.82</v>
      </c>
      <c r="S108" s="16">
        <v>175643.44</v>
      </c>
      <c r="T108" s="16">
        <v>385.27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176028.71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8">
        <f t="shared" si="1"/>
        <v>0</v>
      </c>
      <c r="AU108" s="16">
        <v>149585.29999999999</v>
      </c>
      <c r="AV108" s="16">
        <v>176028.71</v>
      </c>
      <c r="AW108" s="17">
        <v>31</v>
      </c>
      <c r="AX108" s="17">
        <v>240</v>
      </c>
      <c r="AY108" s="16">
        <v>930000</v>
      </c>
      <c r="AZ108" s="16">
        <v>215742.51</v>
      </c>
      <c r="BA108" s="18">
        <v>90</v>
      </c>
      <c r="BB108" s="18">
        <v>84.201967428672305</v>
      </c>
      <c r="BC108" s="18">
        <v>8.6</v>
      </c>
      <c r="BD108" s="18"/>
      <c r="BE108" s="14" t="s">
        <v>795</v>
      </c>
      <c r="BF108" s="12"/>
      <c r="BG108" s="14" t="s">
        <v>269</v>
      </c>
      <c r="BH108" s="14" t="s">
        <v>270</v>
      </c>
      <c r="BI108" s="14" t="s">
        <v>384</v>
      </c>
      <c r="BJ108" s="14" t="s">
        <v>796</v>
      </c>
      <c r="BK108" s="13" t="s">
        <v>1</v>
      </c>
      <c r="BL108" s="18">
        <v>1656803.5088340801</v>
      </c>
      <c r="BM108" s="13" t="s">
        <v>43</v>
      </c>
      <c r="BN108" s="18"/>
      <c r="BO108" s="19">
        <v>39171</v>
      </c>
      <c r="BP108" s="19">
        <v>46471</v>
      </c>
      <c r="BQ108" s="11" t="s">
        <v>731</v>
      </c>
      <c r="BR108" s="11" t="s">
        <v>874</v>
      </c>
      <c r="BS108" s="11">
        <v>43867</v>
      </c>
      <c r="BT108" s="11">
        <v>44497</v>
      </c>
      <c r="BU108" s="18">
        <v>87083.57</v>
      </c>
      <c r="BV108" s="18">
        <v>140.19</v>
      </c>
      <c r="BW108" s="18">
        <v>0</v>
      </c>
    </row>
    <row r="109" spans="1:75" s="1" customFormat="1" ht="18.2" customHeight="1" x14ac:dyDescent="0.15">
      <c r="A109" s="4">
        <v>107</v>
      </c>
      <c r="B109" s="5" t="s">
        <v>41</v>
      </c>
      <c r="C109" s="5" t="s">
        <v>42</v>
      </c>
      <c r="D109" s="29">
        <v>45505</v>
      </c>
      <c r="E109" s="6" t="s">
        <v>425</v>
      </c>
      <c r="F109" s="7">
        <v>0</v>
      </c>
      <c r="G109" s="7">
        <v>0</v>
      </c>
      <c r="H109" s="8">
        <v>43076.25</v>
      </c>
      <c r="I109" s="8">
        <v>0</v>
      </c>
      <c r="J109" s="8">
        <v>0</v>
      </c>
      <c r="K109" s="8">
        <v>43076.25</v>
      </c>
      <c r="L109" s="8">
        <v>327.47000000000003</v>
      </c>
      <c r="M109" s="8">
        <v>0</v>
      </c>
      <c r="N109" s="8">
        <v>0</v>
      </c>
      <c r="O109" s="8">
        <v>327.47000000000003</v>
      </c>
      <c r="P109" s="8">
        <v>0</v>
      </c>
      <c r="Q109" s="8">
        <v>0</v>
      </c>
      <c r="R109" s="8">
        <v>42748.78</v>
      </c>
      <c r="S109" s="8">
        <v>0</v>
      </c>
      <c r="T109" s="8">
        <v>308.70999999999998</v>
      </c>
      <c r="U109" s="8">
        <v>0</v>
      </c>
      <c r="V109" s="8">
        <v>0</v>
      </c>
      <c r="W109" s="8">
        <v>308.70999999999998</v>
      </c>
      <c r="X109" s="8">
        <v>0</v>
      </c>
      <c r="Y109" s="8">
        <v>0</v>
      </c>
      <c r="Z109" s="8">
        <v>0</v>
      </c>
      <c r="AA109" s="8">
        <v>54.04</v>
      </c>
      <c r="AB109" s="8">
        <v>0</v>
      </c>
      <c r="AC109" s="8">
        <v>0</v>
      </c>
      <c r="AD109" s="8">
        <v>0</v>
      </c>
      <c r="AE109" s="8">
        <v>0</v>
      </c>
      <c r="AF109" s="8">
        <v>-41.97</v>
      </c>
      <c r="AG109" s="8">
        <v>34.51</v>
      </c>
      <c r="AH109" s="8">
        <v>101.97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140.63</v>
      </c>
      <c r="AQ109" s="8">
        <v>0</v>
      </c>
      <c r="AR109" s="8">
        <v>133.49</v>
      </c>
      <c r="AS109" s="8">
        <v>0</v>
      </c>
      <c r="AT109" s="8">
        <f t="shared" si="1"/>
        <v>791.87</v>
      </c>
      <c r="AU109" s="8">
        <v>0</v>
      </c>
      <c r="AV109" s="8">
        <v>0</v>
      </c>
      <c r="AW109" s="9">
        <v>92</v>
      </c>
      <c r="AX109" s="9">
        <v>300</v>
      </c>
      <c r="AY109" s="8">
        <v>353000</v>
      </c>
      <c r="AZ109" s="8">
        <v>78349.210000000006</v>
      </c>
      <c r="BA109" s="10">
        <v>87.07</v>
      </c>
      <c r="BB109" s="10">
        <v>47.507004532655799</v>
      </c>
      <c r="BC109" s="10">
        <v>8.6</v>
      </c>
      <c r="BD109" s="10"/>
      <c r="BE109" s="6" t="s">
        <v>797</v>
      </c>
      <c r="BF109" s="4"/>
      <c r="BG109" s="6" t="s">
        <v>291</v>
      </c>
      <c r="BH109" s="6" t="s">
        <v>292</v>
      </c>
      <c r="BI109" s="6" t="s">
        <v>293</v>
      </c>
      <c r="BJ109" s="6" t="s">
        <v>2</v>
      </c>
      <c r="BK109" s="5" t="s">
        <v>1</v>
      </c>
      <c r="BL109" s="10">
        <v>350896.69182031997</v>
      </c>
      <c r="BM109" s="5" t="s">
        <v>43</v>
      </c>
      <c r="BN109" s="10"/>
      <c r="BO109" s="11">
        <v>39182</v>
      </c>
      <c r="BP109" s="11">
        <v>48307</v>
      </c>
      <c r="BQ109" s="11" t="s">
        <v>871</v>
      </c>
      <c r="BR109" s="11" t="s">
        <v>872</v>
      </c>
      <c r="BS109" s="11" t="s">
        <v>891</v>
      </c>
      <c r="BT109" s="11" t="s">
        <v>891</v>
      </c>
      <c r="BU109" s="10">
        <v>0</v>
      </c>
      <c r="BV109" s="10">
        <v>54.04</v>
      </c>
      <c r="BW109" s="10">
        <v>0</v>
      </c>
    </row>
    <row r="110" spans="1:75" s="1" customFormat="1" ht="18.2" customHeight="1" x14ac:dyDescent="0.15">
      <c r="A110" s="12">
        <v>108</v>
      </c>
      <c r="B110" s="13" t="s">
        <v>41</v>
      </c>
      <c r="C110" s="13" t="s">
        <v>42</v>
      </c>
      <c r="D110" s="30">
        <v>45505</v>
      </c>
      <c r="E110" s="14" t="s">
        <v>28</v>
      </c>
      <c r="F110" s="15">
        <v>140</v>
      </c>
      <c r="G110" s="15">
        <v>139</v>
      </c>
      <c r="H110" s="16">
        <v>76810.5</v>
      </c>
      <c r="I110" s="16">
        <v>51492.959999999999</v>
      </c>
      <c r="J110" s="16">
        <v>0</v>
      </c>
      <c r="K110" s="16">
        <v>128303.46</v>
      </c>
      <c r="L110" s="16">
        <v>583.88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128303.46</v>
      </c>
      <c r="S110" s="16">
        <v>107317.44</v>
      </c>
      <c r="T110" s="16">
        <v>550.48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107867.92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8">
        <f t="shared" si="1"/>
        <v>0</v>
      </c>
      <c r="AU110" s="16">
        <v>52076.84</v>
      </c>
      <c r="AV110" s="16">
        <v>107867.92</v>
      </c>
      <c r="AW110" s="17">
        <v>92</v>
      </c>
      <c r="AX110" s="17">
        <v>300</v>
      </c>
      <c r="AY110" s="16">
        <v>605000</v>
      </c>
      <c r="AZ110" s="16">
        <v>139703.41</v>
      </c>
      <c r="BA110" s="18">
        <v>90</v>
      </c>
      <c r="BB110" s="18">
        <v>82.655902243187896</v>
      </c>
      <c r="BC110" s="18">
        <v>8.6</v>
      </c>
      <c r="BD110" s="18"/>
      <c r="BE110" s="14" t="s">
        <v>795</v>
      </c>
      <c r="BF110" s="12"/>
      <c r="BG110" s="14" t="s">
        <v>269</v>
      </c>
      <c r="BH110" s="14" t="s">
        <v>312</v>
      </c>
      <c r="BI110" s="14" t="s">
        <v>313</v>
      </c>
      <c r="BJ110" s="14" t="s">
        <v>796</v>
      </c>
      <c r="BK110" s="13" t="s">
        <v>1</v>
      </c>
      <c r="BL110" s="18">
        <v>1053158.9360702401</v>
      </c>
      <c r="BM110" s="13" t="s">
        <v>43</v>
      </c>
      <c r="BN110" s="18"/>
      <c r="BO110" s="19">
        <v>39175</v>
      </c>
      <c r="BP110" s="19">
        <v>48300</v>
      </c>
      <c r="BQ110" s="11" t="s">
        <v>739</v>
      </c>
      <c r="BR110" s="11" t="s">
        <v>877</v>
      </c>
      <c r="BS110" s="11">
        <v>43502</v>
      </c>
      <c r="BT110" s="11">
        <v>44132</v>
      </c>
      <c r="BU110" s="18">
        <v>47481.98</v>
      </c>
      <c r="BV110" s="18">
        <v>96.36</v>
      </c>
      <c r="BW110" s="18">
        <v>0</v>
      </c>
    </row>
    <row r="111" spans="1:75" s="1" customFormat="1" ht="18.2" customHeight="1" x14ac:dyDescent="0.15">
      <c r="A111" s="4">
        <v>109</v>
      </c>
      <c r="B111" s="5" t="s">
        <v>41</v>
      </c>
      <c r="C111" s="5" t="s">
        <v>42</v>
      </c>
      <c r="D111" s="29">
        <v>45505</v>
      </c>
      <c r="E111" s="6" t="s">
        <v>961</v>
      </c>
      <c r="F111" s="7">
        <v>181</v>
      </c>
      <c r="G111" s="7">
        <v>180</v>
      </c>
      <c r="H111" s="8">
        <v>60885.98</v>
      </c>
      <c r="I111" s="8">
        <v>46166.57</v>
      </c>
      <c r="J111" s="8">
        <v>0</v>
      </c>
      <c r="K111" s="8">
        <v>107052.55</v>
      </c>
      <c r="L111" s="8">
        <v>456.09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107052.55</v>
      </c>
      <c r="S111" s="8">
        <v>115365.08</v>
      </c>
      <c r="T111" s="8">
        <v>436.35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115801.43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f t="shared" si="1"/>
        <v>0</v>
      </c>
      <c r="AU111" s="8">
        <v>46622.66</v>
      </c>
      <c r="AV111" s="8">
        <v>115801.43</v>
      </c>
      <c r="AW111" s="9">
        <v>93</v>
      </c>
      <c r="AX111" s="9">
        <v>300</v>
      </c>
      <c r="AY111" s="8">
        <v>478300</v>
      </c>
      <c r="AZ111" s="8">
        <v>109909.52</v>
      </c>
      <c r="BA111" s="10">
        <v>89.99</v>
      </c>
      <c r="BB111" s="10">
        <v>87.650814729242697</v>
      </c>
      <c r="BC111" s="10">
        <v>8.6</v>
      </c>
      <c r="BD111" s="10"/>
      <c r="BE111" s="6" t="s">
        <v>797</v>
      </c>
      <c r="BF111" s="4"/>
      <c r="BG111" s="6" t="s">
        <v>266</v>
      </c>
      <c r="BH111" s="6" t="s">
        <v>302</v>
      </c>
      <c r="BI111" s="6" t="s">
        <v>399</v>
      </c>
      <c r="BJ111" s="6" t="s">
        <v>796</v>
      </c>
      <c r="BK111" s="5" t="s">
        <v>1</v>
      </c>
      <c r="BL111" s="10">
        <v>878724.15647719998</v>
      </c>
      <c r="BM111" s="5" t="s">
        <v>43</v>
      </c>
      <c r="BN111" s="10"/>
      <c r="BO111" s="11">
        <v>39210</v>
      </c>
      <c r="BP111" s="11">
        <v>48335</v>
      </c>
      <c r="BQ111" s="11" t="s">
        <v>728</v>
      </c>
      <c r="BR111" s="11" t="s">
        <v>887</v>
      </c>
      <c r="BS111" s="11" t="s">
        <v>891</v>
      </c>
      <c r="BT111" s="11" t="s">
        <v>891</v>
      </c>
      <c r="BU111" s="10">
        <v>47926.8</v>
      </c>
      <c r="BV111" s="10">
        <v>75.81</v>
      </c>
      <c r="BW111" s="10">
        <v>0</v>
      </c>
    </row>
    <row r="112" spans="1:75" s="1" customFormat="1" ht="18.2" customHeight="1" x14ac:dyDescent="0.15">
      <c r="A112" s="12">
        <v>110</v>
      </c>
      <c r="B112" s="13" t="s">
        <v>41</v>
      </c>
      <c r="C112" s="13" t="s">
        <v>42</v>
      </c>
      <c r="D112" s="30">
        <v>45505</v>
      </c>
      <c r="E112" s="14" t="s">
        <v>426</v>
      </c>
      <c r="F112" s="15">
        <v>0</v>
      </c>
      <c r="G112" s="15">
        <v>0</v>
      </c>
      <c r="H112" s="16">
        <v>54013.2</v>
      </c>
      <c r="I112" s="16">
        <v>401.77</v>
      </c>
      <c r="J112" s="16">
        <v>0</v>
      </c>
      <c r="K112" s="16">
        <v>54414.97</v>
      </c>
      <c r="L112" s="16">
        <v>404.65</v>
      </c>
      <c r="M112" s="16">
        <v>0</v>
      </c>
      <c r="N112" s="16">
        <v>401.77</v>
      </c>
      <c r="O112" s="16">
        <v>404.65</v>
      </c>
      <c r="P112" s="16">
        <v>0</v>
      </c>
      <c r="Q112" s="16">
        <v>0</v>
      </c>
      <c r="R112" s="16">
        <v>53608.55</v>
      </c>
      <c r="S112" s="16">
        <v>389.97</v>
      </c>
      <c r="T112" s="16">
        <v>387.09</v>
      </c>
      <c r="U112" s="16">
        <v>0</v>
      </c>
      <c r="V112" s="16">
        <v>389.97</v>
      </c>
      <c r="W112" s="16">
        <v>387.09</v>
      </c>
      <c r="X112" s="16">
        <v>0</v>
      </c>
      <c r="Y112" s="16">
        <v>0</v>
      </c>
      <c r="Z112" s="16">
        <v>0</v>
      </c>
      <c r="AA112" s="16">
        <v>67.260000000000005</v>
      </c>
      <c r="AB112" s="16">
        <v>0</v>
      </c>
      <c r="AC112" s="16">
        <v>0</v>
      </c>
      <c r="AD112" s="16">
        <v>0</v>
      </c>
      <c r="AE112" s="16">
        <v>0</v>
      </c>
      <c r="AF112" s="16">
        <v>-81.16</v>
      </c>
      <c r="AG112" s="16">
        <v>42.95</v>
      </c>
      <c r="AH112" s="16">
        <v>129.72</v>
      </c>
      <c r="AI112" s="16">
        <v>67.260000000000005</v>
      </c>
      <c r="AJ112" s="16">
        <v>0</v>
      </c>
      <c r="AK112" s="16">
        <v>0</v>
      </c>
      <c r="AL112" s="16">
        <v>41.9</v>
      </c>
      <c r="AM112" s="16">
        <v>0</v>
      </c>
      <c r="AN112" s="16">
        <v>42.95</v>
      </c>
      <c r="AO112" s="16">
        <v>84.03</v>
      </c>
      <c r="AP112" s="16">
        <v>7.4</v>
      </c>
      <c r="AQ112" s="16">
        <v>0</v>
      </c>
      <c r="AR112" s="16">
        <v>0</v>
      </c>
      <c r="AS112" s="16">
        <v>0</v>
      </c>
      <c r="AT112" s="8">
        <f t="shared" si="1"/>
        <v>1985.79</v>
      </c>
      <c r="AU112" s="16">
        <v>0</v>
      </c>
      <c r="AV112" s="16">
        <v>0</v>
      </c>
      <c r="AW112" s="17">
        <v>93</v>
      </c>
      <c r="AX112" s="17">
        <v>300</v>
      </c>
      <c r="AY112" s="16">
        <v>494200</v>
      </c>
      <c r="AZ112" s="16">
        <v>97507.13</v>
      </c>
      <c r="BA112" s="18">
        <v>75.72</v>
      </c>
      <c r="BB112" s="18">
        <v>41.630180336555902</v>
      </c>
      <c r="BC112" s="18">
        <v>8.6</v>
      </c>
      <c r="BD112" s="18"/>
      <c r="BE112" s="14" t="s">
        <v>797</v>
      </c>
      <c r="BF112" s="12"/>
      <c r="BG112" s="14" t="s">
        <v>286</v>
      </c>
      <c r="BH112" s="14" t="s">
        <v>300</v>
      </c>
      <c r="BI112" s="14" t="s">
        <v>301</v>
      </c>
      <c r="BJ112" s="14" t="s">
        <v>2</v>
      </c>
      <c r="BK112" s="13" t="s">
        <v>1</v>
      </c>
      <c r="BL112" s="18">
        <v>440037.41974119999</v>
      </c>
      <c r="BM112" s="13" t="s">
        <v>43</v>
      </c>
      <c r="BN112" s="18"/>
      <c r="BO112" s="19">
        <v>39220</v>
      </c>
      <c r="BP112" s="19">
        <v>48345</v>
      </c>
      <c r="BQ112" s="11" t="s">
        <v>881</v>
      </c>
      <c r="BR112" s="11" t="s">
        <v>882</v>
      </c>
      <c r="BS112" s="11" t="s">
        <v>891</v>
      </c>
      <c r="BT112" s="11" t="s">
        <v>891</v>
      </c>
      <c r="BU112" s="18">
        <v>0</v>
      </c>
      <c r="BV112" s="18">
        <v>67.260000000000005</v>
      </c>
      <c r="BW112" s="18">
        <v>0</v>
      </c>
    </row>
    <row r="113" spans="1:75" s="1" customFormat="1" ht="18.2" customHeight="1" x14ac:dyDescent="0.15">
      <c r="A113" s="4">
        <v>111</v>
      </c>
      <c r="B113" s="5" t="s">
        <v>41</v>
      </c>
      <c r="C113" s="5" t="s">
        <v>42</v>
      </c>
      <c r="D113" s="29">
        <v>45505</v>
      </c>
      <c r="E113" s="6" t="s">
        <v>427</v>
      </c>
      <c r="F113" s="7">
        <v>0</v>
      </c>
      <c r="G113" s="7">
        <v>0</v>
      </c>
      <c r="H113" s="8">
        <v>59071.34</v>
      </c>
      <c r="I113" s="8">
        <v>0</v>
      </c>
      <c r="J113" s="8">
        <v>0</v>
      </c>
      <c r="K113" s="8">
        <v>59071.34</v>
      </c>
      <c r="L113" s="8">
        <v>449.04</v>
      </c>
      <c r="M113" s="8">
        <v>0</v>
      </c>
      <c r="N113" s="8">
        <v>0</v>
      </c>
      <c r="O113" s="8">
        <v>449.04</v>
      </c>
      <c r="P113" s="8">
        <v>0</v>
      </c>
      <c r="Q113" s="8">
        <v>0</v>
      </c>
      <c r="R113" s="8">
        <v>58622.3</v>
      </c>
      <c r="S113" s="8">
        <v>0</v>
      </c>
      <c r="T113" s="8">
        <v>423.34</v>
      </c>
      <c r="U113" s="8">
        <v>0</v>
      </c>
      <c r="V113" s="8">
        <v>0</v>
      </c>
      <c r="W113" s="8">
        <v>423.34</v>
      </c>
      <c r="X113" s="8">
        <v>0</v>
      </c>
      <c r="Y113" s="8">
        <v>0</v>
      </c>
      <c r="Z113" s="8">
        <v>0</v>
      </c>
      <c r="AA113" s="8">
        <v>74.11</v>
      </c>
      <c r="AB113" s="8">
        <v>0</v>
      </c>
      <c r="AC113" s="8">
        <v>0</v>
      </c>
      <c r="AD113" s="8">
        <v>0</v>
      </c>
      <c r="AE113" s="8">
        <v>0</v>
      </c>
      <c r="AF113" s="8">
        <v>-56.61</v>
      </c>
      <c r="AG113" s="8">
        <v>47.32</v>
      </c>
      <c r="AH113" s="8">
        <v>138.88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3.29</v>
      </c>
      <c r="AQ113" s="8">
        <v>0</v>
      </c>
      <c r="AR113" s="8">
        <v>1.2</v>
      </c>
      <c r="AS113" s="8">
        <v>0</v>
      </c>
      <c r="AT113" s="8">
        <f t="shared" si="1"/>
        <v>1078.1699999999998</v>
      </c>
      <c r="AU113" s="8">
        <v>0</v>
      </c>
      <c r="AV113" s="8">
        <v>0</v>
      </c>
      <c r="AW113" s="9">
        <v>92</v>
      </c>
      <c r="AX113" s="9">
        <v>300</v>
      </c>
      <c r="AY113" s="8">
        <v>465480</v>
      </c>
      <c r="AZ113" s="8">
        <v>107439</v>
      </c>
      <c r="BA113" s="10">
        <v>88.58</v>
      </c>
      <c r="BB113" s="10">
        <v>48.332200914006997</v>
      </c>
      <c r="BC113" s="10">
        <v>8.6</v>
      </c>
      <c r="BD113" s="10"/>
      <c r="BE113" s="6" t="s">
        <v>797</v>
      </c>
      <c r="BF113" s="4"/>
      <c r="BG113" s="6" t="s">
        <v>304</v>
      </c>
      <c r="BH113" s="6" t="s">
        <v>305</v>
      </c>
      <c r="BI113" s="6" t="s">
        <v>306</v>
      </c>
      <c r="BJ113" s="6" t="s">
        <v>2</v>
      </c>
      <c r="BK113" s="5" t="s">
        <v>1</v>
      </c>
      <c r="BL113" s="10">
        <v>481192.00447119999</v>
      </c>
      <c r="BM113" s="5" t="s">
        <v>43</v>
      </c>
      <c r="BN113" s="10"/>
      <c r="BO113" s="11">
        <v>39185</v>
      </c>
      <c r="BP113" s="11">
        <v>48310</v>
      </c>
      <c r="BQ113" s="11" t="s">
        <v>871</v>
      </c>
      <c r="BR113" s="11" t="s">
        <v>872</v>
      </c>
      <c r="BS113" s="11" t="s">
        <v>891</v>
      </c>
      <c r="BT113" s="11" t="s">
        <v>891</v>
      </c>
      <c r="BU113" s="10">
        <v>0</v>
      </c>
      <c r="BV113" s="10">
        <v>74.11</v>
      </c>
      <c r="BW113" s="10">
        <v>0</v>
      </c>
    </row>
    <row r="114" spans="1:75" s="1" customFormat="1" ht="18.2" customHeight="1" x14ac:dyDescent="0.15">
      <c r="A114" s="12">
        <v>112</v>
      </c>
      <c r="B114" s="13" t="s">
        <v>41</v>
      </c>
      <c r="C114" s="13" t="s">
        <v>42</v>
      </c>
      <c r="D114" s="30">
        <v>45505</v>
      </c>
      <c r="E114" s="14" t="s">
        <v>144</v>
      </c>
      <c r="F114" s="15">
        <v>171</v>
      </c>
      <c r="G114" s="15">
        <v>170</v>
      </c>
      <c r="H114" s="16">
        <v>78906.61</v>
      </c>
      <c r="I114" s="16">
        <v>59015.41</v>
      </c>
      <c r="J114" s="16">
        <v>0</v>
      </c>
      <c r="K114" s="16">
        <v>137922.01999999999</v>
      </c>
      <c r="L114" s="16">
        <v>599.83000000000004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137922.01999999999</v>
      </c>
      <c r="S114" s="16">
        <v>140256.01</v>
      </c>
      <c r="T114" s="16">
        <v>565.5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140821.51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8">
        <f t="shared" si="1"/>
        <v>0</v>
      </c>
      <c r="AU114" s="16">
        <v>59615.24</v>
      </c>
      <c r="AV114" s="16">
        <v>140821.51</v>
      </c>
      <c r="AW114" s="17">
        <v>92</v>
      </c>
      <c r="AX114" s="17">
        <v>300</v>
      </c>
      <c r="AY114" s="16">
        <v>612000</v>
      </c>
      <c r="AZ114" s="16">
        <v>143517.32999999999</v>
      </c>
      <c r="BA114" s="18">
        <v>89.99</v>
      </c>
      <c r="BB114" s="18">
        <v>86.481559960737798</v>
      </c>
      <c r="BC114" s="18">
        <v>8.6</v>
      </c>
      <c r="BD114" s="18"/>
      <c r="BE114" s="14" t="s">
        <v>795</v>
      </c>
      <c r="BF114" s="12"/>
      <c r="BG114" s="14" t="s">
        <v>269</v>
      </c>
      <c r="BH114" s="14" t="s">
        <v>270</v>
      </c>
      <c r="BI114" s="14" t="s">
        <v>385</v>
      </c>
      <c r="BJ114" s="14" t="s">
        <v>796</v>
      </c>
      <c r="BK114" s="13" t="s">
        <v>1</v>
      </c>
      <c r="BL114" s="18">
        <v>1132111.3853348801</v>
      </c>
      <c r="BM114" s="13" t="s">
        <v>43</v>
      </c>
      <c r="BN114" s="18"/>
      <c r="BO114" s="19">
        <v>39185</v>
      </c>
      <c r="BP114" s="19">
        <v>48310</v>
      </c>
      <c r="BQ114" s="11" t="s">
        <v>946</v>
      </c>
      <c r="BR114" s="11" t="s">
        <v>947</v>
      </c>
      <c r="BS114" s="11">
        <v>43867</v>
      </c>
      <c r="BT114" s="11">
        <v>44497</v>
      </c>
      <c r="BU114" s="18">
        <v>59642.7</v>
      </c>
      <c r="BV114" s="18">
        <v>98.99</v>
      </c>
      <c r="BW114" s="18">
        <v>0</v>
      </c>
    </row>
    <row r="115" spans="1:75" s="1" customFormat="1" ht="18.2" customHeight="1" x14ac:dyDescent="0.15">
      <c r="A115" s="4">
        <v>113</v>
      </c>
      <c r="B115" s="5" t="s">
        <v>41</v>
      </c>
      <c r="C115" s="5" t="s">
        <v>42</v>
      </c>
      <c r="D115" s="29">
        <v>45505</v>
      </c>
      <c r="E115" s="6" t="s">
        <v>428</v>
      </c>
      <c r="F115" s="7">
        <v>0</v>
      </c>
      <c r="G115" s="7">
        <v>1</v>
      </c>
      <c r="H115" s="8">
        <v>24938.78</v>
      </c>
      <c r="I115" s="8">
        <v>709.67</v>
      </c>
      <c r="J115" s="8">
        <v>0</v>
      </c>
      <c r="K115" s="8">
        <v>25648.45</v>
      </c>
      <c r="L115" s="8">
        <v>672.57</v>
      </c>
      <c r="M115" s="8">
        <v>0</v>
      </c>
      <c r="N115" s="8">
        <v>709.67</v>
      </c>
      <c r="O115" s="8">
        <v>672.57</v>
      </c>
      <c r="P115" s="8">
        <v>0</v>
      </c>
      <c r="Q115" s="8">
        <v>0</v>
      </c>
      <c r="R115" s="8">
        <v>24266.21</v>
      </c>
      <c r="S115" s="8">
        <v>183.51</v>
      </c>
      <c r="T115" s="8">
        <v>178.73</v>
      </c>
      <c r="U115" s="8">
        <v>0</v>
      </c>
      <c r="V115" s="8">
        <v>183.51</v>
      </c>
      <c r="W115" s="8">
        <v>178.73</v>
      </c>
      <c r="X115" s="8">
        <v>0</v>
      </c>
      <c r="Y115" s="8">
        <v>0</v>
      </c>
      <c r="Z115" s="8">
        <v>0</v>
      </c>
      <c r="AA115" s="8">
        <v>63.28</v>
      </c>
      <c r="AB115" s="8">
        <v>0</v>
      </c>
      <c r="AC115" s="8">
        <v>0</v>
      </c>
      <c r="AD115" s="8">
        <v>0</v>
      </c>
      <c r="AE115" s="8">
        <v>0</v>
      </c>
      <c r="AF115" s="8">
        <v>-98.7</v>
      </c>
      <c r="AG115" s="8">
        <v>39.78</v>
      </c>
      <c r="AH115" s="8">
        <v>126.52</v>
      </c>
      <c r="AI115" s="8">
        <v>63.28</v>
      </c>
      <c r="AJ115" s="8">
        <v>0</v>
      </c>
      <c r="AK115" s="8">
        <v>0</v>
      </c>
      <c r="AL115" s="8">
        <v>41.89</v>
      </c>
      <c r="AM115" s="8">
        <v>0</v>
      </c>
      <c r="AN115" s="8">
        <v>39.78</v>
      </c>
      <c r="AO115" s="8">
        <v>126.52</v>
      </c>
      <c r="AP115" s="8">
        <v>0.01</v>
      </c>
      <c r="AQ115" s="8">
        <v>0</v>
      </c>
      <c r="AR115" s="8">
        <v>0</v>
      </c>
      <c r="AS115" s="8">
        <v>0</v>
      </c>
      <c r="AT115" s="8">
        <f t="shared" si="1"/>
        <v>2146.84</v>
      </c>
      <c r="AU115" s="8">
        <v>0</v>
      </c>
      <c r="AV115" s="8">
        <v>0</v>
      </c>
      <c r="AW115" s="9">
        <v>32</v>
      </c>
      <c r="AX115" s="9">
        <v>240</v>
      </c>
      <c r="AY115" s="8">
        <v>435000</v>
      </c>
      <c r="AZ115" s="8">
        <v>97384.6</v>
      </c>
      <c r="BA115" s="10">
        <v>86.02</v>
      </c>
      <c r="BB115" s="10">
        <v>21.434388847928702</v>
      </c>
      <c r="BC115" s="10">
        <v>8.6</v>
      </c>
      <c r="BD115" s="10"/>
      <c r="BE115" s="6" t="s">
        <v>797</v>
      </c>
      <c r="BF115" s="4"/>
      <c r="BG115" s="6" t="s">
        <v>286</v>
      </c>
      <c r="BH115" s="6" t="s">
        <v>300</v>
      </c>
      <c r="BI115" s="6" t="s">
        <v>301</v>
      </c>
      <c r="BJ115" s="6" t="s">
        <v>2</v>
      </c>
      <c r="BK115" s="5" t="s">
        <v>1</v>
      </c>
      <c r="BL115" s="10">
        <v>199185.39925623999</v>
      </c>
      <c r="BM115" s="5" t="s">
        <v>43</v>
      </c>
      <c r="BN115" s="10"/>
      <c r="BO115" s="11">
        <v>39195</v>
      </c>
      <c r="BP115" s="11">
        <v>46495</v>
      </c>
      <c r="BQ115" s="11" t="s">
        <v>881</v>
      </c>
      <c r="BR115" s="11" t="s">
        <v>882</v>
      </c>
      <c r="BS115" s="11" t="s">
        <v>891</v>
      </c>
      <c r="BT115" s="11" t="s">
        <v>891</v>
      </c>
      <c r="BU115" s="10">
        <v>0</v>
      </c>
      <c r="BV115" s="10">
        <v>63.28</v>
      </c>
      <c r="BW115" s="10">
        <v>0</v>
      </c>
    </row>
    <row r="116" spans="1:75" s="1" customFormat="1" ht="18.2" customHeight="1" x14ac:dyDescent="0.15">
      <c r="A116" s="12">
        <v>114</v>
      </c>
      <c r="B116" s="13" t="s">
        <v>41</v>
      </c>
      <c r="C116" s="13" t="s">
        <v>42</v>
      </c>
      <c r="D116" s="30">
        <v>45505</v>
      </c>
      <c r="E116" s="14" t="s">
        <v>33</v>
      </c>
      <c r="F116" s="13" t="s">
        <v>993</v>
      </c>
      <c r="G116" s="15">
        <v>153</v>
      </c>
      <c r="H116" s="16">
        <v>81021.850000000006</v>
      </c>
      <c r="I116" s="16">
        <v>196659.89</v>
      </c>
      <c r="J116" s="16">
        <v>305611.93707300001</v>
      </c>
      <c r="K116" s="16">
        <v>277681.74</v>
      </c>
      <c r="L116" s="16">
        <v>2112.91</v>
      </c>
      <c r="M116" s="16">
        <v>0</v>
      </c>
      <c r="N116" s="16">
        <v>196659.89</v>
      </c>
      <c r="O116" s="16">
        <v>2112.91</v>
      </c>
      <c r="P116" s="16">
        <v>78908.94</v>
      </c>
      <c r="Q116" s="16">
        <v>0</v>
      </c>
      <c r="R116" s="16">
        <v>0</v>
      </c>
      <c r="S116" s="16">
        <v>217023.46</v>
      </c>
      <c r="T116" s="16">
        <v>580.66</v>
      </c>
      <c r="U116" s="16">
        <v>0</v>
      </c>
      <c r="V116" s="16">
        <v>217023.46</v>
      </c>
      <c r="W116" s="16">
        <v>580.66</v>
      </c>
      <c r="X116" s="16">
        <v>0</v>
      </c>
      <c r="Y116" s="16">
        <v>0</v>
      </c>
      <c r="Z116" s="16">
        <v>0</v>
      </c>
      <c r="AA116" s="16">
        <v>200.23</v>
      </c>
      <c r="AB116" s="16">
        <v>0</v>
      </c>
      <c r="AC116" s="16">
        <v>0</v>
      </c>
      <c r="AD116" s="16">
        <v>0</v>
      </c>
      <c r="AE116" s="16">
        <v>0</v>
      </c>
      <c r="AF116" s="16">
        <v>-152630.39000000001</v>
      </c>
      <c r="AG116" s="16">
        <v>125.88</v>
      </c>
      <c r="AH116" s="16">
        <v>406.05</v>
      </c>
      <c r="AI116" s="16">
        <v>30635.19</v>
      </c>
      <c r="AJ116" s="16">
        <v>0</v>
      </c>
      <c r="AK116" s="16">
        <v>0</v>
      </c>
      <c r="AL116" s="16">
        <v>8580.86</v>
      </c>
      <c r="AM116" s="16">
        <v>0</v>
      </c>
      <c r="AN116" s="16">
        <v>19257.88</v>
      </c>
      <c r="AO116" s="16">
        <v>62125.66</v>
      </c>
      <c r="AP116" s="16">
        <v>0</v>
      </c>
      <c r="AQ116" s="16">
        <v>0</v>
      </c>
      <c r="AR116" s="16">
        <v>0</v>
      </c>
      <c r="AS116" s="16">
        <v>0</v>
      </c>
      <c r="AT116" s="8">
        <f t="shared" si="1"/>
        <v>158375.28292699985</v>
      </c>
      <c r="AU116" s="16">
        <v>0</v>
      </c>
      <c r="AV116" s="16">
        <v>0</v>
      </c>
      <c r="AW116" s="17">
        <v>33</v>
      </c>
      <c r="AX116" s="17">
        <v>240</v>
      </c>
      <c r="AY116" s="16">
        <v>1486000</v>
      </c>
      <c r="AZ116" s="16">
        <v>308131.5</v>
      </c>
      <c r="BA116" s="18">
        <v>88.08</v>
      </c>
      <c r="BB116" s="18">
        <v>0</v>
      </c>
      <c r="BC116" s="18">
        <v>8.6</v>
      </c>
      <c r="BD116" s="18"/>
      <c r="BE116" s="14" t="s">
        <v>797</v>
      </c>
      <c r="BF116" s="12"/>
      <c r="BG116" s="14" t="s">
        <v>269</v>
      </c>
      <c r="BH116" s="14" t="s">
        <v>270</v>
      </c>
      <c r="BI116" s="14" t="s">
        <v>352</v>
      </c>
      <c r="BJ116" s="14" t="s">
        <v>2</v>
      </c>
      <c r="BK116" s="13" t="s">
        <v>1</v>
      </c>
      <c r="BL116" s="18">
        <v>0</v>
      </c>
      <c r="BM116" s="13" t="s">
        <v>43</v>
      </c>
      <c r="BN116" s="18"/>
      <c r="BO116" s="19">
        <v>39218</v>
      </c>
      <c r="BP116" s="19">
        <v>46518</v>
      </c>
      <c r="BQ116" s="11" t="s">
        <v>946</v>
      </c>
      <c r="BR116" s="11" t="s">
        <v>947</v>
      </c>
      <c r="BS116" s="11">
        <v>43867</v>
      </c>
      <c r="BT116" s="11">
        <v>44497</v>
      </c>
      <c r="BU116" s="18">
        <v>0</v>
      </c>
      <c r="BV116" s="18">
        <v>0</v>
      </c>
      <c r="BW116" s="18">
        <v>0</v>
      </c>
    </row>
    <row r="117" spans="1:75" s="1" customFormat="1" ht="18.2" customHeight="1" x14ac:dyDescent="0.15">
      <c r="A117" s="4">
        <v>115</v>
      </c>
      <c r="B117" s="5" t="s">
        <v>41</v>
      </c>
      <c r="C117" s="5" t="s">
        <v>42</v>
      </c>
      <c r="D117" s="29">
        <v>45505</v>
      </c>
      <c r="E117" s="6" t="s">
        <v>429</v>
      </c>
      <c r="F117" s="7">
        <v>5</v>
      </c>
      <c r="G117" s="7">
        <v>5</v>
      </c>
      <c r="H117" s="8">
        <v>0</v>
      </c>
      <c r="I117" s="8">
        <v>4252.46</v>
      </c>
      <c r="J117" s="8">
        <v>0</v>
      </c>
      <c r="K117" s="8">
        <v>4252.46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4252.46</v>
      </c>
      <c r="S117" s="8">
        <v>104.95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104.95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f t="shared" si="1"/>
        <v>0</v>
      </c>
      <c r="AU117" s="8">
        <v>4252.46</v>
      </c>
      <c r="AV117" s="8">
        <v>104.95</v>
      </c>
      <c r="AW117" s="9">
        <v>13</v>
      </c>
      <c r="AX117" s="9">
        <v>180</v>
      </c>
      <c r="AY117" s="8">
        <v>385000</v>
      </c>
      <c r="AZ117" s="8">
        <v>78810.34</v>
      </c>
      <c r="BA117" s="10">
        <v>89.99</v>
      </c>
      <c r="BB117" s="10">
        <v>4.8556937503378403</v>
      </c>
      <c r="BC117" s="10">
        <v>9.5</v>
      </c>
      <c r="BD117" s="10"/>
      <c r="BE117" s="6" t="s">
        <v>795</v>
      </c>
      <c r="BF117" s="4"/>
      <c r="BG117" s="6" t="s">
        <v>291</v>
      </c>
      <c r="BH117" s="6" t="s">
        <v>292</v>
      </c>
      <c r="BI117" s="6" t="s">
        <v>293</v>
      </c>
      <c r="BJ117" s="6" t="s">
        <v>3</v>
      </c>
      <c r="BK117" s="5" t="s">
        <v>1</v>
      </c>
      <c r="BL117" s="10">
        <v>34905.654526240003</v>
      </c>
      <c r="BM117" s="5" t="s">
        <v>43</v>
      </c>
      <c r="BN117" s="10"/>
      <c r="BO117" s="11">
        <v>39204</v>
      </c>
      <c r="BP117" s="11">
        <v>44679</v>
      </c>
      <c r="BQ117" s="11" t="s">
        <v>737</v>
      </c>
      <c r="BR117" s="11" t="s">
        <v>876</v>
      </c>
      <c r="BS117" s="11" t="s">
        <v>891</v>
      </c>
      <c r="BT117" s="11" t="s">
        <v>891</v>
      </c>
      <c r="BU117" s="10">
        <v>917.35</v>
      </c>
      <c r="BV117" s="10">
        <v>0</v>
      </c>
      <c r="BW117" s="10">
        <v>0</v>
      </c>
    </row>
    <row r="118" spans="1:75" s="1" customFormat="1" ht="18.2" customHeight="1" x14ac:dyDescent="0.15">
      <c r="A118" s="12">
        <v>116</v>
      </c>
      <c r="B118" s="13" t="s">
        <v>41</v>
      </c>
      <c r="C118" s="13" t="s">
        <v>42</v>
      </c>
      <c r="D118" s="30">
        <v>45505</v>
      </c>
      <c r="E118" s="14" t="s">
        <v>131</v>
      </c>
      <c r="F118" s="15">
        <v>164</v>
      </c>
      <c r="G118" s="15">
        <v>163</v>
      </c>
      <c r="H118" s="16">
        <v>44535.6</v>
      </c>
      <c r="I118" s="16">
        <v>32592.560000000001</v>
      </c>
      <c r="J118" s="16">
        <v>0</v>
      </c>
      <c r="K118" s="16">
        <v>77128.160000000003</v>
      </c>
      <c r="L118" s="16">
        <v>338.53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77128.160000000003</v>
      </c>
      <c r="S118" s="16">
        <v>75270.240000000005</v>
      </c>
      <c r="T118" s="16">
        <v>319.17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75589.41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8">
        <f t="shared" si="1"/>
        <v>0</v>
      </c>
      <c r="AU118" s="16">
        <v>32931.089999999997</v>
      </c>
      <c r="AV118" s="16">
        <v>75589.41</v>
      </c>
      <c r="AW118" s="17">
        <v>92</v>
      </c>
      <c r="AX118" s="17">
        <v>300</v>
      </c>
      <c r="AY118" s="16">
        <v>363200</v>
      </c>
      <c r="AZ118" s="16">
        <v>81000</v>
      </c>
      <c r="BA118" s="18">
        <v>90</v>
      </c>
      <c r="BB118" s="18">
        <v>85.697955555555595</v>
      </c>
      <c r="BC118" s="18">
        <v>8.6</v>
      </c>
      <c r="BD118" s="18"/>
      <c r="BE118" s="14" t="s">
        <v>797</v>
      </c>
      <c r="BF118" s="12"/>
      <c r="BG118" s="14" t="s">
        <v>291</v>
      </c>
      <c r="BH118" s="14" t="s">
        <v>430</v>
      </c>
      <c r="BI118" s="14" t="s">
        <v>431</v>
      </c>
      <c r="BJ118" s="14" t="s">
        <v>796</v>
      </c>
      <c r="BK118" s="13" t="s">
        <v>1</v>
      </c>
      <c r="BL118" s="18">
        <v>633094.46936703997</v>
      </c>
      <c r="BM118" s="13" t="s">
        <v>43</v>
      </c>
      <c r="BN118" s="18"/>
      <c r="BO118" s="19">
        <v>39183</v>
      </c>
      <c r="BP118" s="19">
        <v>48309</v>
      </c>
      <c r="BQ118" s="11" t="s">
        <v>731</v>
      </c>
      <c r="BR118" s="11" t="s">
        <v>874</v>
      </c>
      <c r="BS118" s="11">
        <v>43867</v>
      </c>
      <c r="BT118" s="11">
        <v>44497</v>
      </c>
      <c r="BU118" s="18">
        <v>32470.31</v>
      </c>
      <c r="BV118" s="18">
        <v>55.87</v>
      </c>
      <c r="BW118" s="18">
        <v>0</v>
      </c>
    </row>
    <row r="119" spans="1:75" s="1" customFormat="1" ht="18.2" customHeight="1" x14ac:dyDescent="0.15">
      <c r="A119" s="4">
        <v>117</v>
      </c>
      <c r="B119" s="5" t="s">
        <v>46</v>
      </c>
      <c r="C119" s="5" t="s">
        <v>42</v>
      </c>
      <c r="D119" s="29">
        <v>45505</v>
      </c>
      <c r="E119" s="6" t="s">
        <v>172</v>
      </c>
      <c r="F119" s="7">
        <v>154</v>
      </c>
      <c r="G119" s="7">
        <v>153</v>
      </c>
      <c r="H119" s="8">
        <v>47038.400000000001</v>
      </c>
      <c r="I119" s="8">
        <v>52312.62</v>
      </c>
      <c r="J119" s="8">
        <v>0</v>
      </c>
      <c r="K119" s="8">
        <v>99351.02</v>
      </c>
      <c r="L119" s="8">
        <v>582.37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99351.02</v>
      </c>
      <c r="S119" s="8">
        <v>93391.4</v>
      </c>
      <c r="T119" s="8">
        <v>363.76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93755.16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f t="shared" si="1"/>
        <v>0</v>
      </c>
      <c r="AU119" s="8">
        <v>52894.99</v>
      </c>
      <c r="AV119" s="8">
        <v>93755.16</v>
      </c>
      <c r="AW119" s="9">
        <v>62</v>
      </c>
      <c r="AX119" s="9">
        <v>300</v>
      </c>
      <c r="AY119" s="8">
        <v>470400</v>
      </c>
      <c r="AZ119" s="8">
        <v>110212.82</v>
      </c>
      <c r="BA119" s="10">
        <v>81.11</v>
      </c>
      <c r="BB119" s="10">
        <v>73.116369150158803</v>
      </c>
      <c r="BC119" s="10">
        <v>9.2799999999999994</v>
      </c>
      <c r="BD119" s="10"/>
      <c r="BE119" s="6" t="s">
        <v>797</v>
      </c>
      <c r="BF119" s="4"/>
      <c r="BG119" s="6" t="s">
        <v>310</v>
      </c>
      <c r="BH119" s="6" t="s">
        <v>356</v>
      </c>
      <c r="BI119" s="6" t="s">
        <v>432</v>
      </c>
      <c r="BJ119" s="6" t="s">
        <v>796</v>
      </c>
      <c r="BK119" s="5" t="s">
        <v>1</v>
      </c>
      <c r="BL119" s="10">
        <v>815507.34891088004</v>
      </c>
      <c r="BM119" s="5" t="s">
        <v>43</v>
      </c>
      <c r="BN119" s="10"/>
      <c r="BO119" s="11">
        <v>38261</v>
      </c>
      <c r="BP119" s="11">
        <v>47392</v>
      </c>
      <c r="BQ119" s="11" t="s">
        <v>744</v>
      </c>
      <c r="BR119" s="11" t="s">
        <v>884</v>
      </c>
      <c r="BS119" s="11">
        <v>44232</v>
      </c>
      <c r="BT119" s="11">
        <v>44862</v>
      </c>
      <c r="BU119" s="10">
        <v>32721.919999999998</v>
      </c>
      <c r="BV119" s="10">
        <v>64.16</v>
      </c>
      <c r="BW119" s="10">
        <v>0</v>
      </c>
    </row>
    <row r="120" spans="1:75" s="1" customFormat="1" ht="18.2" customHeight="1" x14ac:dyDescent="0.15">
      <c r="A120" s="12">
        <v>118</v>
      </c>
      <c r="B120" s="13" t="s">
        <v>41</v>
      </c>
      <c r="C120" s="13" t="s">
        <v>42</v>
      </c>
      <c r="D120" s="30">
        <v>45505</v>
      </c>
      <c r="E120" s="14" t="s">
        <v>433</v>
      </c>
      <c r="F120" s="15">
        <v>0</v>
      </c>
      <c r="G120" s="15">
        <v>0</v>
      </c>
      <c r="H120" s="16">
        <v>47490.46</v>
      </c>
      <c r="I120" s="16">
        <v>0</v>
      </c>
      <c r="J120" s="16">
        <v>0</v>
      </c>
      <c r="K120" s="16">
        <v>47490.46</v>
      </c>
      <c r="L120" s="16">
        <v>347.45</v>
      </c>
      <c r="M120" s="16">
        <v>0</v>
      </c>
      <c r="N120" s="16">
        <v>0</v>
      </c>
      <c r="O120" s="16">
        <v>347.45</v>
      </c>
      <c r="P120" s="16">
        <v>0</v>
      </c>
      <c r="Q120" s="16">
        <v>0</v>
      </c>
      <c r="R120" s="16">
        <v>47143.01</v>
      </c>
      <c r="S120" s="16">
        <v>0</v>
      </c>
      <c r="T120" s="16">
        <v>375.97</v>
      </c>
      <c r="U120" s="16">
        <v>0</v>
      </c>
      <c r="V120" s="16">
        <v>0</v>
      </c>
      <c r="W120" s="16">
        <v>375.97</v>
      </c>
      <c r="X120" s="16">
        <v>0</v>
      </c>
      <c r="Y120" s="16">
        <v>0</v>
      </c>
      <c r="Z120" s="16">
        <v>0</v>
      </c>
      <c r="AA120" s="16">
        <v>57.5</v>
      </c>
      <c r="AB120" s="16">
        <v>0</v>
      </c>
      <c r="AC120" s="16">
        <v>0</v>
      </c>
      <c r="AD120" s="16">
        <v>0</v>
      </c>
      <c r="AE120" s="16">
        <v>0</v>
      </c>
      <c r="AF120" s="16">
        <v>-42.71</v>
      </c>
      <c r="AG120" s="16">
        <v>39.049999999999997</v>
      </c>
      <c r="AH120" s="16">
        <v>107.16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6">
        <v>7.3099999999999997E-3</v>
      </c>
      <c r="AT120" s="8">
        <f t="shared" si="1"/>
        <v>884.41269</v>
      </c>
      <c r="AU120" s="16">
        <v>0</v>
      </c>
      <c r="AV120" s="16">
        <v>0</v>
      </c>
      <c r="AW120" s="17">
        <v>92</v>
      </c>
      <c r="AX120" s="17">
        <v>300</v>
      </c>
      <c r="AY120" s="16">
        <v>361500</v>
      </c>
      <c r="AZ120" s="16">
        <v>82800</v>
      </c>
      <c r="BA120" s="18">
        <v>90</v>
      </c>
      <c r="BB120" s="18">
        <v>51.242402173913</v>
      </c>
      <c r="BC120" s="18">
        <v>9.5</v>
      </c>
      <c r="BD120" s="18"/>
      <c r="BE120" s="14" t="s">
        <v>795</v>
      </c>
      <c r="BF120" s="12"/>
      <c r="BG120" s="14" t="s">
        <v>291</v>
      </c>
      <c r="BH120" s="14" t="s">
        <v>430</v>
      </c>
      <c r="BI120" s="14" t="s">
        <v>431</v>
      </c>
      <c r="BJ120" s="14" t="s">
        <v>2</v>
      </c>
      <c r="BK120" s="13" t="s">
        <v>1</v>
      </c>
      <c r="BL120" s="18">
        <v>386966.04327544</v>
      </c>
      <c r="BM120" s="13" t="s">
        <v>43</v>
      </c>
      <c r="BN120" s="18"/>
      <c r="BO120" s="19">
        <v>39190</v>
      </c>
      <c r="BP120" s="19">
        <v>48317</v>
      </c>
      <c r="BQ120" s="11" t="s">
        <v>871</v>
      </c>
      <c r="BR120" s="11" t="s">
        <v>872</v>
      </c>
      <c r="BS120" s="11" t="s">
        <v>891</v>
      </c>
      <c r="BT120" s="11" t="s">
        <v>891</v>
      </c>
      <c r="BU120" s="18">
        <v>0</v>
      </c>
      <c r="BV120" s="18">
        <v>57.5</v>
      </c>
      <c r="BW120" s="18">
        <v>0</v>
      </c>
    </row>
    <row r="121" spans="1:75" s="1" customFormat="1" ht="18.2" customHeight="1" x14ac:dyDescent="0.15">
      <c r="A121" s="4">
        <v>119</v>
      </c>
      <c r="B121" s="5" t="s">
        <v>41</v>
      </c>
      <c r="C121" s="5" t="s">
        <v>42</v>
      </c>
      <c r="D121" s="29">
        <v>45505</v>
      </c>
      <c r="E121" s="6" t="s">
        <v>139</v>
      </c>
      <c r="F121" s="7">
        <v>149</v>
      </c>
      <c r="G121" s="7">
        <v>148</v>
      </c>
      <c r="H121" s="8">
        <v>75333.47</v>
      </c>
      <c r="I121" s="8">
        <v>52329.69</v>
      </c>
      <c r="J121" s="8">
        <v>0</v>
      </c>
      <c r="K121" s="8">
        <v>127663.16</v>
      </c>
      <c r="L121" s="8">
        <v>572.62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127663.16</v>
      </c>
      <c r="S121" s="8">
        <v>113311.34</v>
      </c>
      <c r="T121" s="8">
        <v>539.89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113851.23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f t="shared" si="1"/>
        <v>0</v>
      </c>
      <c r="AU121" s="8">
        <v>52902.31</v>
      </c>
      <c r="AV121" s="8">
        <v>113851.23</v>
      </c>
      <c r="AW121" s="9">
        <v>92</v>
      </c>
      <c r="AX121" s="9">
        <v>300</v>
      </c>
      <c r="AY121" s="8">
        <v>585000</v>
      </c>
      <c r="AZ121" s="8">
        <v>137012.97</v>
      </c>
      <c r="BA121" s="10">
        <v>90</v>
      </c>
      <c r="BB121" s="10">
        <v>83.858370488574906</v>
      </c>
      <c r="BC121" s="10">
        <v>8.6</v>
      </c>
      <c r="BD121" s="10"/>
      <c r="BE121" s="6" t="s">
        <v>797</v>
      </c>
      <c r="BF121" s="4"/>
      <c r="BG121" s="6" t="s">
        <v>269</v>
      </c>
      <c r="BH121" s="6" t="s">
        <v>270</v>
      </c>
      <c r="BI121" s="6" t="s">
        <v>385</v>
      </c>
      <c r="BJ121" s="6" t="s">
        <v>796</v>
      </c>
      <c r="BK121" s="5" t="s">
        <v>1</v>
      </c>
      <c r="BL121" s="10">
        <v>1047903.13340704</v>
      </c>
      <c r="BM121" s="5" t="s">
        <v>43</v>
      </c>
      <c r="BN121" s="10"/>
      <c r="BO121" s="11">
        <v>39195</v>
      </c>
      <c r="BP121" s="11">
        <v>48320</v>
      </c>
      <c r="BQ121" s="11" t="s">
        <v>732</v>
      </c>
      <c r="BR121" s="11" t="s">
        <v>890</v>
      </c>
      <c r="BS121" s="11">
        <v>43867</v>
      </c>
      <c r="BT121" s="11">
        <v>44497</v>
      </c>
      <c r="BU121" s="10">
        <v>49387.4</v>
      </c>
      <c r="BV121" s="10">
        <v>94.5</v>
      </c>
      <c r="BW121" s="10">
        <v>0</v>
      </c>
    </row>
    <row r="122" spans="1:75" s="1" customFormat="1" ht="18.2" customHeight="1" x14ac:dyDescent="0.15">
      <c r="A122" s="12">
        <v>120</v>
      </c>
      <c r="B122" s="13" t="s">
        <v>41</v>
      </c>
      <c r="C122" s="13" t="s">
        <v>42</v>
      </c>
      <c r="D122" s="30">
        <v>45505</v>
      </c>
      <c r="E122" s="14" t="s">
        <v>141</v>
      </c>
      <c r="F122" s="15">
        <v>169</v>
      </c>
      <c r="G122" s="15">
        <v>168</v>
      </c>
      <c r="H122" s="16">
        <v>60871.91</v>
      </c>
      <c r="I122" s="16">
        <v>41369.25</v>
      </c>
      <c r="J122" s="16">
        <v>0</v>
      </c>
      <c r="K122" s="16">
        <v>102241.16</v>
      </c>
      <c r="L122" s="16">
        <v>445.33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102241.16</v>
      </c>
      <c r="S122" s="16">
        <v>114478.21</v>
      </c>
      <c r="T122" s="16">
        <v>481.9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114960.11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8">
        <f t="shared" si="1"/>
        <v>0</v>
      </c>
      <c r="AU122" s="16">
        <v>41814.58</v>
      </c>
      <c r="AV122" s="16">
        <v>114960.11</v>
      </c>
      <c r="AW122" s="17">
        <v>92</v>
      </c>
      <c r="AX122" s="17">
        <v>300</v>
      </c>
      <c r="AY122" s="16">
        <v>453130</v>
      </c>
      <c r="AZ122" s="16">
        <v>106127.67</v>
      </c>
      <c r="BA122" s="18">
        <v>90</v>
      </c>
      <c r="BB122" s="18">
        <v>86.704102709500802</v>
      </c>
      <c r="BC122" s="18">
        <v>9.5</v>
      </c>
      <c r="BD122" s="18"/>
      <c r="BE122" s="14" t="s">
        <v>795</v>
      </c>
      <c r="BF122" s="12"/>
      <c r="BG122" s="14" t="s">
        <v>291</v>
      </c>
      <c r="BH122" s="14" t="s">
        <v>365</v>
      </c>
      <c r="BI122" s="14" t="s">
        <v>366</v>
      </c>
      <c r="BJ122" s="14" t="s">
        <v>796</v>
      </c>
      <c r="BK122" s="13" t="s">
        <v>1</v>
      </c>
      <c r="BL122" s="18">
        <v>839230.61223903997</v>
      </c>
      <c r="BM122" s="13" t="s">
        <v>43</v>
      </c>
      <c r="BN122" s="18"/>
      <c r="BO122" s="19">
        <v>39195</v>
      </c>
      <c r="BP122" s="19">
        <v>48320</v>
      </c>
      <c r="BQ122" s="11" t="s">
        <v>835</v>
      </c>
      <c r="BR122" s="11" t="s">
        <v>896</v>
      </c>
      <c r="BS122" s="11">
        <v>43867</v>
      </c>
      <c r="BT122" s="11">
        <v>44497</v>
      </c>
      <c r="BU122" s="18">
        <v>43995.73</v>
      </c>
      <c r="BV122" s="18">
        <v>73.7</v>
      </c>
      <c r="BW122" s="18">
        <v>0</v>
      </c>
    </row>
    <row r="123" spans="1:75" s="1" customFormat="1" ht="18.2" customHeight="1" x14ac:dyDescent="0.15">
      <c r="A123" s="4">
        <v>121</v>
      </c>
      <c r="B123" s="5" t="s">
        <v>41</v>
      </c>
      <c r="C123" s="5" t="s">
        <v>42</v>
      </c>
      <c r="D123" s="29">
        <v>45505</v>
      </c>
      <c r="E123" s="6" t="s">
        <v>82</v>
      </c>
      <c r="F123" s="7">
        <v>183</v>
      </c>
      <c r="G123" s="7">
        <v>182</v>
      </c>
      <c r="H123" s="8">
        <v>72440.61</v>
      </c>
      <c r="I123" s="8">
        <v>50369.05</v>
      </c>
      <c r="J123" s="8">
        <v>0</v>
      </c>
      <c r="K123" s="8">
        <v>122809.66</v>
      </c>
      <c r="L123" s="8">
        <v>522.07000000000005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122809.66</v>
      </c>
      <c r="S123" s="8">
        <v>150118.43</v>
      </c>
      <c r="T123" s="8">
        <v>573.49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150691.92000000001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f t="shared" si="1"/>
        <v>0</v>
      </c>
      <c r="AU123" s="8">
        <v>50891.12</v>
      </c>
      <c r="AV123" s="8">
        <v>150691.92000000001</v>
      </c>
      <c r="AW123" s="9">
        <v>93</v>
      </c>
      <c r="AX123" s="9">
        <v>300</v>
      </c>
      <c r="AY123" s="8">
        <v>535000</v>
      </c>
      <c r="AZ123" s="8">
        <v>125393.4</v>
      </c>
      <c r="BA123" s="10">
        <v>90</v>
      </c>
      <c r="BB123" s="10">
        <v>88.145543545354101</v>
      </c>
      <c r="BC123" s="10">
        <v>9.5</v>
      </c>
      <c r="BD123" s="10"/>
      <c r="BE123" s="6" t="s">
        <v>797</v>
      </c>
      <c r="BF123" s="4"/>
      <c r="BG123" s="6" t="s">
        <v>266</v>
      </c>
      <c r="BH123" s="6" t="s">
        <v>302</v>
      </c>
      <c r="BI123" s="6" t="s">
        <v>399</v>
      </c>
      <c r="BJ123" s="6" t="s">
        <v>796</v>
      </c>
      <c r="BK123" s="5" t="s">
        <v>1</v>
      </c>
      <c r="BL123" s="10">
        <v>1008063.93580304</v>
      </c>
      <c r="BM123" s="5" t="s">
        <v>43</v>
      </c>
      <c r="BN123" s="10"/>
      <c r="BO123" s="11">
        <v>39204</v>
      </c>
      <c r="BP123" s="11">
        <v>48329</v>
      </c>
      <c r="BQ123" s="11" t="s">
        <v>741</v>
      </c>
      <c r="BR123" s="11" t="s">
        <v>901</v>
      </c>
      <c r="BS123" s="11">
        <v>43867</v>
      </c>
      <c r="BT123" s="11">
        <v>44497</v>
      </c>
      <c r="BU123" s="10">
        <v>55803.83</v>
      </c>
      <c r="BV123" s="10">
        <v>87.08</v>
      </c>
      <c r="BW123" s="10">
        <v>0</v>
      </c>
    </row>
    <row r="124" spans="1:75" s="1" customFormat="1" ht="18.2" customHeight="1" x14ac:dyDescent="0.15">
      <c r="A124" s="12">
        <v>122</v>
      </c>
      <c r="B124" s="13" t="s">
        <v>41</v>
      </c>
      <c r="C124" s="13" t="s">
        <v>42</v>
      </c>
      <c r="D124" s="30">
        <v>45505</v>
      </c>
      <c r="E124" s="14" t="s">
        <v>118</v>
      </c>
      <c r="F124" s="15">
        <v>195</v>
      </c>
      <c r="G124" s="15">
        <v>194</v>
      </c>
      <c r="H124" s="16">
        <v>86126.17</v>
      </c>
      <c r="I124" s="16">
        <v>68657.03</v>
      </c>
      <c r="J124" s="16">
        <v>0</v>
      </c>
      <c r="K124" s="16">
        <v>154783.20000000001</v>
      </c>
      <c r="L124" s="16">
        <v>654.70000000000005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154783.20000000001</v>
      </c>
      <c r="S124" s="16">
        <v>179371.27</v>
      </c>
      <c r="T124" s="16">
        <v>617.24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179988.51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8">
        <f t="shared" si="1"/>
        <v>0</v>
      </c>
      <c r="AU124" s="16">
        <v>69311.73</v>
      </c>
      <c r="AV124" s="16">
        <v>179988.51</v>
      </c>
      <c r="AW124" s="17">
        <v>92</v>
      </c>
      <c r="AX124" s="17">
        <v>300</v>
      </c>
      <c r="AY124" s="16">
        <v>669000</v>
      </c>
      <c r="AZ124" s="16">
        <v>156647.16</v>
      </c>
      <c r="BA124" s="18">
        <v>90</v>
      </c>
      <c r="BB124" s="18">
        <v>88.929081127292704</v>
      </c>
      <c r="BC124" s="18">
        <v>8.6</v>
      </c>
      <c r="BD124" s="18"/>
      <c r="BE124" s="14" t="s">
        <v>797</v>
      </c>
      <c r="BF124" s="12"/>
      <c r="BG124" s="14" t="s">
        <v>269</v>
      </c>
      <c r="BH124" s="14" t="s">
        <v>312</v>
      </c>
      <c r="BI124" s="14" t="s">
        <v>313</v>
      </c>
      <c r="BJ124" s="14" t="s">
        <v>796</v>
      </c>
      <c r="BK124" s="13" t="s">
        <v>1</v>
      </c>
      <c r="BL124" s="18">
        <v>1270513.7510208001</v>
      </c>
      <c r="BM124" s="13" t="s">
        <v>43</v>
      </c>
      <c r="BN124" s="18"/>
      <c r="BO124" s="19">
        <v>39197</v>
      </c>
      <c r="BP124" s="19">
        <v>48322</v>
      </c>
      <c r="BQ124" s="11" t="s">
        <v>946</v>
      </c>
      <c r="BR124" s="11" t="s">
        <v>947</v>
      </c>
      <c r="BS124" s="11">
        <v>43262</v>
      </c>
      <c r="BT124" s="11">
        <v>43892</v>
      </c>
      <c r="BU124" s="18">
        <v>71592.800000000003</v>
      </c>
      <c r="BV124" s="18">
        <v>108.05</v>
      </c>
      <c r="BW124" s="18">
        <v>0</v>
      </c>
    </row>
    <row r="125" spans="1:75" s="1" customFormat="1" ht="18.2" customHeight="1" x14ac:dyDescent="0.15">
      <c r="A125" s="4">
        <v>123</v>
      </c>
      <c r="B125" s="5" t="s">
        <v>41</v>
      </c>
      <c r="C125" s="5" t="s">
        <v>42</v>
      </c>
      <c r="D125" s="29">
        <v>45505</v>
      </c>
      <c r="E125" s="6" t="s">
        <v>34</v>
      </c>
      <c r="F125" s="7">
        <v>184</v>
      </c>
      <c r="G125" s="7">
        <v>183</v>
      </c>
      <c r="H125" s="8">
        <v>130796.39</v>
      </c>
      <c r="I125" s="8">
        <v>101453.56</v>
      </c>
      <c r="J125" s="8">
        <v>0</v>
      </c>
      <c r="K125" s="8">
        <v>232249.95</v>
      </c>
      <c r="L125" s="8">
        <v>994.31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232249.95</v>
      </c>
      <c r="S125" s="8">
        <v>253975.56</v>
      </c>
      <c r="T125" s="8">
        <v>937.37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254912.93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f t="shared" si="1"/>
        <v>0</v>
      </c>
      <c r="AU125" s="8">
        <v>102447.87</v>
      </c>
      <c r="AV125" s="8">
        <v>254912.93</v>
      </c>
      <c r="AW125" s="9">
        <v>92</v>
      </c>
      <c r="AX125" s="9">
        <v>300</v>
      </c>
      <c r="AY125" s="8">
        <v>1016000</v>
      </c>
      <c r="AZ125" s="8">
        <v>237897.63</v>
      </c>
      <c r="BA125" s="10">
        <v>89.99</v>
      </c>
      <c r="BB125" s="10">
        <v>87.853641082931404</v>
      </c>
      <c r="BC125" s="10">
        <v>8.6</v>
      </c>
      <c r="BD125" s="10"/>
      <c r="BE125" s="6" t="s">
        <v>797</v>
      </c>
      <c r="BF125" s="4"/>
      <c r="BG125" s="6" t="s">
        <v>269</v>
      </c>
      <c r="BH125" s="6" t="s">
        <v>270</v>
      </c>
      <c r="BI125" s="6" t="s">
        <v>384</v>
      </c>
      <c r="BJ125" s="6" t="s">
        <v>796</v>
      </c>
      <c r="BK125" s="5" t="s">
        <v>1</v>
      </c>
      <c r="BL125" s="10">
        <v>1906387.4835828</v>
      </c>
      <c r="BM125" s="5" t="s">
        <v>43</v>
      </c>
      <c r="BN125" s="10"/>
      <c r="BO125" s="11">
        <v>39197</v>
      </c>
      <c r="BP125" s="11">
        <v>48322</v>
      </c>
      <c r="BQ125" s="11" t="s">
        <v>946</v>
      </c>
      <c r="BR125" s="11" t="s">
        <v>947</v>
      </c>
      <c r="BS125" s="11">
        <v>43867</v>
      </c>
      <c r="BT125" s="11">
        <v>44497</v>
      </c>
      <c r="BU125" s="10">
        <v>104816.25</v>
      </c>
      <c r="BV125" s="10">
        <v>164.09</v>
      </c>
      <c r="BW125" s="10">
        <v>0</v>
      </c>
    </row>
    <row r="126" spans="1:75" s="1" customFormat="1" ht="18.2" customHeight="1" x14ac:dyDescent="0.15">
      <c r="A126" s="12">
        <v>124</v>
      </c>
      <c r="B126" s="13" t="s">
        <v>41</v>
      </c>
      <c r="C126" s="13" t="s">
        <v>42</v>
      </c>
      <c r="D126" s="30">
        <v>45505</v>
      </c>
      <c r="E126" s="14" t="s">
        <v>437</v>
      </c>
      <c r="F126" s="15">
        <v>0</v>
      </c>
      <c r="G126" s="15">
        <v>0</v>
      </c>
      <c r="H126" s="16">
        <v>48959.49</v>
      </c>
      <c r="I126" s="16">
        <v>0</v>
      </c>
      <c r="J126" s="16">
        <v>0</v>
      </c>
      <c r="K126" s="16">
        <v>48959.49</v>
      </c>
      <c r="L126" s="16">
        <v>352.85</v>
      </c>
      <c r="M126" s="16">
        <v>0</v>
      </c>
      <c r="N126" s="16">
        <v>0</v>
      </c>
      <c r="O126" s="16">
        <v>352.85</v>
      </c>
      <c r="P126" s="16">
        <v>0</v>
      </c>
      <c r="Q126" s="16">
        <v>0</v>
      </c>
      <c r="R126" s="16">
        <v>48606.64</v>
      </c>
      <c r="S126" s="16">
        <v>0</v>
      </c>
      <c r="T126" s="16">
        <v>387.6</v>
      </c>
      <c r="U126" s="16">
        <v>0</v>
      </c>
      <c r="V126" s="16">
        <v>0</v>
      </c>
      <c r="W126" s="16">
        <v>387.6</v>
      </c>
      <c r="X126" s="16">
        <v>0</v>
      </c>
      <c r="Y126" s="16">
        <v>0</v>
      </c>
      <c r="Z126" s="16">
        <v>0</v>
      </c>
      <c r="AA126" s="16">
        <v>58.85</v>
      </c>
      <c r="AB126" s="16">
        <v>0</v>
      </c>
      <c r="AC126" s="16">
        <v>0</v>
      </c>
      <c r="AD126" s="16">
        <v>0</v>
      </c>
      <c r="AE126" s="16">
        <v>0</v>
      </c>
      <c r="AF126" s="16">
        <v>-46.6</v>
      </c>
      <c r="AG126" s="16">
        <v>39.97</v>
      </c>
      <c r="AH126" s="16">
        <v>112.05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v>0</v>
      </c>
      <c r="AO126" s="16">
        <v>0</v>
      </c>
      <c r="AP126" s="16">
        <v>228.75</v>
      </c>
      <c r="AQ126" s="16">
        <v>0</v>
      </c>
      <c r="AR126" s="16">
        <v>183.22</v>
      </c>
      <c r="AS126" s="16">
        <v>0</v>
      </c>
      <c r="AT126" s="8">
        <f t="shared" si="1"/>
        <v>950.25</v>
      </c>
      <c r="AU126" s="16">
        <v>0</v>
      </c>
      <c r="AV126" s="16">
        <v>0</v>
      </c>
      <c r="AW126" s="17">
        <v>93</v>
      </c>
      <c r="AX126" s="17">
        <v>300</v>
      </c>
      <c r="AY126" s="16">
        <v>415400</v>
      </c>
      <c r="AZ126" s="16">
        <v>84748.81</v>
      </c>
      <c r="BA126" s="18">
        <v>89.99</v>
      </c>
      <c r="BB126" s="18">
        <v>51.612660208444197</v>
      </c>
      <c r="BC126" s="18">
        <v>9.5</v>
      </c>
      <c r="BD126" s="18"/>
      <c r="BE126" s="14" t="s">
        <v>795</v>
      </c>
      <c r="BF126" s="12"/>
      <c r="BG126" s="14" t="s">
        <v>291</v>
      </c>
      <c r="BH126" s="14" t="s">
        <v>292</v>
      </c>
      <c r="BI126" s="14" t="s">
        <v>293</v>
      </c>
      <c r="BJ126" s="14" t="s">
        <v>2</v>
      </c>
      <c r="BK126" s="13" t="s">
        <v>1</v>
      </c>
      <c r="BL126" s="18">
        <v>398980.02180415997</v>
      </c>
      <c r="BM126" s="13" t="s">
        <v>43</v>
      </c>
      <c r="BN126" s="18"/>
      <c r="BO126" s="19">
        <v>39232</v>
      </c>
      <c r="BP126" s="19">
        <v>48357</v>
      </c>
      <c r="BQ126" s="11" t="s">
        <v>871</v>
      </c>
      <c r="BR126" s="11" t="s">
        <v>872</v>
      </c>
      <c r="BS126" s="11" t="s">
        <v>891</v>
      </c>
      <c r="BT126" s="11" t="s">
        <v>891</v>
      </c>
      <c r="BU126" s="18">
        <v>0</v>
      </c>
      <c r="BV126" s="18">
        <v>58.85</v>
      </c>
      <c r="BW126" s="18">
        <v>0</v>
      </c>
    </row>
    <row r="127" spans="1:75" s="1" customFormat="1" ht="18.2" customHeight="1" x14ac:dyDescent="0.15">
      <c r="A127" s="4">
        <v>125</v>
      </c>
      <c r="B127" s="5" t="s">
        <v>41</v>
      </c>
      <c r="C127" s="5" t="s">
        <v>42</v>
      </c>
      <c r="D127" s="29">
        <v>45505</v>
      </c>
      <c r="E127" s="6" t="s">
        <v>137</v>
      </c>
      <c r="F127" s="7">
        <v>170</v>
      </c>
      <c r="G127" s="7">
        <v>169</v>
      </c>
      <c r="H127" s="8">
        <v>69724.84</v>
      </c>
      <c r="I127" s="8">
        <v>46862.39</v>
      </c>
      <c r="J127" s="8">
        <v>0</v>
      </c>
      <c r="K127" s="8">
        <v>116587.23</v>
      </c>
      <c r="L127" s="8">
        <v>502.5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116587.23</v>
      </c>
      <c r="S127" s="8">
        <v>132400.91</v>
      </c>
      <c r="T127" s="8">
        <v>551.99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132952.9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f t="shared" si="1"/>
        <v>0</v>
      </c>
      <c r="AU127" s="8">
        <v>47364.89</v>
      </c>
      <c r="AV127" s="8">
        <v>132952.9</v>
      </c>
      <c r="AW127" s="9">
        <v>93</v>
      </c>
      <c r="AX127" s="9">
        <v>300</v>
      </c>
      <c r="AY127" s="8">
        <v>560900</v>
      </c>
      <c r="AZ127" s="8">
        <v>120692.61</v>
      </c>
      <c r="BA127" s="10">
        <v>82.6</v>
      </c>
      <c r="BB127" s="10">
        <v>79.790346716339997</v>
      </c>
      <c r="BC127" s="10">
        <v>9.5</v>
      </c>
      <c r="BD127" s="10"/>
      <c r="BE127" s="6" t="s">
        <v>797</v>
      </c>
      <c r="BF127" s="4"/>
      <c r="BG127" s="6" t="s">
        <v>297</v>
      </c>
      <c r="BH127" s="6" t="s">
        <v>298</v>
      </c>
      <c r="BI127" s="6" t="s">
        <v>299</v>
      </c>
      <c r="BJ127" s="6" t="s">
        <v>796</v>
      </c>
      <c r="BK127" s="5" t="s">
        <v>1</v>
      </c>
      <c r="BL127" s="10">
        <v>956988.08984711999</v>
      </c>
      <c r="BM127" s="5" t="s">
        <v>43</v>
      </c>
      <c r="BN127" s="10"/>
      <c r="BO127" s="11">
        <v>39206</v>
      </c>
      <c r="BP127" s="11">
        <v>48331</v>
      </c>
      <c r="BQ127" s="11" t="s">
        <v>731</v>
      </c>
      <c r="BR127" s="11" t="s">
        <v>874</v>
      </c>
      <c r="BS127" s="11">
        <v>43867</v>
      </c>
      <c r="BT127" s="11">
        <v>44497</v>
      </c>
      <c r="BU127" s="10">
        <v>50871.22</v>
      </c>
      <c r="BV127" s="10">
        <v>83.82</v>
      </c>
      <c r="BW127" s="10">
        <v>0</v>
      </c>
    </row>
    <row r="128" spans="1:75" s="1" customFormat="1" ht="18.2" customHeight="1" x14ac:dyDescent="0.15">
      <c r="A128" s="12">
        <v>126</v>
      </c>
      <c r="B128" s="13" t="s">
        <v>41</v>
      </c>
      <c r="C128" s="13" t="s">
        <v>42</v>
      </c>
      <c r="D128" s="30">
        <v>45505</v>
      </c>
      <c r="E128" s="14" t="s">
        <v>93</v>
      </c>
      <c r="F128" s="15">
        <v>163</v>
      </c>
      <c r="G128" s="15">
        <v>162</v>
      </c>
      <c r="H128" s="16">
        <v>55722.720000000001</v>
      </c>
      <c r="I128" s="16">
        <v>40059.980000000003</v>
      </c>
      <c r="J128" s="16">
        <v>0</v>
      </c>
      <c r="K128" s="16">
        <v>95782.7</v>
      </c>
      <c r="L128" s="16">
        <v>417.43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95782.7</v>
      </c>
      <c r="S128" s="16">
        <v>93075.15</v>
      </c>
      <c r="T128" s="16">
        <v>399.35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93474.5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8">
        <f t="shared" si="1"/>
        <v>0</v>
      </c>
      <c r="AU128" s="16">
        <v>40477.410000000003</v>
      </c>
      <c r="AV128" s="16">
        <v>93474.5</v>
      </c>
      <c r="AW128" s="17">
        <v>93</v>
      </c>
      <c r="AX128" s="17">
        <v>300</v>
      </c>
      <c r="AY128" s="16">
        <v>468000</v>
      </c>
      <c r="AZ128" s="16">
        <v>100591.22</v>
      </c>
      <c r="BA128" s="18">
        <v>89.99</v>
      </c>
      <c r="BB128" s="18">
        <v>85.688245683867805</v>
      </c>
      <c r="BC128" s="18">
        <v>8.6</v>
      </c>
      <c r="BD128" s="18"/>
      <c r="BE128" s="14" t="s">
        <v>797</v>
      </c>
      <c r="BF128" s="12"/>
      <c r="BG128" s="14" t="s">
        <v>279</v>
      </c>
      <c r="BH128" s="14" t="s">
        <v>92</v>
      </c>
      <c r="BI128" s="14" t="s">
        <v>388</v>
      </c>
      <c r="BJ128" s="14" t="s">
        <v>796</v>
      </c>
      <c r="BK128" s="13" t="s">
        <v>1</v>
      </c>
      <c r="BL128" s="18">
        <v>786217.35084880004</v>
      </c>
      <c r="BM128" s="13" t="s">
        <v>43</v>
      </c>
      <c r="BN128" s="18"/>
      <c r="BO128" s="19">
        <v>39207</v>
      </c>
      <c r="BP128" s="19">
        <v>48332</v>
      </c>
      <c r="BQ128" s="11" t="s">
        <v>732</v>
      </c>
      <c r="BR128" s="11" t="s">
        <v>890</v>
      </c>
      <c r="BS128" s="11">
        <v>43262</v>
      </c>
      <c r="BT128" s="11">
        <v>43892</v>
      </c>
      <c r="BU128" s="18">
        <v>40042.25</v>
      </c>
      <c r="BV128" s="18">
        <v>69.38</v>
      </c>
      <c r="BW128" s="18">
        <v>0</v>
      </c>
    </row>
    <row r="129" spans="1:75" s="1" customFormat="1" ht="18.2" customHeight="1" x14ac:dyDescent="0.15">
      <c r="A129" s="4">
        <v>127</v>
      </c>
      <c r="B129" s="5" t="s">
        <v>41</v>
      </c>
      <c r="C129" s="5" t="s">
        <v>42</v>
      </c>
      <c r="D129" s="29">
        <v>45505</v>
      </c>
      <c r="E129" s="6" t="s">
        <v>13</v>
      </c>
      <c r="F129" s="7">
        <v>179</v>
      </c>
      <c r="G129" s="7">
        <v>178</v>
      </c>
      <c r="H129" s="8">
        <v>59517.18</v>
      </c>
      <c r="I129" s="8">
        <v>44816.97</v>
      </c>
      <c r="J129" s="8">
        <v>0</v>
      </c>
      <c r="K129" s="8">
        <v>104334.15</v>
      </c>
      <c r="L129" s="8">
        <v>445.84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104334.15</v>
      </c>
      <c r="S129" s="8">
        <v>110524.46</v>
      </c>
      <c r="T129" s="8">
        <v>426.54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110951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f t="shared" si="1"/>
        <v>0</v>
      </c>
      <c r="AU129" s="8">
        <v>45262.81</v>
      </c>
      <c r="AV129" s="8">
        <v>110951</v>
      </c>
      <c r="AW129" s="9">
        <v>93</v>
      </c>
      <c r="AX129" s="9">
        <v>300</v>
      </c>
      <c r="AY129" s="8">
        <v>465480</v>
      </c>
      <c r="AZ129" s="8">
        <v>107439</v>
      </c>
      <c r="BA129" s="10">
        <v>88.6</v>
      </c>
      <c r="BB129" s="10">
        <v>86.039573060061997</v>
      </c>
      <c r="BC129" s="10">
        <v>8.6</v>
      </c>
      <c r="BD129" s="10"/>
      <c r="BE129" s="6" t="s">
        <v>797</v>
      </c>
      <c r="BF129" s="4"/>
      <c r="BG129" s="6" t="s">
        <v>304</v>
      </c>
      <c r="BH129" s="6" t="s">
        <v>305</v>
      </c>
      <c r="BI129" s="6" t="s">
        <v>306</v>
      </c>
      <c r="BJ129" s="6" t="s">
        <v>796</v>
      </c>
      <c r="BK129" s="5" t="s">
        <v>1</v>
      </c>
      <c r="BL129" s="10">
        <v>856410.5941476</v>
      </c>
      <c r="BM129" s="5" t="s">
        <v>43</v>
      </c>
      <c r="BN129" s="10"/>
      <c r="BO129" s="11">
        <v>39206</v>
      </c>
      <c r="BP129" s="11">
        <v>48331</v>
      </c>
      <c r="BQ129" s="11" t="s">
        <v>731</v>
      </c>
      <c r="BR129" s="11" t="s">
        <v>874</v>
      </c>
      <c r="BS129" s="11">
        <v>43867</v>
      </c>
      <c r="BT129" s="11">
        <v>44497</v>
      </c>
      <c r="BU129" s="10">
        <v>46216.1</v>
      </c>
      <c r="BV129" s="10">
        <v>74.11</v>
      </c>
      <c r="BW129" s="10">
        <v>0</v>
      </c>
    </row>
    <row r="130" spans="1:75" s="1" customFormat="1" ht="18.2" customHeight="1" x14ac:dyDescent="0.15">
      <c r="A130" s="12">
        <v>128</v>
      </c>
      <c r="B130" s="13" t="s">
        <v>46</v>
      </c>
      <c r="C130" s="13" t="s">
        <v>42</v>
      </c>
      <c r="D130" s="30">
        <v>45505</v>
      </c>
      <c r="E130" s="14" t="s">
        <v>36</v>
      </c>
      <c r="F130" s="15">
        <v>194</v>
      </c>
      <c r="G130" s="15">
        <v>193</v>
      </c>
      <c r="H130" s="16">
        <v>2253.52</v>
      </c>
      <c r="I130" s="16">
        <v>55940.78</v>
      </c>
      <c r="J130" s="16">
        <v>0</v>
      </c>
      <c r="K130" s="16">
        <v>58194.3</v>
      </c>
      <c r="L130" s="16">
        <v>556.38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58194.3</v>
      </c>
      <c r="S130" s="16">
        <v>55362.84</v>
      </c>
      <c r="T130" s="16">
        <v>17.350000000000001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55380.19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8">
        <f t="shared" si="1"/>
        <v>0</v>
      </c>
      <c r="AU130" s="16">
        <v>56497.16</v>
      </c>
      <c r="AV130" s="16">
        <v>55380.19</v>
      </c>
      <c r="AW130" s="17">
        <v>3</v>
      </c>
      <c r="AX130" s="17">
        <v>240</v>
      </c>
      <c r="AY130" s="16">
        <v>243000</v>
      </c>
      <c r="AZ130" s="16">
        <v>62688.06</v>
      </c>
      <c r="BA130" s="18">
        <v>90</v>
      </c>
      <c r="BB130" s="18">
        <v>83.548398211716901</v>
      </c>
      <c r="BC130" s="18">
        <v>9.24</v>
      </c>
      <c r="BD130" s="18"/>
      <c r="BE130" s="14" t="s">
        <v>797</v>
      </c>
      <c r="BF130" s="12"/>
      <c r="BG130" s="14" t="s">
        <v>438</v>
      </c>
      <c r="BH130" s="14" t="s">
        <v>439</v>
      </c>
      <c r="BI130" s="14" t="s">
        <v>440</v>
      </c>
      <c r="BJ130" s="14" t="s">
        <v>796</v>
      </c>
      <c r="BK130" s="13" t="s">
        <v>1</v>
      </c>
      <c r="BL130" s="18">
        <v>477678.8332392</v>
      </c>
      <c r="BM130" s="13" t="s">
        <v>43</v>
      </c>
      <c r="BN130" s="18"/>
      <c r="BO130" s="19">
        <v>38295</v>
      </c>
      <c r="BP130" s="19">
        <v>45597</v>
      </c>
      <c r="BQ130" s="11" t="s">
        <v>741</v>
      </c>
      <c r="BR130" s="11" t="s">
        <v>901</v>
      </c>
      <c r="BS130" s="11">
        <v>44232</v>
      </c>
      <c r="BT130" s="11">
        <v>44862</v>
      </c>
      <c r="BU130" s="18">
        <v>23308.04</v>
      </c>
      <c r="BV130" s="18">
        <v>39.590000000000003</v>
      </c>
      <c r="BW130" s="18">
        <v>0</v>
      </c>
    </row>
    <row r="131" spans="1:75" s="1" customFormat="1" ht="18.2" customHeight="1" x14ac:dyDescent="0.15">
      <c r="A131" s="4">
        <v>129</v>
      </c>
      <c r="B131" s="5" t="s">
        <v>41</v>
      </c>
      <c r="C131" s="5" t="s">
        <v>42</v>
      </c>
      <c r="D131" s="29">
        <v>45505</v>
      </c>
      <c r="E131" s="6" t="s">
        <v>81</v>
      </c>
      <c r="F131" s="7">
        <v>109</v>
      </c>
      <c r="G131" s="7">
        <v>108</v>
      </c>
      <c r="H131" s="8">
        <v>51586.29</v>
      </c>
      <c r="I131" s="8">
        <v>29160.55</v>
      </c>
      <c r="J131" s="8">
        <v>0</v>
      </c>
      <c r="K131" s="8">
        <v>80746.84</v>
      </c>
      <c r="L131" s="8">
        <v>386.4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80746.84</v>
      </c>
      <c r="S131" s="8">
        <v>53254.35</v>
      </c>
      <c r="T131" s="8">
        <v>369.7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53624.05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f t="shared" ref="AT131:AT194" si="2">+N131+O131+P131+V131+W131+AA131+AF131+AG131+AH131+AI131+AL131+AN131+AO131-AR131-AS131-J131+AP131+AQ131+Q131</f>
        <v>0</v>
      </c>
      <c r="AU131" s="8">
        <v>29546.95</v>
      </c>
      <c r="AV131" s="8">
        <v>53624.05</v>
      </c>
      <c r="AW131" s="9">
        <v>93</v>
      </c>
      <c r="AX131" s="9">
        <v>300</v>
      </c>
      <c r="AY131" s="8">
        <v>407000</v>
      </c>
      <c r="AZ131" s="8">
        <v>93118.87</v>
      </c>
      <c r="BA131" s="10">
        <v>89.99</v>
      </c>
      <c r="BB131" s="10">
        <v>78.0336803013181</v>
      </c>
      <c r="BC131" s="10">
        <v>8.6</v>
      </c>
      <c r="BD131" s="10"/>
      <c r="BE131" s="6" t="s">
        <v>797</v>
      </c>
      <c r="BF131" s="4"/>
      <c r="BG131" s="6" t="s">
        <v>276</v>
      </c>
      <c r="BH131" s="6" t="s">
        <v>277</v>
      </c>
      <c r="BI131" s="6" t="s">
        <v>278</v>
      </c>
      <c r="BJ131" s="6" t="s">
        <v>796</v>
      </c>
      <c r="BK131" s="5" t="s">
        <v>1</v>
      </c>
      <c r="BL131" s="10">
        <v>662797.83963296004</v>
      </c>
      <c r="BM131" s="5" t="s">
        <v>43</v>
      </c>
      <c r="BN131" s="10"/>
      <c r="BO131" s="11">
        <v>39217</v>
      </c>
      <c r="BP131" s="11">
        <v>48342</v>
      </c>
      <c r="BQ131" s="11" t="s">
        <v>737</v>
      </c>
      <c r="BR131" s="11" t="s">
        <v>876</v>
      </c>
      <c r="BS131" s="11">
        <v>43867</v>
      </c>
      <c r="BT131" s="11">
        <v>44497</v>
      </c>
      <c r="BU131" s="10">
        <v>24837.31</v>
      </c>
      <c r="BV131" s="10">
        <v>64.23</v>
      </c>
      <c r="BW131" s="10">
        <v>0</v>
      </c>
    </row>
    <row r="132" spans="1:75" s="1" customFormat="1" ht="18.2" customHeight="1" x14ac:dyDescent="0.15">
      <c r="A132" s="12">
        <v>130</v>
      </c>
      <c r="B132" s="13" t="s">
        <v>41</v>
      </c>
      <c r="C132" s="13" t="s">
        <v>42</v>
      </c>
      <c r="D132" s="30">
        <v>45505</v>
      </c>
      <c r="E132" s="14" t="s">
        <v>14</v>
      </c>
      <c r="F132" s="15">
        <v>166</v>
      </c>
      <c r="G132" s="15">
        <v>165</v>
      </c>
      <c r="H132" s="16">
        <v>59517.18</v>
      </c>
      <c r="I132" s="16">
        <v>43197.77</v>
      </c>
      <c r="J132" s="16">
        <v>0</v>
      </c>
      <c r="K132" s="16">
        <v>102714.95</v>
      </c>
      <c r="L132" s="16">
        <v>445.84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102714.95</v>
      </c>
      <c r="S132" s="16">
        <v>101617.29</v>
      </c>
      <c r="T132" s="16">
        <v>426.54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102043.83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0</v>
      </c>
      <c r="AT132" s="8">
        <f t="shared" si="2"/>
        <v>0</v>
      </c>
      <c r="AU132" s="16">
        <v>43643.61</v>
      </c>
      <c r="AV132" s="16">
        <v>102043.83</v>
      </c>
      <c r="AW132" s="17">
        <v>93</v>
      </c>
      <c r="AX132" s="17">
        <v>300</v>
      </c>
      <c r="AY132" s="16">
        <v>465480</v>
      </c>
      <c r="AZ132" s="16">
        <v>107439</v>
      </c>
      <c r="BA132" s="18">
        <v>88.58</v>
      </c>
      <c r="BB132" s="18">
        <v>84.685172711957506</v>
      </c>
      <c r="BC132" s="18">
        <v>8.6</v>
      </c>
      <c r="BD132" s="18"/>
      <c r="BE132" s="14" t="s">
        <v>797</v>
      </c>
      <c r="BF132" s="12"/>
      <c r="BG132" s="14" t="s">
        <v>304</v>
      </c>
      <c r="BH132" s="14" t="s">
        <v>305</v>
      </c>
      <c r="BI132" s="14" t="s">
        <v>306</v>
      </c>
      <c r="BJ132" s="14" t="s">
        <v>796</v>
      </c>
      <c r="BK132" s="13" t="s">
        <v>1</v>
      </c>
      <c r="BL132" s="18">
        <v>843119.64354279998</v>
      </c>
      <c r="BM132" s="13" t="s">
        <v>43</v>
      </c>
      <c r="BN132" s="18"/>
      <c r="BO132" s="19">
        <v>39220</v>
      </c>
      <c r="BP132" s="19">
        <v>48345</v>
      </c>
      <c r="BQ132" s="11" t="s">
        <v>739</v>
      </c>
      <c r="BR132" s="11" t="s">
        <v>877</v>
      </c>
      <c r="BS132" s="11">
        <v>43262</v>
      </c>
      <c r="BT132" s="11">
        <v>43892</v>
      </c>
      <c r="BU132" s="18">
        <v>43440.160000000003</v>
      </c>
      <c r="BV132" s="18">
        <v>74.11</v>
      </c>
      <c r="BW132" s="18">
        <v>0</v>
      </c>
    </row>
    <row r="133" spans="1:75" s="1" customFormat="1" ht="18.2" customHeight="1" x14ac:dyDescent="0.15">
      <c r="A133" s="4">
        <v>131</v>
      </c>
      <c r="B133" s="5" t="s">
        <v>41</v>
      </c>
      <c r="C133" s="5" t="s">
        <v>42</v>
      </c>
      <c r="D133" s="29">
        <v>45505</v>
      </c>
      <c r="E133" s="6" t="s">
        <v>29</v>
      </c>
      <c r="F133" s="7">
        <v>140</v>
      </c>
      <c r="G133" s="7">
        <v>139</v>
      </c>
      <c r="H133" s="8">
        <v>78607.19</v>
      </c>
      <c r="I133" s="8">
        <v>51927.22</v>
      </c>
      <c r="J133" s="8">
        <v>0</v>
      </c>
      <c r="K133" s="8">
        <v>130534.41</v>
      </c>
      <c r="L133" s="8">
        <v>588.80999999999995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130534.41</v>
      </c>
      <c r="S133" s="8">
        <v>108500.81</v>
      </c>
      <c r="T133" s="8">
        <v>563.35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109064.16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f t="shared" si="2"/>
        <v>0</v>
      </c>
      <c r="AU133" s="8">
        <v>52516.03</v>
      </c>
      <c r="AV133" s="8">
        <v>109064.16</v>
      </c>
      <c r="AW133" s="9">
        <v>93</v>
      </c>
      <c r="AX133" s="9">
        <v>300</v>
      </c>
      <c r="AY133" s="8">
        <v>605000</v>
      </c>
      <c r="AZ133" s="8">
        <v>141896.20000000001</v>
      </c>
      <c r="BA133" s="10">
        <v>90</v>
      </c>
      <c r="BB133" s="10">
        <v>82.793597714385598</v>
      </c>
      <c r="BC133" s="10">
        <v>8.6</v>
      </c>
      <c r="BD133" s="10"/>
      <c r="BE133" s="6" t="s">
        <v>795</v>
      </c>
      <c r="BF133" s="4"/>
      <c r="BG133" s="6" t="s">
        <v>269</v>
      </c>
      <c r="BH133" s="6" t="s">
        <v>312</v>
      </c>
      <c r="BI133" s="6" t="s">
        <v>313</v>
      </c>
      <c r="BJ133" s="6" t="s">
        <v>796</v>
      </c>
      <c r="BK133" s="5" t="s">
        <v>1</v>
      </c>
      <c r="BL133" s="10">
        <v>1071471.34111704</v>
      </c>
      <c r="BM133" s="5" t="s">
        <v>43</v>
      </c>
      <c r="BN133" s="10"/>
      <c r="BO133" s="11">
        <v>39218</v>
      </c>
      <c r="BP133" s="11">
        <v>48343</v>
      </c>
      <c r="BQ133" s="11" t="s">
        <v>730</v>
      </c>
      <c r="BR133" s="11" t="s">
        <v>893</v>
      </c>
      <c r="BS133" s="11">
        <v>43867</v>
      </c>
      <c r="BT133" s="11">
        <v>44497</v>
      </c>
      <c r="BU133" s="10">
        <v>48060.6</v>
      </c>
      <c r="BV133" s="10">
        <v>97.87</v>
      </c>
      <c r="BW133" s="10">
        <v>0</v>
      </c>
    </row>
    <row r="134" spans="1:75" s="1" customFormat="1" ht="18.2" customHeight="1" x14ac:dyDescent="0.15">
      <c r="A134" s="12">
        <v>132</v>
      </c>
      <c r="B134" s="13" t="s">
        <v>41</v>
      </c>
      <c r="C134" s="13" t="s">
        <v>42</v>
      </c>
      <c r="D134" s="30">
        <v>45505</v>
      </c>
      <c r="E134" s="14" t="s">
        <v>441</v>
      </c>
      <c r="F134" s="15">
        <v>0</v>
      </c>
      <c r="G134" s="15">
        <v>0</v>
      </c>
      <c r="H134" s="16">
        <v>47478.21</v>
      </c>
      <c r="I134" s="16">
        <v>0</v>
      </c>
      <c r="J134" s="16">
        <v>0</v>
      </c>
      <c r="K134" s="16">
        <v>47478.21</v>
      </c>
      <c r="L134" s="16">
        <v>342.17</v>
      </c>
      <c r="M134" s="16">
        <v>0</v>
      </c>
      <c r="N134" s="16">
        <v>0</v>
      </c>
      <c r="O134" s="16">
        <v>342.17</v>
      </c>
      <c r="P134" s="16">
        <v>0</v>
      </c>
      <c r="Q134" s="16">
        <v>0</v>
      </c>
      <c r="R134" s="16">
        <v>47136.04</v>
      </c>
      <c r="S134" s="16">
        <v>0</v>
      </c>
      <c r="T134" s="16">
        <v>375.87</v>
      </c>
      <c r="U134" s="16">
        <v>0</v>
      </c>
      <c r="V134" s="16">
        <v>0</v>
      </c>
      <c r="W134" s="16">
        <v>375.87</v>
      </c>
      <c r="X134" s="16">
        <v>0</v>
      </c>
      <c r="Y134" s="16">
        <v>0</v>
      </c>
      <c r="Z134" s="16">
        <v>0</v>
      </c>
      <c r="AA134" s="16">
        <v>57.07</v>
      </c>
      <c r="AB134" s="16">
        <v>0</v>
      </c>
      <c r="AC134" s="16">
        <v>0</v>
      </c>
      <c r="AD134" s="16">
        <v>0</v>
      </c>
      <c r="AE134" s="16">
        <v>0</v>
      </c>
      <c r="AF134" s="16">
        <v>-42.63</v>
      </c>
      <c r="AG134" s="16">
        <v>38.76</v>
      </c>
      <c r="AH134" s="16">
        <v>106.08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0.06</v>
      </c>
      <c r="AQ134" s="16">
        <v>0</v>
      </c>
      <c r="AR134" s="16">
        <v>0.22</v>
      </c>
      <c r="AS134" s="16">
        <v>0</v>
      </c>
      <c r="AT134" s="8">
        <f t="shared" si="2"/>
        <v>877.16</v>
      </c>
      <c r="AU134" s="16">
        <v>0</v>
      </c>
      <c r="AV134" s="16">
        <v>0</v>
      </c>
      <c r="AW134" s="17">
        <v>93</v>
      </c>
      <c r="AX134" s="17">
        <v>300</v>
      </c>
      <c r="AY134" s="16">
        <v>353200</v>
      </c>
      <c r="AZ134" s="16">
        <v>82183.960000000006</v>
      </c>
      <c r="BA134" s="18">
        <v>89.34</v>
      </c>
      <c r="BB134" s="18">
        <v>51.240337087675002</v>
      </c>
      <c r="BC134" s="18">
        <v>9.5</v>
      </c>
      <c r="BD134" s="18"/>
      <c r="BE134" s="14" t="s">
        <v>795</v>
      </c>
      <c r="BF134" s="12"/>
      <c r="BG134" s="14" t="s">
        <v>291</v>
      </c>
      <c r="BH134" s="14" t="s">
        <v>430</v>
      </c>
      <c r="BI134" s="14" t="s">
        <v>431</v>
      </c>
      <c r="BJ134" s="14" t="s">
        <v>2</v>
      </c>
      <c r="BK134" s="13" t="s">
        <v>1</v>
      </c>
      <c r="BL134" s="18">
        <v>386908.83111775998</v>
      </c>
      <c r="BM134" s="13" t="s">
        <v>43</v>
      </c>
      <c r="BN134" s="18"/>
      <c r="BO134" s="19">
        <v>39225</v>
      </c>
      <c r="BP134" s="19">
        <v>48351</v>
      </c>
      <c r="BQ134" s="11" t="s">
        <v>737</v>
      </c>
      <c r="BR134" s="11" t="s">
        <v>876</v>
      </c>
      <c r="BS134" s="11" t="s">
        <v>891</v>
      </c>
      <c r="BT134" s="11" t="s">
        <v>891</v>
      </c>
      <c r="BU134" s="18">
        <v>0</v>
      </c>
      <c r="BV134" s="18">
        <v>57.07</v>
      </c>
      <c r="BW134" s="18">
        <v>0</v>
      </c>
    </row>
    <row r="135" spans="1:75" s="1" customFormat="1" ht="18.2" customHeight="1" x14ac:dyDescent="0.15">
      <c r="A135" s="4">
        <v>133</v>
      </c>
      <c r="B135" s="5" t="s">
        <v>41</v>
      </c>
      <c r="C135" s="5" t="s">
        <v>42</v>
      </c>
      <c r="D135" s="29">
        <v>45505</v>
      </c>
      <c r="E135" s="6" t="s">
        <v>138</v>
      </c>
      <c r="F135" s="7">
        <v>133</v>
      </c>
      <c r="G135" s="7">
        <v>132</v>
      </c>
      <c r="H135" s="8">
        <v>75802.48</v>
      </c>
      <c r="I135" s="8">
        <v>44731.95</v>
      </c>
      <c r="J135" s="8">
        <v>0</v>
      </c>
      <c r="K135" s="8">
        <v>120534.43</v>
      </c>
      <c r="L135" s="8">
        <v>546.30999999999995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120534.43</v>
      </c>
      <c r="S135" s="8">
        <v>106688.24</v>
      </c>
      <c r="T135" s="8">
        <v>600.1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107288.34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f t="shared" si="2"/>
        <v>0</v>
      </c>
      <c r="AU135" s="8">
        <v>45278.26</v>
      </c>
      <c r="AV135" s="8">
        <v>107288.34</v>
      </c>
      <c r="AW135" s="9">
        <v>93</v>
      </c>
      <c r="AX135" s="9">
        <v>300</v>
      </c>
      <c r="AY135" s="8">
        <v>591000</v>
      </c>
      <c r="AZ135" s="8">
        <v>131213.35</v>
      </c>
      <c r="BA135" s="10">
        <v>89.99</v>
      </c>
      <c r="BB135" s="10">
        <v>82.666080514673197</v>
      </c>
      <c r="BC135" s="10">
        <v>9.5</v>
      </c>
      <c r="BD135" s="10"/>
      <c r="BE135" s="6" t="s">
        <v>797</v>
      </c>
      <c r="BF135" s="4"/>
      <c r="BG135" s="6" t="s">
        <v>291</v>
      </c>
      <c r="BH135" s="6" t="s">
        <v>386</v>
      </c>
      <c r="BI135" s="6" t="s">
        <v>442</v>
      </c>
      <c r="BJ135" s="6" t="s">
        <v>796</v>
      </c>
      <c r="BK135" s="5" t="s">
        <v>1</v>
      </c>
      <c r="BL135" s="10">
        <v>989388.06528392003</v>
      </c>
      <c r="BM135" s="5" t="s">
        <v>43</v>
      </c>
      <c r="BN135" s="10"/>
      <c r="BO135" s="11">
        <v>39218</v>
      </c>
      <c r="BP135" s="11">
        <v>48352</v>
      </c>
      <c r="BQ135" s="11" t="s">
        <v>835</v>
      </c>
      <c r="BR135" s="11" t="s">
        <v>896</v>
      </c>
      <c r="BS135" s="11">
        <v>43867</v>
      </c>
      <c r="BT135" s="11">
        <v>44497</v>
      </c>
      <c r="BU135" s="10">
        <v>43058.75</v>
      </c>
      <c r="BV135" s="10">
        <v>91.12</v>
      </c>
      <c r="BW135" s="10">
        <v>0</v>
      </c>
    </row>
    <row r="136" spans="1:75" s="1" customFormat="1" ht="18.2" customHeight="1" x14ac:dyDescent="0.15">
      <c r="A136" s="12">
        <v>134</v>
      </c>
      <c r="B136" s="13" t="s">
        <v>41</v>
      </c>
      <c r="C136" s="13" t="s">
        <v>42</v>
      </c>
      <c r="D136" s="30">
        <v>45505</v>
      </c>
      <c r="E136" s="14" t="s">
        <v>132</v>
      </c>
      <c r="F136" s="15">
        <v>164</v>
      </c>
      <c r="G136" s="15">
        <v>163</v>
      </c>
      <c r="H136" s="16">
        <v>22935.78</v>
      </c>
      <c r="I136" s="16">
        <v>54126.42</v>
      </c>
      <c r="J136" s="16">
        <v>0</v>
      </c>
      <c r="K136" s="16">
        <v>77062.2</v>
      </c>
      <c r="L136" s="16">
        <v>590.54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77062.2</v>
      </c>
      <c r="S136" s="16">
        <v>72289.16</v>
      </c>
      <c r="T136" s="16">
        <v>181.57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72470.73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8">
        <f t="shared" si="2"/>
        <v>0</v>
      </c>
      <c r="AU136" s="16">
        <v>54716.959999999999</v>
      </c>
      <c r="AV136" s="16">
        <v>72470.73</v>
      </c>
      <c r="AW136" s="17">
        <v>33</v>
      </c>
      <c r="AX136" s="17">
        <v>240</v>
      </c>
      <c r="AY136" s="16">
        <v>395000</v>
      </c>
      <c r="AZ136" s="16">
        <v>82832.639999999999</v>
      </c>
      <c r="BA136" s="18">
        <v>89.99</v>
      </c>
      <c r="BB136" s="18">
        <v>83.720950799105296</v>
      </c>
      <c r="BC136" s="18">
        <v>9.5</v>
      </c>
      <c r="BD136" s="18"/>
      <c r="BE136" s="14" t="s">
        <v>797</v>
      </c>
      <c r="BF136" s="12"/>
      <c r="BG136" s="14" t="s">
        <v>291</v>
      </c>
      <c r="BH136" s="14" t="s">
        <v>386</v>
      </c>
      <c r="BI136" s="14" t="s">
        <v>442</v>
      </c>
      <c r="BJ136" s="14" t="s">
        <v>796</v>
      </c>
      <c r="BK136" s="13" t="s">
        <v>1</v>
      </c>
      <c r="BL136" s="18">
        <v>632553.0469968</v>
      </c>
      <c r="BM136" s="13" t="s">
        <v>43</v>
      </c>
      <c r="BN136" s="18"/>
      <c r="BO136" s="19">
        <v>39226</v>
      </c>
      <c r="BP136" s="19">
        <v>46531</v>
      </c>
      <c r="BQ136" s="11" t="s">
        <v>835</v>
      </c>
      <c r="BR136" s="11" t="s">
        <v>896</v>
      </c>
      <c r="BS136" s="11">
        <v>43867</v>
      </c>
      <c r="BT136" s="11">
        <v>44497</v>
      </c>
      <c r="BU136" s="18">
        <v>32745.34</v>
      </c>
      <c r="BV136" s="18">
        <v>54.83</v>
      </c>
      <c r="BW136" s="18">
        <v>0</v>
      </c>
    </row>
    <row r="137" spans="1:75" s="1" customFormat="1" ht="18.2" customHeight="1" x14ac:dyDescent="0.15">
      <c r="A137" s="4">
        <v>135</v>
      </c>
      <c r="B137" s="5" t="s">
        <v>46</v>
      </c>
      <c r="C137" s="5" t="s">
        <v>42</v>
      </c>
      <c r="D137" s="29">
        <v>45505</v>
      </c>
      <c r="E137" s="6" t="s">
        <v>188</v>
      </c>
      <c r="F137" s="7">
        <v>165</v>
      </c>
      <c r="G137" s="7">
        <v>164</v>
      </c>
      <c r="H137" s="8">
        <v>62978.3</v>
      </c>
      <c r="I137" s="8">
        <v>70973.25</v>
      </c>
      <c r="J137" s="8">
        <v>0</v>
      </c>
      <c r="K137" s="8">
        <v>133951.54999999999</v>
      </c>
      <c r="L137" s="8">
        <v>767.03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133951.54999999999</v>
      </c>
      <c r="S137" s="8">
        <v>136812.9</v>
      </c>
      <c r="T137" s="8">
        <v>492.28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137305.18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f t="shared" si="2"/>
        <v>0</v>
      </c>
      <c r="AU137" s="8">
        <v>71740.28</v>
      </c>
      <c r="AV137" s="8">
        <v>137305.18</v>
      </c>
      <c r="AW137" s="9">
        <v>63</v>
      </c>
      <c r="AX137" s="9">
        <v>300</v>
      </c>
      <c r="AY137" s="8">
        <v>565000</v>
      </c>
      <c r="AZ137" s="8">
        <v>145522.46</v>
      </c>
      <c r="BA137" s="10">
        <v>90</v>
      </c>
      <c r="BB137" s="10">
        <v>82.843840737711602</v>
      </c>
      <c r="BC137" s="10">
        <v>9.3800000000000008</v>
      </c>
      <c r="BD137" s="10"/>
      <c r="BE137" s="6" t="s">
        <v>795</v>
      </c>
      <c r="BF137" s="4"/>
      <c r="BG137" s="6" t="s">
        <v>443</v>
      </c>
      <c r="BH137" s="6" t="s">
        <v>444</v>
      </c>
      <c r="BI137" s="6" t="s">
        <v>445</v>
      </c>
      <c r="BJ137" s="6" t="s">
        <v>796</v>
      </c>
      <c r="BK137" s="5" t="s">
        <v>1</v>
      </c>
      <c r="BL137" s="10">
        <v>1099520.4017332001</v>
      </c>
      <c r="BM137" s="5" t="s">
        <v>43</v>
      </c>
      <c r="BN137" s="10"/>
      <c r="BO137" s="11">
        <v>38300</v>
      </c>
      <c r="BP137" s="11">
        <v>47423</v>
      </c>
      <c r="BQ137" s="11" t="s">
        <v>774</v>
      </c>
      <c r="BR137" s="11" t="s">
        <v>898</v>
      </c>
      <c r="BS137" s="11">
        <v>43867</v>
      </c>
      <c r="BT137" s="11">
        <v>44497</v>
      </c>
      <c r="BU137" s="10">
        <v>46194.7</v>
      </c>
      <c r="BV137" s="10">
        <v>84.76</v>
      </c>
      <c r="BW137" s="10">
        <v>0</v>
      </c>
    </row>
    <row r="138" spans="1:75" s="1" customFormat="1" ht="18.2" customHeight="1" x14ac:dyDescent="0.15">
      <c r="A138" s="12">
        <v>136</v>
      </c>
      <c r="B138" s="13" t="s">
        <v>46</v>
      </c>
      <c r="C138" s="13" t="s">
        <v>42</v>
      </c>
      <c r="D138" s="30">
        <v>45505</v>
      </c>
      <c r="E138" s="14" t="s">
        <v>448</v>
      </c>
      <c r="F138" s="15">
        <v>0</v>
      </c>
      <c r="G138" s="15">
        <v>0</v>
      </c>
      <c r="H138" s="16">
        <v>48543.19</v>
      </c>
      <c r="I138" s="16">
        <v>0</v>
      </c>
      <c r="J138" s="16">
        <v>0</v>
      </c>
      <c r="K138" s="16">
        <v>48543.19</v>
      </c>
      <c r="L138" s="16">
        <v>587.46</v>
      </c>
      <c r="M138" s="16">
        <v>0</v>
      </c>
      <c r="N138" s="16">
        <v>0</v>
      </c>
      <c r="O138" s="16">
        <v>587.46</v>
      </c>
      <c r="P138" s="16">
        <v>0</v>
      </c>
      <c r="Q138" s="16">
        <v>0</v>
      </c>
      <c r="R138" s="16">
        <v>47955.73</v>
      </c>
      <c r="S138" s="16">
        <v>0</v>
      </c>
      <c r="T138" s="16">
        <v>379.45</v>
      </c>
      <c r="U138" s="16">
        <v>0</v>
      </c>
      <c r="V138" s="16">
        <v>0</v>
      </c>
      <c r="W138" s="16">
        <v>379.45</v>
      </c>
      <c r="X138" s="16">
        <v>0</v>
      </c>
      <c r="Y138" s="16">
        <v>0</v>
      </c>
      <c r="Z138" s="16">
        <v>0</v>
      </c>
      <c r="AA138" s="16">
        <v>57.31</v>
      </c>
      <c r="AB138" s="16">
        <v>0</v>
      </c>
      <c r="AC138" s="16">
        <v>0</v>
      </c>
      <c r="AD138" s="16">
        <v>0</v>
      </c>
      <c r="AE138" s="16">
        <v>0</v>
      </c>
      <c r="AF138" s="16">
        <v>1.57</v>
      </c>
      <c r="AG138" s="16">
        <v>55.87</v>
      </c>
      <c r="AH138" s="16">
        <v>93.11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71.77</v>
      </c>
      <c r="AQ138" s="16">
        <v>0</v>
      </c>
      <c r="AR138" s="16">
        <v>89.18</v>
      </c>
      <c r="AS138" s="16">
        <v>0</v>
      </c>
      <c r="AT138" s="8">
        <f t="shared" si="2"/>
        <v>1157.3599999999997</v>
      </c>
      <c r="AU138" s="16">
        <v>0</v>
      </c>
      <c r="AV138" s="16">
        <v>0</v>
      </c>
      <c r="AW138" s="17">
        <v>63</v>
      </c>
      <c r="AX138" s="17">
        <v>300</v>
      </c>
      <c r="AY138" s="16">
        <v>439000</v>
      </c>
      <c r="AZ138" s="16">
        <v>111733.41</v>
      </c>
      <c r="BA138" s="18">
        <v>90</v>
      </c>
      <c r="BB138" s="18">
        <v>38.6277989725723</v>
      </c>
      <c r="BC138" s="18">
        <v>9.3800000000000008</v>
      </c>
      <c r="BD138" s="18"/>
      <c r="BE138" s="14" t="s">
        <v>797</v>
      </c>
      <c r="BF138" s="12"/>
      <c r="BG138" s="14" t="s">
        <v>418</v>
      </c>
      <c r="BH138" s="14" t="s">
        <v>446</v>
      </c>
      <c r="BI138" s="14" t="s">
        <v>449</v>
      </c>
      <c r="BJ138" s="14" t="s">
        <v>2</v>
      </c>
      <c r="BK138" s="13" t="s">
        <v>1</v>
      </c>
      <c r="BL138" s="18">
        <v>393637.12861111999</v>
      </c>
      <c r="BM138" s="13" t="s">
        <v>43</v>
      </c>
      <c r="BN138" s="18"/>
      <c r="BO138" s="19">
        <v>38302</v>
      </c>
      <c r="BP138" s="19">
        <v>47423</v>
      </c>
      <c r="BQ138" s="11" t="s">
        <v>737</v>
      </c>
      <c r="BR138" s="11" t="s">
        <v>876</v>
      </c>
      <c r="BS138" s="11" t="s">
        <v>891</v>
      </c>
      <c r="BT138" s="11" t="s">
        <v>891</v>
      </c>
      <c r="BU138" s="18">
        <v>0</v>
      </c>
      <c r="BV138" s="18">
        <v>57.31</v>
      </c>
      <c r="BW138" s="18">
        <v>0</v>
      </c>
    </row>
    <row r="139" spans="1:75" s="1" customFormat="1" ht="18.2" customHeight="1" x14ac:dyDescent="0.15">
      <c r="A139" s="4">
        <v>137</v>
      </c>
      <c r="B139" s="5" t="s">
        <v>46</v>
      </c>
      <c r="C139" s="5" t="s">
        <v>42</v>
      </c>
      <c r="D139" s="29">
        <v>45505</v>
      </c>
      <c r="E139" s="6" t="s">
        <v>4</v>
      </c>
      <c r="F139" s="7">
        <v>164</v>
      </c>
      <c r="G139" s="7">
        <v>163</v>
      </c>
      <c r="H139" s="8">
        <v>81606.25</v>
      </c>
      <c r="I139" s="8">
        <v>91009.11</v>
      </c>
      <c r="J139" s="8">
        <v>0</v>
      </c>
      <c r="K139" s="8">
        <v>172615.36</v>
      </c>
      <c r="L139" s="8">
        <v>987.44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172615.36</v>
      </c>
      <c r="S139" s="8">
        <v>174109.49</v>
      </c>
      <c r="T139" s="8">
        <v>637.89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174747.38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f t="shared" si="2"/>
        <v>0</v>
      </c>
      <c r="AU139" s="8">
        <v>91996.55</v>
      </c>
      <c r="AV139" s="8">
        <v>174747.38</v>
      </c>
      <c r="AW139" s="9">
        <v>63</v>
      </c>
      <c r="AX139" s="9">
        <v>300</v>
      </c>
      <c r="AY139" s="8">
        <v>729620</v>
      </c>
      <c r="AZ139" s="8">
        <v>187819.69</v>
      </c>
      <c r="BA139" s="10">
        <v>90</v>
      </c>
      <c r="BB139" s="10">
        <v>82.714343741063601</v>
      </c>
      <c r="BC139" s="10">
        <v>9.3800000000000008</v>
      </c>
      <c r="BD139" s="10"/>
      <c r="BE139" s="6" t="s">
        <v>797</v>
      </c>
      <c r="BF139" s="4"/>
      <c r="BG139" s="6" t="s">
        <v>269</v>
      </c>
      <c r="BH139" s="6" t="s">
        <v>270</v>
      </c>
      <c r="BI139" s="6" t="s">
        <v>352</v>
      </c>
      <c r="BJ139" s="6" t="s">
        <v>796</v>
      </c>
      <c r="BK139" s="5" t="s">
        <v>1</v>
      </c>
      <c r="BL139" s="10">
        <v>1416886.2545638401</v>
      </c>
      <c r="BM139" s="5" t="s">
        <v>43</v>
      </c>
      <c r="BN139" s="10"/>
      <c r="BO139" s="11">
        <v>38303</v>
      </c>
      <c r="BP139" s="11">
        <v>47423</v>
      </c>
      <c r="BQ139" s="11" t="s">
        <v>768</v>
      </c>
      <c r="BR139" s="11" t="s">
        <v>902</v>
      </c>
      <c r="BS139" s="11">
        <v>43867</v>
      </c>
      <c r="BT139" s="11">
        <v>44497</v>
      </c>
      <c r="BU139" s="10">
        <v>56881.760000000002</v>
      </c>
      <c r="BV139" s="10">
        <v>96.42</v>
      </c>
      <c r="BW139" s="10">
        <v>0</v>
      </c>
    </row>
    <row r="140" spans="1:75" s="1" customFormat="1" ht="18.2" customHeight="1" x14ac:dyDescent="0.15">
      <c r="A140" s="12">
        <v>138</v>
      </c>
      <c r="B140" s="13" t="s">
        <v>46</v>
      </c>
      <c r="C140" s="13" t="s">
        <v>42</v>
      </c>
      <c r="D140" s="30">
        <v>45505</v>
      </c>
      <c r="E140" s="14" t="s">
        <v>450</v>
      </c>
      <c r="F140" s="15">
        <v>0</v>
      </c>
      <c r="G140" s="15">
        <v>0</v>
      </c>
      <c r="H140" s="16">
        <v>26497.83</v>
      </c>
      <c r="I140" s="16">
        <v>0</v>
      </c>
      <c r="J140" s="16">
        <v>0</v>
      </c>
      <c r="K140" s="16">
        <v>26497.83</v>
      </c>
      <c r="L140" s="16">
        <v>320.58999999999997</v>
      </c>
      <c r="M140" s="16">
        <v>0</v>
      </c>
      <c r="N140" s="16">
        <v>0</v>
      </c>
      <c r="O140" s="16">
        <v>320.58999999999997</v>
      </c>
      <c r="P140" s="16">
        <v>0</v>
      </c>
      <c r="Q140" s="16">
        <v>0</v>
      </c>
      <c r="R140" s="16">
        <v>26177.24</v>
      </c>
      <c r="S140" s="16">
        <v>0</v>
      </c>
      <c r="T140" s="16">
        <v>207.12</v>
      </c>
      <c r="U140" s="16">
        <v>0</v>
      </c>
      <c r="V140" s="16">
        <v>0</v>
      </c>
      <c r="W140" s="16">
        <v>207.12</v>
      </c>
      <c r="X140" s="16">
        <v>0</v>
      </c>
      <c r="Y140" s="16">
        <v>0</v>
      </c>
      <c r="Z140" s="16">
        <v>0</v>
      </c>
      <c r="AA140" s="16">
        <v>35.520000000000003</v>
      </c>
      <c r="AB140" s="16">
        <v>0</v>
      </c>
      <c r="AC140" s="16">
        <v>0</v>
      </c>
      <c r="AD140" s="16">
        <v>0</v>
      </c>
      <c r="AE140" s="16">
        <v>0</v>
      </c>
      <c r="AF140" s="16">
        <v>1.46</v>
      </c>
      <c r="AG140" s="16">
        <v>30.7</v>
      </c>
      <c r="AH140" s="16">
        <v>50.82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34.46</v>
      </c>
      <c r="AQ140" s="16">
        <v>0</v>
      </c>
      <c r="AR140" s="16">
        <v>34.979999999999997</v>
      </c>
      <c r="AS140" s="16">
        <v>0</v>
      </c>
      <c r="AT140" s="8">
        <f t="shared" si="2"/>
        <v>645.69000000000017</v>
      </c>
      <c r="AU140" s="16">
        <v>0</v>
      </c>
      <c r="AV140" s="16">
        <v>0</v>
      </c>
      <c r="AW140" s="17">
        <v>63</v>
      </c>
      <c r="AX140" s="17">
        <v>300</v>
      </c>
      <c r="AY140" s="16">
        <v>258100</v>
      </c>
      <c r="AZ140" s="16">
        <v>60981.38</v>
      </c>
      <c r="BA140" s="18">
        <v>90</v>
      </c>
      <c r="BB140" s="18">
        <v>38.633950232021597</v>
      </c>
      <c r="BC140" s="18">
        <v>9.3800000000000008</v>
      </c>
      <c r="BD140" s="18"/>
      <c r="BE140" s="14" t="s">
        <v>797</v>
      </c>
      <c r="BF140" s="12"/>
      <c r="BG140" s="14" t="s">
        <v>310</v>
      </c>
      <c r="BH140" s="14" t="s">
        <v>311</v>
      </c>
      <c r="BI140" s="14" t="s">
        <v>451</v>
      </c>
      <c r="BJ140" s="14" t="s">
        <v>2</v>
      </c>
      <c r="BK140" s="13" t="s">
        <v>1</v>
      </c>
      <c r="BL140" s="18">
        <v>214871.79089055999</v>
      </c>
      <c r="BM140" s="13" t="s">
        <v>43</v>
      </c>
      <c r="BN140" s="18"/>
      <c r="BO140" s="19">
        <v>38307</v>
      </c>
      <c r="BP140" s="19">
        <v>47423</v>
      </c>
      <c r="BQ140" s="11" t="s">
        <v>737</v>
      </c>
      <c r="BR140" s="11" t="s">
        <v>876</v>
      </c>
      <c r="BS140" s="11" t="s">
        <v>891</v>
      </c>
      <c r="BT140" s="11" t="s">
        <v>891</v>
      </c>
      <c r="BU140" s="18">
        <v>0</v>
      </c>
      <c r="BV140" s="18">
        <v>35.520000000000003</v>
      </c>
      <c r="BW140" s="18">
        <v>0</v>
      </c>
    </row>
    <row r="141" spans="1:75" s="1" customFormat="1" ht="18.2" customHeight="1" x14ac:dyDescent="0.15">
      <c r="A141" s="4">
        <v>139</v>
      </c>
      <c r="B141" s="5" t="s">
        <v>46</v>
      </c>
      <c r="C141" s="5" t="s">
        <v>42</v>
      </c>
      <c r="D141" s="29">
        <v>45505</v>
      </c>
      <c r="E141" s="6" t="s">
        <v>452</v>
      </c>
      <c r="F141" s="7">
        <v>0</v>
      </c>
      <c r="G141" s="7">
        <v>0</v>
      </c>
      <c r="H141" s="8">
        <v>70374.25</v>
      </c>
      <c r="I141" s="8">
        <v>0</v>
      </c>
      <c r="J141" s="8">
        <v>0</v>
      </c>
      <c r="K141" s="8">
        <v>70374.25</v>
      </c>
      <c r="L141" s="8">
        <v>851.59</v>
      </c>
      <c r="M141" s="8">
        <v>0</v>
      </c>
      <c r="N141" s="8">
        <v>0</v>
      </c>
      <c r="O141" s="8">
        <v>851.59</v>
      </c>
      <c r="P141" s="8">
        <v>0</v>
      </c>
      <c r="Q141" s="8">
        <v>0</v>
      </c>
      <c r="R141" s="8">
        <v>69522.66</v>
      </c>
      <c r="S141" s="8">
        <v>0</v>
      </c>
      <c r="T141" s="8">
        <v>550.09</v>
      </c>
      <c r="U141" s="8">
        <v>0</v>
      </c>
      <c r="V141" s="8">
        <v>0</v>
      </c>
      <c r="W141" s="8">
        <v>550.09</v>
      </c>
      <c r="X141" s="8">
        <v>0</v>
      </c>
      <c r="Y141" s="8">
        <v>0</v>
      </c>
      <c r="Z141" s="8">
        <v>0</v>
      </c>
      <c r="AA141" s="8">
        <v>94.35</v>
      </c>
      <c r="AB141" s="8">
        <v>0</v>
      </c>
      <c r="AC141" s="8">
        <v>0</v>
      </c>
      <c r="AD141" s="8">
        <v>0</v>
      </c>
      <c r="AE141" s="8">
        <v>0</v>
      </c>
      <c r="AF141" s="8">
        <v>4.83</v>
      </c>
      <c r="AG141" s="8">
        <v>81.55</v>
      </c>
      <c r="AH141" s="8">
        <v>134.97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0.77</v>
      </c>
      <c r="AQ141" s="8">
        <v>0</v>
      </c>
      <c r="AR141" s="8">
        <v>0.63</v>
      </c>
      <c r="AS141" s="8">
        <v>0</v>
      </c>
      <c r="AT141" s="8">
        <f t="shared" si="2"/>
        <v>1717.5199999999998</v>
      </c>
      <c r="AU141" s="8">
        <v>0</v>
      </c>
      <c r="AV141" s="8">
        <v>0</v>
      </c>
      <c r="AW141" s="9">
        <v>63</v>
      </c>
      <c r="AX141" s="9">
        <v>300</v>
      </c>
      <c r="AY141" s="8">
        <v>632000</v>
      </c>
      <c r="AZ141" s="8">
        <v>161974.76999999999</v>
      </c>
      <c r="BA141" s="10">
        <v>90</v>
      </c>
      <c r="BB141" s="10">
        <v>38.629716220618803</v>
      </c>
      <c r="BC141" s="10">
        <v>9.3800000000000008</v>
      </c>
      <c r="BD141" s="10"/>
      <c r="BE141" s="6" t="s">
        <v>797</v>
      </c>
      <c r="BF141" s="4"/>
      <c r="BG141" s="6" t="s">
        <v>266</v>
      </c>
      <c r="BH141" s="6" t="s">
        <v>453</v>
      </c>
      <c r="BI141" s="6" t="s">
        <v>454</v>
      </c>
      <c r="BJ141" s="6" t="s">
        <v>2</v>
      </c>
      <c r="BK141" s="5" t="s">
        <v>1</v>
      </c>
      <c r="BL141" s="10">
        <v>570665.90907504002</v>
      </c>
      <c r="BM141" s="5" t="s">
        <v>43</v>
      </c>
      <c r="BN141" s="10"/>
      <c r="BO141" s="11">
        <v>38314</v>
      </c>
      <c r="BP141" s="11">
        <v>47423</v>
      </c>
      <c r="BQ141" s="11" t="s">
        <v>737</v>
      </c>
      <c r="BR141" s="11" t="s">
        <v>876</v>
      </c>
      <c r="BS141" s="11" t="s">
        <v>891</v>
      </c>
      <c r="BT141" s="11" t="s">
        <v>891</v>
      </c>
      <c r="BU141" s="10">
        <v>0</v>
      </c>
      <c r="BV141" s="10">
        <v>94.35</v>
      </c>
      <c r="BW141" s="10">
        <v>0</v>
      </c>
    </row>
    <row r="142" spans="1:75" s="1" customFormat="1" ht="18.2" customHeight="1" x14ac:dyDescent="0.15">
      <c r="A142" s="12">
        <v>140</v>
      </c>
      <c r="B142" s="13" t="s">
        <v>46</v>
      </c>
      <c r="C142" s="13" t="s">
        <v>42</v>
      </c>
      <c r="D142" s="30">
        <v>45505</v>
      </c>
      <c r="E142" s="14" t="s">
        <v>38</v>
      </c>
      <c r="F142" s="15">
        <v>172</v>
      </c>
      <c r="G142" s="15">
        <v>171</v>
      </c>
      <c r="H142" s="16">
        <v>52723.12</v>
      </c>
      <c r="I142" s="16">
        <v>60235.19</v>
      </c>
      <c r="J142" s="16">
        <v>0</v>
      </c>
      <c r="K142" s="16">
        <v>112958.31</v>
      </c>
      <c r="L142" s="16">
        <v>638.03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112958.31</v>
      </c>
      <c r="S142" s="16">
        <v>120390.61</v>
      </c>
      <c r="T142" s="16">
        <v>412.12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120802.73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16">
        <v>0</v>
      </c>
      <c r="AQ142" s="16">
        <v>0</v>
      </c>
      <c r="AR142" s="16">
        <v>0</v>
      </c>
      <c r="AS142" s="16">
        <v>0</v>
      </c>
      <c r="AT142" s="8">
        <f t="shared" si="2"/>
        <v>0</v>
      </c>
      <c r="AU142" s="16">
        <v>60873.22</v>
      </c>
      <c r="AV142" s="16">
        <v>120802.73</v>
      </c>
      <c r="AW142" s="17">
        <v>63</v>
      </c>
      <c r="AX142" s="17">
        <v>300</v>
      </c>
      <c r="AY142" s="16">
        <v>472000</v>
      </c>
      <c r="AZ142" s="16">
        <v>121352.54</v>
      </c>
      <c r="BA142" s="18">
        <v>90</v>
      </c>
      <c r="BB142" s="18">
        <v>83.774496191015004</v>
      </c>
      <c r="BC142" s="18">
        <v>9.3800000000000008</v>
      </c>
      <c r="BD142" s="18"/>
      <c r="BE142" s="14" t="s">
        <v>797</v>
      </c>
      <c r="BF142" s="12"/>
      <c r="BG142" s="14" t="s">
        <v>310</v>
      </c>
      <c r="BH142" s="14" t="s">
        <v>356</v>
      </c>
      <c r="BI142" s="14" t="s">
        <v>455</v>
      </c>
      <c r="BJ142" s="14" t="s">
        <v>796</v>
      </c>
      <c r="BK142" s="13" t="s">
        <v>1</v>
      </c>
      <c r="BL142" s="18">
        <v>927200.66613864002</v>
      </c>
      <c r="BM142" s="13" t="s">
        <v>43</v>
      </c>
      <c r="BN142" s="18"/>
      <c r="BO142" s="19">
        <v>38314</v>
      </c>
      <c r="BP142" s="19">
        <v>47445</v>
      </c>
      <c r="BQ142" s="11" t="s">
        <v>972</v>
      </c>
      <c r="BR142" s="11" t="s">
        <v>973</v>
      </c>
      <c r="BS142" s="11">
        <v>43262</v>
      </c>
      <c r="BT142" s="11">
        <v>43892</v>
      </c>
      <c r="BU142" s="18">
        <v>40284.75</v>
      </c>
      <c r="BV142" s="18">
        <v>70.680000000000007</v>
      </c>
      <c r="BW142" s="18">
        <v>0</v>
      </c>
    </row>
    <row r="143" spans="1:75" s="1" customFormat="1" ht="18.2" customHeight="1" x14ac:dyDescent="0.15">
      <c r="A143" s="4">
        <v>141</v>
      </c>
      <c r="B143" s="5" t="s">
        <v>46</v>
      </c>
      <c r="C143" s="5" t="s">
        <v>42</v>
      </c>
      <c r="D143" s="29">
        <v>45505</v>
      </c>
      <c r="E143" s="6" t="s">
        <v>115</v>
      </c>
      <c r="F143" s="7">
        <v>195</v>
      </c>
      <c r="G143" s="7">
        <v>194</v>
      </c>
      <c r="H143" s="8">
        <v>33884.97</v>
      </c>
      <c r="I143" s="8">
        <v>40154.07</v>
      </c>
      <c r="J143" s="8">
        <v>0</v>
      </c>
      <c r="K143" s="8">
        <v>74039.039999999994</v>
      </c>
      <c r="L143" s="8">
        <v>396.95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74039.039999999994</v>
      </c>
      <c r="S143" s="8">
        <v>86999.6</v>
      </c>
      <c r="T143" s="8">
        <v>258.37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87257.97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f t="shared" si="2"/>
        <v>0</v>
      </c>
      <c r="AU143" s="8">
        <v>40551.019999999997</v>
      </c>
      <c r="AV143" s="8">
        <v>87257.97</v>
      </c>
      <c r="AW143" s="9">
        <v>65</v>
      </c>
      <c r="AX143" s="9">
        <v>300</v>
      </c>
      <c r="AY143" s="8">
        <v>303000</v>
      </c>
      <c r="AZ143" s="8">
        <v>77142.41</v>
      </c>
      <c r="BA143" s="10">
        <v>90</v>
      </c>
      <c r="BB143" s="10">
        <v>86.379380680484303</v>
      </c>
      <c r="BC143" s="10">
        <v>9.15</v>
      </c>
      <c r="BD143" s="10"/>
      <c r="BE143" s="6" t="s">
        <v>795</v>
      </c>
      <c r="BF143" s="4"/>
      <c r="BG143" s="6" t="s">
        <v>304</v>
      </c>
      <c r="BH143" s="6" t="s">
        <v>463</v>
      </c>
      <c r="BI143" s="6" t="s">
        <v>464</v>
      </c>
      <c r="BJ143" s="6" t="s">
        <v>796</v>
      </c>
      <c r="BK143" s="5" t="s">
        <v>1</v>
      </c>
      <c r="BL143" s="10">
        <v>607737.90974975994</v>
      </c>
      <c r="BM143" s="5" t="s">
        <v>43</v>
      </c>
      <c r="BN143" s="10"/>
      <c r="BO143" s="11">
        <v>38371</v>
      </c>
      <c r="BP143" s="11">
        <v>47484</v>
      </c>
      <c r="BQ143" s="11" t="s">
        <v>742</v>
      </c>
      <c r="BR143" s="11" t="s">
        <v>873</v>
      </c>
      <c r="BS143" s="11">
        <v>43262</v>
      </c>
      <c r="BT143" s="11">
        <v>43892</v>
      </c>
      <c r="BU143" s="10">
        <v>30569.1</v>
      </c>
      <c r="BV143" s="10">
        <v>98.33</v>
      </c>
      <c r="BW143" s="10">
        <v>0</v>
      </c>
    </row>
    <row r="144" spans="1:75" s="1" customFormat="1" ht="18.2" customHeight="1" x14ac:dyDescent="0.15">
      <c r="A144" s="12">
        <v>142</v>
      </c>
      <c r="B144" s="13" t="s">
        <v>46</v>
      </c>
      <c r="C144" s="13" t="s">
        <v>42</v>
      </c>
      <c r="D144" s="30">
        <v>45505</v>
      </c>
      <c r="E144" s="14" t="s">
        <v>173</v>
      </c>
      <c r="F144" s="15">
        <v>82</v>
      </c>
      <c r="G144" s="15">
        <v>81</v>
      </c>
      <c r="H144" s="16">
        <v>7597.84</v>
      </c>
      <c r="I144" s="16">
        <v>56032.91</v>
      </c>
      <c r="J144" s="16">
        <v>0</v>
      </c>
      <c r="K144" s="16">
        <v>63630.75</v>
      </c>
      <c r="L144" s="16">
        <v>924.43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63630.75</v>
      </c>
      <c r="S144" s="16">
        <v>24309.759999999998</v>
      </c>
      <c r="T144" s="16">
        <v>58.57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24368.33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8">
        <f t="shared" si="2"/>
        <v>0</v>
      </c>
      <c r="AU144" s="16">
        <v>56957.34</v>
      </c>
      <c r="AV144" s="16">
        <v>24368.33</v>
      </c>
      <c r="AW144" s="17">
        <v>7</v>
      </c>
      <c r="AX144" s="17">
        <v>240</v>
      </c>
      <c r="AY144" s="16">
        <v>424500</v>
      </c>
      <c r="AZ144" s="16">
        <v>107329.93</v>
      </c>
      <c r="BA144" s="18">
        <v>90</v>
      </c>
      <c r="BB144" s="18">
        <v>53.356668545297701</v>
      </c>
      <c r="BC144" s="18">
        <v>9.25</v>
      </c>
      <c r="BD144" s="18"/>
      <c r="BE144" s="14" t="s">
        <v>797</v>
      </c>
      <c r="BF144" s="12"/>
      <c r="BG144" s="14" t="s">
        <v>418</v>
      </c>
      <c r="BH144" s="14" t="s">
        <v>468</v>
      </c>
      <c r="BI144" s="14" t="s">
        <v>469</v>
      </c>
      <c r="BJ144" s="14" t="s">
        <v>796</v>
      </c>
      <c r="BK144" s="13" t="s">
        <v>1</v>
      </c>
      <c r="BL144" s="18">
        <v>522303.08497800003</v>
      </c>
      <c r="BM144" s="13" t="s">
        <v>43</v>
      </c>
      <c r="BN144" s="18"/>
      <c r="BO144" s="19">
        <v>38428</v>
      </c>
      <c r="BP144" s="19">
        <v>45717</v>
      </c>
      <c r="BQ144" s="11" t="s">
        <v>741</v>
      </c>
      <c r="BR144" s="11" t="s">
        <v>901</v>
      </c>
      <c r="BS144" s="11">
        <v>43867</v>
      </c>
      <c r="BT144" s="11">
        <v>44497</v>
      </c>
      <c r="BU144" s="18">
        <v>16900.2</v>
      </c>
      <c r="BV144" s="18">
        <v>124.33</v>
      </c>
      <c r="BW144" s="18">
        <v>0</v>
      </c>
    </row>
    <row r="145" spans="1:75" s="1" customFormat="1" ht="18.2" customHeight="1" x14ac:dyDescent="0.15">
      <c r="A145" s="4">
        <v>143</v>
      </c>
      <c r="B145" s="5" t="s">
        <v>46</v>
      </c>
      <c r="C145" s="5" t="s">
        <v>42</v>
      </c>
      <c r="D145" s="29">
        <v>45505</v>
      </c>
      <c r="E145" s="6" t="s">
        <v>69</v>
      </c>
      <c r="F145" s="7">
        <v>129</v>
      </c>
      <c r="G145" s="7">
        <v>128</v>
      </c>
      <c r="H145" s="8">
        <v>66917.990000000005</v>
      </c>
      <c r="I145" s="8">
        <v>60486.95</v>
      </c>
      <c r="J145" s="8">
        <v>0</v>
      </c>
      <c r="K145" s="8">
        <v>127404.94</v>
      </c>
      <c r="L145" s="8">
        <v>739.69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127404.94</v>
      </c>
      <c r="S145" s="8">
        <v>101042.98</v>
      </c>
      <c r="T145" s="8">
        <v>512.48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101555.46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f t="shared" si="2"/>
        <v>0</v>
      </c>
      <c r="AU145" s="8">
        <v>61226.64</v>
      </c>
      <c r="AV145" s="8">
        <v>101555.46</v>
      </c>
      <c r="AW145" s="9">
        <v>68</v>
      </c>
      <c r="AX145" s="9">
        <v>300</v>
      </c>
      <c r="AY145" s="8">
        <v>582000</v>
      </c>
      <c r="AZ145" s="8">
        <v>146925.87</v>
      </c>
      <c r="BA145" s="10">
        <v>90</v>
      </c>
      <c r="BB145" s="10">
        <v>78.042380147212995</v>
      </c>
      <c r="BC145" s="10">
        <v>9.19</v>
      </c>
      <c r="BD145" s="10"/>
      <c r="BE145" s="6" t="s">
        <v>797</v>
      </c>
      <c r="BF145" s="4"/>
      <c r="BG145" s="6" t="s">
        <v>407</v>
      </c>
      <c r="BH145" s="6" t="s">
        <v>68</v>
      </c>
      <c r="BI145" s="6" t="s">
        <v>471</v>
      </c>
      <c r="BJ145" s="6" t="s">
        <v>796</v>
      </c>
      <c r="BK145" s="5" t="s">
        <v>1</v>
      </c>
      <c r="BL145" s="10">
        <v>1045783.57481936</v>
      </c>
      <c r="BM145" s="5" t="s">
        <v>43</v>
      </c>
      <c r="BN145" s="10"/>
      <c r="BO145" s="11">
        <v>38464</v>
      </c>
      <c r="BP145" s="11">
        <v>47574</v>
      </c>
      <c r="BQ145" s="11" t="s">
        <v>921</v>
      </c>
      <c r="BR145" s="11" t="s">
        <v>922</v>
      </c>
      <c r="BS145" s="11">
        <v>43867</v>
      </c>
      <c r="BT145" s="11">
        <v>44497</v>
      </c>
      <c r="BU145" s="10">
        <v>39163.800000000003</v>
      </c>
      <c r="BV145" s="10">
        <v>183.22</v>
      </c>
      <c r="BW145" s="10">
        <v>0</v>
      </c>
    </row>
    <row r="146" spans="1:75" s="1" customFormat="1" ht="18.2" customHeight="1" x14ac:dyDescent="0.15">
      <c r="A146" s="12">
        <v>144</v>
      </c>
      <c r="B146" s="13" t="s">
        <v>46</v>
      </c>
      <c r="C146" s="13" t="s">
        <v>42</v>
      </c>
      <c r="D146" s="30">
        <v>45505</v>
      </c>
      <c r="E146" s="14" t="s">
        <v>472</v>
      </c>
      <c r="F146" s="15">
        <v>0</v>
      </c>
      <c r="G146" s="15">
        <v>0</v>
      </c>
      <c r="H146" s="16">
        <v>19454.2</v>
      </c>
      <c r="I146" s="16">
        <v>0</v>
      </c>
      <c r="J146" s="16">
        <v>0</v>
      </c>
      <c r="K146" s="16">
        <v>19454.2</v>
      </c>
      <c r="L146" s="16">
        <v>221.79</v>
      </c>
      <c r="M146" s="16">
        <v>0</v>
      </c>
      <c r="N146" s="16">
        <v>0</v>
      </c>
      <c r="O146" s="16">
        <v>221.79</v>
      </c>
      <c r="P146" s="16">
        <v>0</v>
      </c>
      <c r="Q146" s="16">
        <v>0</v>
      </c>
      <c r="R146" s="16">
        <v>19232.41</v>
      </c>
      <c r="S146" s="16">
        <v>0</v>
      </c>
      <c r="T146" s="16">
        <v>132.61000000000001</v>
      </c>
      <c r="U146" s="16">
        <v>0</v>
      </c>
      <c r="V146" s="16">
        <v>0</v>
      </c>
      <c r="W146" s="16">
        <v>132.61000000000001</v>
      </c>
      <c r="X146" s="16">
        <v>0</v>
      </c>
      <c r="Y146" s="16">
        <v>0</v>
      </c>
      <c r="Z146" s="16">
        <v>0</v>
      </c>
      <c r="AA146" s="16">
        <v>87.35</v>
      </c>
      <c r="AB146" s="16">
        <v>0</v>
      </c>
      <c r="AC146" s="16">
        <v>0</v>
      </c>
      <c r="AD146" s="16">
        <v>0</v>
      </c>
      <c r="AE146" s="16">
        <v>0</v>
      </c>
      <c r="AF146" s="16">
        <v>0.2</v>
      </c>
      <c r="AG146" s="16">
        <v>22.77</v>
      </c>
      <c r="AH146" s="16">
        <v>13.55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1.08</v>
      </c>
      <c r="AQ146" s="16">
        <v>0</v>
      </c>
      <c r="AR146" s="16">
        <v>3</v>
      </c>
      <c r="AS146" s="16">
        <v>0</v>
      </c>
      <c r="AT146" s="8">
        <f t="shared" si="2"/>
        <v>476.34999999999997</v>
      </c>
      <c r="AU146" s="16">
        <v>0</v>
      </c>
      <c r="AV146" s="16">
        <v>0</v>
      </c>
      <c r="AW146" s="17">
        <v>68</v>
      </c>
      <c r="AX146" s="17">
        <v>300</v>
      </c>
      <c r="AY146" s="16">
        <v>248000</v>
      </c>
      <c r="AZ146" s="16">
        <v>45216.58</v>
      </c>
      <c r="BA146" s="18">
        <v>65</v>
      </c>
      <c r="BB146" s="18">
        <v>27.647085427513499</v>
      </c>
      <c r="BC146" s="18">
        <v>8.18</v>
      </c>
      <c r="BD146" s="18"/>
      <c r="BE146" s="14" t="s">
        <v>797</v>
      </c>
      <c r="BF146" s="12"/>
      <c r="BG146" s="14" t="s">
        <v>459</v>
      </c>
      <c r="BH146" s="14" t="s">
        <v>460</v>
      </c>
      <c r="BI146" s="14" t="s">
        <v>473</v>
      </c>
      <c r="BJ146" s="14" t="s">
        <v>2</v>
      </c>
      <c r="BK146" s="13" t="s">
        <v>1</v>
      </c>
      <c r="BL146" s="18">
        <v>157866.23722904001</v>
      </c>
      <c r="BM146" s="13" t="s">
        <v>43</v>
      </c>
      <c r="BN146" s="18"/>
      <c r="BO146" s="19">
        <v>38464</v>
      </c>
      <c r="BP146" s="19">
        <v>47574</v>
      </c>
      <c r="BQ146" s="11" t="s">
        <v>737</v>
      </c>
      <c r="BR146" s="11" t="s">
        <v>876</v>
      </c>
      <c r="BS146" s="11" t="s">
        <v>891</v>
      </c>
      <c r="BT146" s="11" t="s">
        <v>891</v>
      </c>
      <c r="BU146" s="18">
        <v>0</v>
      </c>
      <c r="BV146" s="18">
        <v>87.35</v>
      </c>
      <c r="BW146" s="18">
        <v>0</v>
      </c>
    </row>
    <row r="147" spans="1:75" s="1" customFormat="1" ht="18.2" customHeight="1" x14ac:dyDescent="0.15">
      <c r="A147" s="4">
        <v>145</v>
      </c>
      <c r="B147" s="5" t="s">
        <v>46</v>
      </c>
      <c r="C147" s="5" t="s">
        <v>42</v>
      </c>
      <c r="D147" s="29">
        <v>45505</v>
      </c>
      <c r="E147" s="6" t="s">
        <v>474</v>
      </c>
      <c r="F147" s="7">
        <v>20</v>
      </c>
      <c r="G147" s="7">
        <v>19</v>
      </c>
      <c r="H147" s="8">
        <v>21616.84</v>
      </c>
      <c r="I147" s="8">
        <v>4415.03</v>
      </c>
      <c r="J147" s="8">
        <v>0</v>
      </c>
      <c r="K147" s="8">
        <v>26031.87</v>
      </c>
      <c r="L147" s="8">
        <v>238.93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26031.87</v>
      </c>
      <c r="S147" s="8">
        <v>3621.42</v>
      </c>
      <c r="T147" s="8">
        <v>165.55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3786.97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f t="shared" si="2"/>
        <v>0</v>
      </c>
      <c r="AU147" s="8">
        <v>4653.96</v>
      </c>
      <c r="AV147" s="8">
        <v>3786.97</v>
      </c>
      <c r="AW147" s="9">
        <v>68</v>
      </c>
      <c r="AX147" s="9">
        <v>300</v>
      </c>
      <c r="AY147" s="8">
        <v>188000</v>
      </c>
      <c r="AZ147" s="8">
        <v>47460.59</v>
      </c>
      <c r="BA147" s="10">
        <v>90</v>
      </c>
      <c r="BB147" s="10">
        <v>49.364500104191698</v>
      </c>
      <c r="BC147" s="10">
        <v>9.19</v>
      </c>
      <c r="BD147" s="10"/>
      <c r="BE147" s="6" t="s">
        <v>795</v>
      </c>
      <c r="BF147" s="4"/>
      <c r="BG147" s="6" t="s">
        <v>475</v>
      </c>
      <c r="BH147" s="6" t="s">
        <v>476</v>
      </c>
      <c r="BI147" s="6" t="s">
        <v>477</v>
      </c>
      <c r="BJ147" s="6" t="s">
        <v>796</v>
      </c>
      <c r="BK147" s="5" t="s">
        <v>1</v>
      </c>
      <c r="BL147" s="10">
        <v>213678.54392328</v>
      </c>
      <c r="BM147" s="5" t="s">
        <v>43</v>
      </c>
      <c r="BN147" s="10"/>
      <c r="BO147" s="11">
        <v>38464</v>
      </c>
      <c r="BP147" s="11">
        <v>47574</v>
      </c>
      <c r="BQ147" s="11" t="s">
        <v>737</v>
      </c>
      <c r="BR147" s="11" t="s">
        <v>876</v>
      </c>
      <c r="BS147" s="11" t="s">
        <v>891</v>
      </c>
      <c r="BT147" s="11" t="s">
        <v>891</v>
      </c>
      <c r="BU147" s="10">
        <v>1946.6</v>
      </c>
      <c r="BV147" s="10">
        <v>59.19</v>
      </c>
      <c r="BW147" s="10">
        <v>0</v>
      </c>
    </row>
    <row r="148" spans="1:75" s="1" customFormat="1" ht="18.2" customHeight="1" x14ac:dyDescent="0.15">
      <c r="A148" s="12">
        <v>146</v>
      </c>
      <c r="B148" s="13" t="s">
        <v>46</v>
      </c>
      <c r="C148" s="13" t="s">
        <v>42</v>
      </c>
      <c r="D148" s="30">
        <v>45505</v>
      </c>
      <c r="E148" s="14" t="s">
        <v>478</v>
      </c>
      <c r="F148" s="15">
        <v>0</v>
      </c>
      <c r="G148" s="15">
        <v>0</v>
      </c>
      <c r="H148" s="16">
        <v>65321.49</v>
      </c>
      <c r="I148" s="16">
        <v>0</v>
      </c>
      <c r="J148" s="16">
        <v>0</v>
      </c>
      <c r="K148" s="16">
        <v>65321.49</v>
      </c>
      <c r="L148" s="16">
        <v>722.02</v>
      </c>
      <c r="M148" s="16">
        <v>0</v>
      </c>
      <c r="N148" s="16">
        <v>0</v>
      </c>
      <c r="O148" s="16">
        <v>722.02</v>
      </c>
      <c r="P148" s="16">
        <v>0</v>
      </c>
      <c r="Q148" s="16">
        <v>0</v>
      </c>
      <c r="R148" s="16">
        <v>64599.47</v>
      </c>
      <c r="S148" s="16">
        <v>0</v>
      </c>
      <c r="T148" s="16">
        <v>500.25</v>
      </c>
      <c r="U148" s="16">
        <v>0</v>
      </c>
      <c r="V148" s="16">
        <v>0</v>
      </c>
      <c r="W148" s="16">
        <v>500.25</v>
      </c>
      <c r="X148" s="16">
        <v>0</v>
      </c>
      <c r="Y148" s="16">
        <v>0</v>
      </c>
      <c r="Z148" s="16">
        <v>0</v>
      </c>
      <c r="AA148" s="16">
        <v>178.85</v>
      </c>
      <c r="AB148" s="16">
        <v>0</v>
      </c>
      <c r="AC148" s="16">
        <v>0</v>
      </c>
      <c r="AD148" s="16">
        <v>0</v>
      </c>
      <c r="AE148" s="16">
        <v>0</v>
      </c>
      <c r="AF148" s="16">
        <v>1.02</v>
      </c>
      <c r="AG148" s="16">
        <v>72.209999999999994</v>
      </c>
      <c r="AH148" s="16">
        <v>43.02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6">
        <v>0</v>
      </c>
      <c r="AS148" s="16">
        <v>1.4619E-2</v>
      </c>
      <c r="AT148" s="8">
        <f t="shared" si="2"/>
        <v>1517.3553809999999</v>
      </c>
      <c r="AU148" s="16">
        <v>0</v>
      </c>
      <c r="AV148" s="16">
        <v>0</v>
      </c>
      <c r="AW148" s="17">
        <v>68</v>
      </c>
      <c r="AX148" s="17">
        <v>300</v>
      </c>
      <c r="AY148" s="16">
        <v>568400</v>
      </c>
      <c r="AZ148" s="16">
        <v>143417.73000000001</v>
      </c>
      <c r="BA148" s="18">
        <v>90</v>
      </c>
      <c r="BB148" s="18">
        <v>40.5385882205778</v>
      </c>
      <c r="BC148" s="18">
        <v>9.19</v>
      </c>
      <c r="BD148" s="18"/>
      <c r="BE148" s="14" t="s">
        <v>797</v>
      </c>
      <c r="BF148" s="12"/>
      <c r="BG148" s="14" t="s">
        <v>443</v>
      </c>
      <c r="BH148" s="14" t="s">
        <v>444</v>
      </c>
      <c r="BI148" s="14" t="s">
        <v>445</v>
      </c>
      <c r="BJ148" s="14" t="s">
        <v>2</v>
      </c>
      <c r="BK148" s="13" t="s">
        <v>1</v>
      </c>
      <c r="BL148" s="18">
        <v>530254.67197767994</v>
      </c>
      <c r="BM148" s="13" t="s">
        <v>43</v>
      </c>
      <c r="BN148" s="18"/>
      <c r="BO148" s="19">
        <v>38471</v>
      </c>
      <c r="BP148" s="19">
        <v>47574</v>
      </c>
      <c r="BQ148" s="11" t="s">
        <v>737</v>
      </c>
      <c r="BR148" s="11" t="s">
        <v>876</v>
      </c>
      <c r="BS148" s="11" t="s">
        <v>891</v>
      </c>
      <c r="BT148" s="11" t="s">
        <v>891</v>
      </c>
      <c r="BU148" s="18">
        <v>0</v>
      </c>
      <c r="BV148" s="18">
        <v>178.85</v>
      </c>
      <c r="BW148" s="18">
        <v>0</v>
      </c>
    </row>
    <row r="149" spans="1:75" s="1" customFormat="1" ht="18.2" customHeight="1" x14ac:dyDescent="0.15">
      <c r="A149" s="4">
        <v>147</v>
      </c>
      <c r="B149" s="5" t="s">
        <v>46</v>
      </c>
      <c r="C149" s="5" t="s">
        <v>42</v>
      </c>
      <c r="D149" s="29">
        <v>45505</v>
      </c>
      <c r="E149" s="6" t="s">
        <v>174</v>
      </c>
      <c r="F149" s="7">
        <v>176</v>
      </c>
      <c r="G149" s="7">
        <v>175</v>
      </c>
      <c r="H149" s="8">
        <v>47623.89</v>
      </c>
      <c r="I149" s="8">
        <v>49244.45</v>
      </c>
      <c r="J149" s="8">
        <v>0</v>
      </c>
      <c r="K149" s="8">
        <v>96868.34</v>
      </c>
      <c r="L149" s="8">
        <v>514.52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96868.34</v>
      </c>
      <c r="S149" s="8">
        <v>106480.35</v>
      </c>
      <c r="T149" s="8">
        <v>370.28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106850.63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R149" s="8">
        <v>0</v>
      </c>
      <c r="AS149" s="8">
        <v>0</v>
      </c>
      <c r="AT149" s="8">
        <f t="shared" si="2"/>
        <v>0</v>
      </c>
      <c r="AU149" s="8">
        <v>49758.97</v>
      </c>
      <c r="AV149" s="8">
        <v>106850.63</v>
      </c>
      <c r="AW149" s="9">
        <v>69</v>
      </c>
      <c r="AX149" s="9">
        <v>300</v>
      </c>
      <c r="AY149" s="8">
        <v>420000</v>
      </c>
      <c r="AZ149" s="8">
        <v>102655.59</v>
      </c>
      <c r="BA149" s="10">
        <v>87.21</v>
      </c>
      <c r="BB149" s="10">
        <v>82.293501322236807</v>
      </c>
      <c r="BC149" s="10">
        <v>9.33</v>
      </c>
      <c r="BD149" s="10"/>
      <c r="BE149" s="6" t="s">
        <v>795</v>
      </c>
      <c r="BF149" s="4"/>
      <c r="BG149" s="6" t="s">
        <v>297</v>
      </c>
      <c r="BH149" s="6" t="s">
        <v>298</v>
      </c>
      <c r="BI149" s="6" t="s">
        <v>299</v>
      </c>
      <c r="BJ149" s="6" t="s">
        <v>796</v>
      </c>
      <c r="BK149" s="5" t="s">
        <v>1</v>
      </c>
      <c r="BL149" s="10">
        <v>795128.65742895997</v>
      </c>
      <c r="BM149" s="5" t="s">
        <v>43</v>
      </c>
      <c r="BN149" s="10"/>
      <c r="BO149" s="11">
        <v>38478</v>
      </c>
      <c r="BP149" s="11">
        <v>47604</v>
      </c>
      <c r="BQ149" s="11" t="s">
        <v>731</v>
      </c>
      <c r="BR149" s="11" t="s">
        <v>874</v>
      </c>
      <c r="BS149" s="11">
        <v>43867</v>
      </c>
      <c r="BT149" s="11">
        <v>44497</v>
      </c>
      <c r="BU149" s="10">
        <v>24500.99</v>
      </c>
      <c r="BV149" s="10">
        <v>60.12</v>
      </c>
      <c r="BW149" s="10">
        <v>0</v>
      </c>
    </row>
    <row r="150" spans="1:75" s="1" customFormat="1" ht="18.2" customHeight="1" x14ac:dyDescent="0.15">
      <c r="A150" s="12">
        <v>148</v>
      </c>
      <c r="B150" s="13" t="s">
        <v>46</v>
      </c>
      <c r="C150" s="13" t="s">
        <v>42</v>
      </c>
      <c r="D150" s="30">
        <v>45505</v>
      </c>
      <c r="E150" s="14" t="s">
        <v>50</v>
      </c>
      <c r="F150" s="15">
        <v>102</v>
      </c>
      <c r="G150" s="15">
        <v>101</v>
      </c>
      <c r="H150" s="16">
        <v>29019.65</v>
      </c>
      <c r="I150" s="16">
        <v>21994.02</v>
      </c>
      <c r="J150" s="16">
        <v>0</v>
      </c>
      <c r="K150" s="16">
        <v>51013.67</v>
      </c>
      <c r="L150" s="16">
        <v>313.51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51013.67</v>
      </c>
      <c r="S150" s="16">
        <v>32573.05</v>
      </c>
      <c r="T150" s="16">
        <v>225.63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32798.68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8">
        <f t="shared" si="2"/>
        <v>0</v>
      </c>
      <c r="AU150" s="16">
        <v>22307.53</v>
      </c>
      <c r="AV150" s="16">
        <v>32798.68</v>
      </c>
      <c r="AW150" s="17">
        <v>69</v>
      </c>
      <c r="AX150" s="17">
        <v>300</v>
      </c>
      <c r="AY150" s="16">
        <v>263100</v>
      </c>
      <c r="AZ150" s="16">
        <v>62551.81</v>
      </c>
      <c r="BA150" s="18">
        <v>90</v>
      </c>
      <c r="BB150" s="18">
        <v>73.398840097512803</v>
      </c>
      <c r="BC150" s="18">
        <v>9.33</v>
      </c>
      <c r="BD150" s="18"/>
      <c r="BE150" s="14" t="s">
        <v>795</v>
      </c>
      <c r="BF150" s="12"/>
      <c r="BG150" s="14" t="s">
        <v>418</v>
      </c>
      <c r="BH150" s="14" t="s">
        <v>446</v>
      </c>
      <c r="BI150" s="14" t="s">
        <v>447</v>
      </c>
      <c r="BJ150" s="14" t="s">
        <v>796</v>
      </c>
      <c r="BK150" s="13" t="s">
        <v>1</v>
      </c>
      <c r="BL150" s="18">
        <v>418737.75206248002</v>
      </c>
      <c r="BM150" s="13" t="s">
        <v>43</v>
      </c>
      <c r="BN150" s="18"/>
      <c r="BO150" s="19">
        <v>38478</v>
      </c>
      <c r="BP150" s="19">
        <v>47604</v>
      </c>
      <c r="BQ150" s="11" t="s">
        <v>983</v>
      </c>
      <c r="BR150" s="11" t="s">
        <v>984</v>
      </c>
      <c r="BS150" s="11">
        <v>44232</v>
      </c>
      <c r="BT150" s="11">
        <v>44862</v>
      </c>
      <c r="BU150" s="18">
        <v>12464.4</v>
      </c>
      <c r="BV150" s="18">
        <v>71.95</v>
      </c>
      <c r="BW150" s="18">
        <v>0</v>
      </c>
    </row>
    <row r="151" spans="1:75" s="1" customFormat="1" ht="18.2" customHeight="1" x14ac:dyDescent="0.15">
      <c r="A151" s="4">
        <v>149</v>
      </c>
      <c r="B151" s="5" t="s">
        <v>46</v>
      </c>
      <c r="C151" s="5" t="s">
        <v>42</v>
      </c>
      <c r="D151" s="29">
        <v>45505</v>
      </c>
      <c r="E151" s="6" t="s">
        <v>185</v>
      </c>
      <c r="F151" s="7">
        <v>124</v>
      </c>
      <c r="G151" s="7">
        <v>123</v>
      </c>
      <c r="H151" s="8">
        <v>35068.379999999997</v>
      </c>
      <c r="I151" s="8">
        <v>30078.35</v>
      </c>
      <c r="J151" s="8">
        <v>0</v>
      </c>
      <c r="K151" s="8">
        <v>65146.73</v>
      </c>
      <c r="L151" s="8">
        <v>378.87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65146.73</v>
      </c>
      <c r="S151" s="8">
        <v>50711.37</v>
      </c>
      <c r="T151" s="8">
        <v>272.66000000000003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50984.03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R151" s="8">
        <v>0</v>
      </c>
      <c r="AS151" s="8">
        <v>0</v>
      </c>
      <c r="AT151" s="8">
        <f t="shared" si="2"/>
        <v>0</v>
      </c>
      <c r="AU151" s="8">
        <v>30457.22</v>
      </c>
      <c r="AV151" s="8">
        <v>50984.03</v>
      </c>
      <c r="AW151" s="9">
        <v>69</v>
      </c>
      <c r="AX151" s="9">
        <v>300</v>
      </c>
      <c r="AY151" s="8">
        <v>316100</v>
      </c>
      <c r="AZ151" s="8">
        <v>75591.34</v>
      </c>
      <c r="BA151" s="10">
        <v>90</v>
      </c>
      <c r="BB151" s="10">
        <v>77.564515988207106</v>
      </c>
      <c r="BC151" s="10">
        <v>9.33</v>
      </c>
      <c r="BD151" s="10"/>
      <c r="BE151" s="6" t="s">
        <v>797</v>
      </c>
      <c r="BF151" s="4"/>
      <c r="BG151" s="6" t="s">
        <v>266</v>
      </c>
      <c r="BH151" s="6" t="s">
        <v>351</v>
      </c>
      <c r="BI151" s="6" t="s">
        <v>479</v>
      </c>
      <c r="BJ151" s="6" t="s">
        <v>796</v>
      </c>
      <c r="BK151" s="5" t="s">
        <v>1</v>
      </c>
      <c r="BL151" s="10">
        <v>534746.77031512</v>
      </c>
      <c r="BM151" s="5" t="s">
        <v>43</v>
      </c>
      <c r="BN151" s="10"/>
      <c r="BO151" s="11">
        <v>38485</v>
      </c>
      <c r="BP151" s="11">
        <v>47604</v>
      </c>
      <c r="BQ151" s="11" t="s">
        <v>731</v>
      </c>
      <c r="BR151" s="11" t="s">
        <v>874</v>
      </c>
      <c r="BS151" s="11">
        <v>43867</v>
      </c>
      <c r="BT151" s="11">
        <v>44497</v>
      </c>
      <c r="BU151" s="10">
        <v>18457.810000000001</v>
      </c>
      <c r="BV151" s="10">
        <v>86.96</v>
      </c>
      <c r="BW151" s="10">
        <v>0</v>
      </c>
    </row>
    <row r="152" spans="1:75" s="1" customFormat="1" ht="18.2" customHeight="1" x14ac:dyDescent="0.15">
      <c r="A152" s="12">
        <v>150</v>
      </c>
      <c r="B152" s="13" t="s">
        <v>46</v>
      </c>
      <c r="C152" s="13" t="s">
        <v>42</v>
      </c>
      <c r="D152" s="30">
        <v>45505</v>
      </c>
      <c r="E152" s="14" t="s">
        <v>480</v>
      </c>
      <c r="F152" s="15">
        <v>0</v>
      </c>
      <c r="G152" s="15">
        <v>0</v>
      </c>
      <c r="H152" s="16">
        <v>27610.71</v>
      </c>
      <c r="I152" s="16">
        <v>0</v>
      </c>
      <c r="J152" s="16">
        <v>0</v>
      </c>
      <c r="K152" s="16">
        <v>27610.71</v>
      </c>
      <c r="L152" s="16">
        <v>307.79000000000002</v>
      </c>
      <c r="M152" s="16">
        <v>0</v>
      </c>
      <c r="N152" s="16">
        <v>0</v>
      </c>
      <c r="O152" s="16">
        <v>307.79000000000002</v>
      </c>
      <c r="P152" s="16">
        <v>0</v>
      </c>
      <c r="Q152" s="16">
        <v>0</v>
      </c>
      <c r="R152" s="16">
        <v>27302.92</v>
      </c>
      <c r="S152" s="16">
        <v>0</v>
      </c>
      <c r="T152" s="16">
        <v>191.43</v>
      </c>
      <c r="U152" s="16">
        <v>0</v>
      </c>
      <c r="V152" s="16">
        <v>0</v>
      </c>
      <c r="W152" s="16">
        <v>191.43</v>
      </c>
      <c r="X152" s="16">
        <v>0</v>
      </c>
      <c r="Y152" s="16">
        <v>0</v>
      </c>
      <c r="Z152" s="16">
        <v>0</v>
      </c>
      <c r="AA152" s="16">
        <v>115.7</v>
      </c>
      <c r="AB152" s="16">
        <v>0</v>
      </c>
      <c r="AC152" s="16">
        <v>0</v>
      </c>
      <c r="AD152" s="16">
        <v>0</v>
      </c>
      <c r="AE152" s="16">
        <v>0</v>
      </c>
      <c r="AF152" s="16">
        <v>1.92</v>
      </c>
      <c r="AG152" s="16">
        <v>31.69</v>
      </c>
      <c r="AH152" s="16">
        <v>18.86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670.05</v>
      </c>
      <c r="AQ152" s="16">
        <v>0</v>
      </c>
      <c r="AR152" s="16">
        <v>667.39</v>
      </c>
      <c r="AS152" s="16">
        <v>0</v>
      </c>
      <c r="AT152" s="8">
        <f t="shared" si="2"/>
        <v>670.05000000000007</v>
      </c>
      <c r="AU152" s="16">
        <v>0</v>
      </c>
      <c r="AV152" s="16">
        <v>0</v>
      </c>
      <c r="AW152" s="17">
        <v>69</v>
      </c>
      <c r="AX152" s="17">
        <v>300</v>
      </c>
      <c r="AY152" s="16">
        <v>422000</v>
      </c>
      <c r="AZ152" s="16">
        <v>62942.66</v>
      </c>
      <c r="BA152" s="18">
        <v>55.56</v>
      </c>
      <c r="BB152" s="18">
        <v>24.1005104518938</v>
      </c>
      <c r="BC152" s="18">
        <v>8.32</v>
      </c>
      <c r="BD152" s="18"/>
      <c r="BE152" s="14" t="s">
        <v>795</v>
      </c>
      <c r="BF152" s="12"/>
      <c r="BG152" s="14" t="s">
        <v>273</v>
      </c>
      <c r="BH152" s="14" t="s">
        <v>289</v>
      </c>
      <c r="BI152" s="14" t="s">
        <v>481</v>
      </c>
      <c r="BJ152" s="14" t="s">
        <v>2</v>
      </c>
      <c r="BK152" s="13" t="s">
        <v>1</v>
      </c>
      <c r="BL152" s="18">
        <v>224111.75956447999</v>
      </c>
      <c r="BM152" s="13" t="s">
        <v>43</v>
      </c>
      <c r="BN152" s="18"/>
      <c r="BO152" s="19">
        <v>38488</v>
      </c>
      <c r="BP152" s="19">
        <v>47604</v>
      </c>
      <c r="BQ152" s="11" t="s">
        <v>737</v>
      </c>
      <c r="BR152" s="11" t="s">
        <v>876</v>
      </c>
      <c r="BS152" s="11" t="s">
        <v>891</v>
      </c>
      <c r="BT152" s="11" t="s">
        <v>891</v>
      </c>
      <c r="BU152" s="18">
        <v>0</v>
      </c>
      <c r="BV152" s="18">
        <v>115.7</v>
      </c>
      <c r="BW152" s="18">
        <v>0</v>
      </c>
    </row>
    <row r="153" spans="1:75" s="1" customFormat="1" ht="18.2" customHeight="1" x14ac:dyDescent="0.15">
      <c r="A153" s="4">
        <v>151</v>
      </c>
      <c r="B153" s="5" t="s">
        <v>46</v>
      </c>
      <c r="C153" s="5" t="s">
        <v>42</v>
      </c>
      <c r="D153" s="29">
        <v>45505</v>
      </c>
      <c r="E153" s="6" t="s">
        <v>96</v>
      </c>
      <c r="F153" s="7">
        <v>158</v>
      </c>
      <c r="G153" s="7">
        <v>157</v>
      </c>
      <c r="H153" s="8">
        <v>40219.57</v>
      </c>
      <c r="I153" s="8">
        <v>40047.75</v>
      </c>
      <c r="J153" s="8">
        <v>0</v>
      </c>
      <c r="K153" s="8">
        <v>80267.320000000007</v>
      </c>
      <c r="L153" s="8">
        <v>436.95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80267.320000000007</v>
      </c>
      <c r="S153" s="8">
        <v>77336.03</v>
      </c>
      <c r="T153" s="8">
        <v>306.67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77642.7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f t="shared" si="2"/>
        <v>0</v>
      </c>
      <c r="AU153" s="8">
        <v>40484.699999999997</v>
      </c>
      <c r="AV153" s="8">
        <v>77642.7</v>
      </c>
      <c r="AW153" s="9">
        <v>69</v>
      </c>
      <c r="AX153" s="9">
        <v>300</v>
      </c>
      <c r="AY153" s="8">
        <v>401100</v>
      </c>
      <c r="AZ153" s="8">
        <v>87537.01</v>
      </c>
      <c r="BA153" s="10">
        <v>82.37</v>
      </c>
      <c r="BB153" s="10">
        <v>75.529414911475797</v>
      </c>
      <c r="BC153" s="10">
        <v>9.15</v>
      </c>
      <c r="BD153" s="10"/>
      <c r="BE153" s="6" t="s">
        <v>795</v>
      </c>
      <c r="BF153" s="4"/>
      <c r="BG153" s="6" t="s">
        <v>459</v>
      </c>
      <c r="BH153" s="6" t="s">
        <v>460</v>
      </c>
      <c r="BI153" s="6" t="s">
        <v>482</v>
      </c>
      <c r="BJ153" s="6" t="s">
        <v>796</v>
      </c>
      <c r="BK153" s="5" t="s">
        <v>1</v>
      </c>
      <c r="BL153" s="10">
        <v>658861.77451808006</v>
      </c>
      <c r="BM153" s="5" t="s">
        <v>43</v>
      </c>
      <c r="BN153" s="10"/>
      <c r="BO153" s="11">
        <v>38489</v>
      </c>
      <c r="BP153" s="11">
        <v>47604</v>
      </c>
      <c r="BQ153" s="11" t="s">
        <v>737</v>
      </c>
      <c r="BR153" s="11" t="s">
        <v>876</v>
      </c>
      <c r="BS153" s="11">
        <v>43502</v>
      </c>
      <c r="BT153" s="11">
        <v>44132</v>
      </c>
      <c r="BU153" s="10">
        <v>28743.040000000001</v>
      </c>
      <c r="BV153" s="10">
        <v>111.58</v>
      </c>
      <c r="BW153" s="10">
        <v>0</v>
      </c>
    </row>
    <row r="154" spans="1:75" s="1" customFormat="1" ht="18.2" customHeight="1" x14ac:dyDescent="0.15">
      <c r="A154" s="12">
        <v>152</v>
      </c>
      <c r="B154" s="13" t="s">
        <v>46</v>
      </c>
      <c r="C154" s="13" t="s">
        <v>42</v>
      </c>
      <c r="D154" s="30">
        <v>45505</v>
      </c>
      <c r="E154" s="14" t="s">
        <v>15</v>
      </c>
      <c r="F154" s="15">
        <v>146</v>
      </c>
      <c r="G154" s="15">
        <v>145</v>
      </c>
      <c r="H154" s="16">
        <v>44337.22</v>
      </c>
      <c r="I154" s="16">
        <v>41722.22</v>
      </c>
      <c r="J154" s="16">
        <v>0</v>
      </c>
      <c r="K154" s="16">
        <v>86059.44</v>
      </c>
      <c r="L154" s="16">
        <v>479.01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86059.44</v>
      </c>
      <c r="S154" s="16">
        <v>78542.350000000006</v>
      </c>
      <c r="T154" s="16">
        <v>344.72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78887.070000000007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6">
        <v>0</v>
      </c>
      <c r="AS154" s="16">
        <v>0</v>
      </c>
      <c r="AT154" s="8">
        <f t="shared" si="2"/>
        <v>0</v>
      </c>
      <c r="AU154" s="16">
        <v>42201.23</v>
      </c>
      <c r="AV154" s="16">
        <v>78887.070000000007</v>
      </c>
      <c r="AW154" s="17">
        <v>69</v>
      </c>
      <c r="AX154" s="17">
        <v>300</v>
      </c>
      <c r="AY154" s="16">
        <v>382800</v>
      </c>
      <c r="AZ154" s="16">
        <v>95570.29</v>
      </c>
      <c r="BA154" s="18">
        <v>90</v>
      </c>
      <c r="BB154" s="18">
        <v>81.043487468752105</v>
      </c>
      <c r="BC154" s="18">
        <v>9.33</v>
      </c>
      <c r="BD154" s="18"/>
      <c r="BE154" s="14" t="s">
        <v>797</v>
      </c>
      <c r="BF154" s="12"/>
      <c r="BG154" s="14" t="s">
        <v>434</v>
      </c>
      <c r="BH154" s="14" t="s">
        <v>435</v>
      </c>
      <c r="BI154" s="14" t="s">
        <v>485</v>
      </c>
      <c r="BJ154" s="14" t="s">
        <v>796</v>
      </c>
      <c r="BK154" s="13" t="s">
        <v>1</v>
      </c>
      <c r="BL154" s="18">
        <v>706405.48796735995</v>
      </c>
      <c r="BM154" s="13" t="s">
        <v>43</v>
      </c>
      <c r="BN154" s="18"/>
      <c r="BO154" s="19">
        <v>38502</v>
      </c>
      <c r="BP154" s="19">
        <v>47604</v>
      </c>
      <c r="BQ154" s="11" t="s">
        <v>742</v>
      </c>
      <c r="BR154" s="11" t="s">
        <v>873</v>
      </c>
      <c r="BS154" s="11">
        <v>43867</v>
      </c>
      <c r="BT154" s="11">
        <v>44497</v>
      </c>
      <c r="BU154" s="18">
        <v>27450.73</v>
      </c>
      <c r="BV154" s="18">
        <v>109.95</v>
      </c>
      <c r="BW154" s="18">
        <v>0</v>
      </c>
    </row>
    <row r="155" spans="1:75" s="1" customFormat="1" ht="18.2" customHeight="1" x14ac:dyDescent="0.15">
      <c r="A155" s="4">
        <v>153</v>
      </c>
      <c r="B155" s="5" t="s">
        <v>46</v>
      </c>
      <c r="C155" s="5" t="s">
        <v>42</v>
      </c>
      <c r="D155" s="29">
        <v>45505</v>
      </c>
      <c r="E155" s="6" t="s">
        <v>160</v>
      </c>
      <c r="F155" s="7">
        <v>78</v>
      </c>
      <c r="G155" s="7">
        <v>77</v>
      </c>
      <c r="H155" s="8">
        <v>29780.26</v>
      </c>
      <c r="I155" s="8">
        <v>18148.28</v>
      </c>
      <c r="J155" s="8">
        <v>0</v>
      </c>
      <c r="K155" s="8">
        <v>47928.54</v>
      </c>
      <c r="L155" s="8">
        <v>314.54000000000002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47928.54</v>
      </c>
      <c r="S155" s="8">
        <v>24193.29</v>
      </c>
      <c r="T155" s="8">
        <v>234.77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24428.06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f t="shared" si="2"/>
        <v>0</v>
      </c>
      <c r="AU155" s="8">
        <v>18462.82</v>
      </c>
      <c r="AV155" s="8">
        <v>24428.06</v>
      </c>
      <c r="AW155" s="9">
        <v>70</v>
      </c>
      <c r="AX155" s="9">
        <v>300</v>
      </c>
      <c r="AY155" s="8">
        <v>249999.97</v>
      </c>
      <c r="AZ155" s="8">
        <v>63072.67</v>
      </c>
      <c r="BA155" s="10">
        <v>90</v>
      </c>
      <c r="BB155" s="10">
        <v>68.390455010070099</v>
      </c>
      <c r="BC155" s="10">
        <v>9.4600000000000009</v>
      </c>
      <c r="BD155" s="10"/>
      <c r="BE155" s="6" t="s">
        <v>797</v>
      </c>
      <c r="BF155" s="4"/>
      <c r="BG155" s="6" t="s">
        <v>297</v>
      </c>
      <c r="BH155" s="6" t="s">
        <v>298</v>
      </c>
      <c r="BI155" s="6" t="s">
        <v>486</v>
      </c>
      <c r="BJ155" s="6" t="s">
        <v>796</v>
      </c>
      <c r="BK155" s="5" t="s">
        <v>1</v>
      </c>
      <c r="BL155" s="10">
        <v>393413.94373776001</v>
      </c>
      <c r="BM155" s="5" t="s">
        <v>43</v>
      </c>
      <c r="BN155" s="10"/>
      <c r="BO155" s="11">
        <v>38519</v>
      </c>
      <c r="BP155" s="11">
        <v>47635</v>
      </c>
      <c r="BQ155" s="11" t="s">
        <v>741</v>
      </c>
      <c r="BR155" s="11" t="s">
        <v>901</v>
      </c>
      <c r="BS155" s="11">
        <v>43867</v>
      </c>
      <c r="BT155" s="11">
        <v>44497</v>
      </c>
      <c r="BU155" s="10">
        <v>6252.48</v>
      </c>
      <c r="BV155" s="10">
        <v>31.26</v>
      </c>
      <c r="BW155" s="10">
        <v>0</v>
      </c>
    </row>
    <row r="156" spans="1:75" s="1" customFormat="1" ht="18.2" customHeight="1" x14ac:dyDescent="0.15">
      <c r="A156" s="12">
        <v>154</v>
      </c>
      <c r="B156" s="13" t="s">
        <v>46</v>
      </c>
      <c r="C156" s="13" t="s">
        <v>42</v>
      </c>
      <c r="D156" s="30">
        <v>45505</v>
      </c>
      <c r="E156" s="14" t="s">
        <v>30</v>
      </c>
      <c r="F156" s="15">
        <v>139</v>
      </c>
      <c r="G156" s="15">
        <v>139</v>
      </c>
      <c r="H156" s="16">
        <v>0</v>
      </c>
      <c r="I156" s="16">
        <v>260621.87</v>
      </c>
      <c r="J156" s="16">
        <v>0</v>
      </c>
      <c r="K156" s="16">
        <v>260621.87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260621.87</v>
      </c>
      <c r="S156" s="16">
        <v>162664.56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162664.56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0</v>
      </c>
      <c r="AT156" s="8">
        <f t="shared" si="2"/>
        <v>0</v>
      </c>
      <c r="AU156" s="16">
        <v>260621.87</v>
      </c>
      <c r="AV156" s="16">
        <v>162664.56</v>
      </c>
      <c r="AW156" s="17">
        <v>0</v>
      </c>
      <c r="AX156" s="17">
        <v>180</v>
      </c>
      <c r="AY156" s="16">
        <v>1248000</v>
      </c>
      <c r="AZ156" s="16">
        <v>296874.3</v>
      </c>
      <c r="BA156" s="18">
        <v>85</v>
      </c>
      <c r="BB156" s="18">
        <v>74.620332410046899</v>
      </c>
      <c r="BC156" s="18">
        <v>9.07</v>
      </c>
      <c r="BD156" s="18"/>
      <c r="BE156" s="14" t="s">
        <v>797</v>
      </c>
      <c r="BF156" s="12"/>
      <c r="BG156" s="14" t="s">
        <v>407</v>
      </c>
      <c r="BH156" s="14" t="s">
        <v>68</v>
      </c>
      <c r="BI156" s="14" t="s">
        <v>488</v>
      </c>
      <c r="BJ156" s="14" t="s">
        <v>796</v>
      </c>
      <c r="BK156" s="13" t="s">
        <v>1</v>
      </c>
      <c r="BL156" s="18">
        <v>2139273.9628832801</v>
      </c>
      <c r="BM156" s="13" t="s">
        <v>43</v>
      </c>
      <c r="BN156" s="18"/>
      <c r="BO156" s="19">
        <v>38553</v>
      </c>
      <c r="BP156" s="19">
        <v>44013</v>
      </c>
      <c r="BQ156" s="11" t="s">
        <v>914</v>
      </c>
      <c r="BR156" s="11" t="s">
        <v>915</v>
      </c>
      <c r="BS156" s="11">
        <v>43867</v>
      </c>
      <c r="BT156" s="11">
        <v>44497</v>
      </c>
      <c r="BU156" s="18">
        <v>76434.78</v>
      </c>
      <c r="BV156" s="18">
        <v>0</v>
      </c>
      <c r="BW156" s="18">
        <v>0</v>
      </c>
    </row>
    <row r="157" spans="1:75" s="1" customFormat="1" ht="18.2" customHeight="1" x14ac:dyDescent="0.15">
      <c r="A157" s="4">
        <v>155</v>
      </c>
      <c r="B157" s="5" t="s">
        <v>46</v>
      </c>
      <c r="C157" s="5" t="s">
        <v>42</v>
      </c>
      <c r="D157" s="29">
        <v>45505</v>
      </c>
      <c r="E157" s="6" t="s">
        <v>17</v>
      </c>
      <c r="F157" s="7">
        <v>172</v>
      </c>
      <c r="G157" s="7">
        <v>171</v>
      </c>
      <c r="H157" s="8">
        <v>7712.0600000000104</v>
      </c>
      <c r="I157" s="8">
        <v>43795.63</v>
      </c>
      <c r="J157" s="8">
        <v>0</v>
      </c>
      <c r="K157" s="8">
        <v>51507.69</v>
      </c>
      <c r="L157" s="8">
        <v>455.35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51507.69</v>
      </c>
      <c r="S157" s="8">
        <v>44282.69</v>
      </c>
      <c r="T157" s="8">
        <v>58.16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44340.85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f t="shared" si="2"/>
        <v>0</v>
      </c>
      <c r="AU157" s="8">
        <v>44250.98</v>
      </c>
      <c r="AV157" s="8">
        <v>44340.85</v>
      </c>
      <c r="AW157" s="9">
        <v>15</v>
      </c>
      <c r="AX157" s="9">
        <v>240</v>
      </c>
      <c r="AY157" s="8">
        <v>250000</v>
      </c>
      <c r="AZ157" s="8">
        <v>56870.51</v>
      </c>
      <c r="BA157" s="10">
        <v>90</v>
      </c>
      <c r="BB157" s="10">
        <v>81.513109342610093</v>
      </c>
      <c r="BC157" s="10">
        <v>9.0500000000000007</v>
      </c>
      <c r="BD157" s="10"/>
      <c r="BE157" s="6" t="s">
        <v>795</v>
      </c>
      <c r="BF157" s="4"/>
      <c r="BG157" s="6" t="s">
        <v>459</v>
      </c>
      <c r="BH157" s="6" t="s">
        <v>460</v>
      </c>
      <c r="BI157" s="6" t="s">
        <v>493</v>
      </c>
      <c r="BJ157" s="6" t="s">
        <v>796</v>
      </c>
      <c r="BK157" s="5" t="s">
        <v>1</v>
      </c>
      <c r="BL157" s="10">
        <v>422792.83816535998</v>
      </c>
      <c r="BM157" s="5" t="s">
        <v>43</v>
      </c>
      <c r="BN157" s="10"/>
      <c r="BO157" s="11">
        <v>38657</v>
      </c>
      <c r="BP157" s="11">
        <v>45962</v>
      </c>
      <c r="BQ157" s="11" t="s">
        <v>729</v>
      </c>
      <c r="BR157" s="11" t="s">
        <v>894</v>
      </c>
      <c r="BS157" s="11">
        <v>43867</v>
      </c>
      <c r="BT157" s="11">
        <v>44497</v>
      </c>
      <c r="BU157" s="10">
        <v>20024.330000000002</v>
      </c>
      <c r="BV157" s="10">
        <v>73.22</v>
      </c>
      <c r="BW157" s="10">
        <v>0</v>
      </c>
    </row>
    <row r="158" spans="1:75" s="1" customFormat="1" ht="18.2" customHeight="1" x14ac:dyDescent="0.15">
      <c r="A158" s="12">
        <v>156</v>
      </c>
      <c r="B158" s="13" t="s">
        <v>46</v>
      </c>
      <c r="C158" s="13" t="s">
        <v>42</v>
      </c>
      <c r="D158" s="30">
        <v>45505</v>
      </c>
      <c r="E158" s="14" t="s">
        <v>99</v>
      </c>
      <c r="F158" s="15">
        <v>194</v>
      </c>
      <c r="G158" s="15">
        <v>193</v>
      </c>
      <c r="H158" s="16">
        <v>24577.63</v>
      </c>
      <c r="I158" s="16">
        <v>23747.63</v>
      </c>
      <c r="J158" s="16">
        <v>0</v>
      </c>
      <c r="K158" s="16">
        <v>48325.26</v>
      </c>
      <c r="L158" s="16">
        <v>238.08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48325.26</v>
      </c>
      <c r="S158" s="16">
        <v>59670.42</v>
      </c>
      <c r="T158" s="16">
        <v>191.91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59862.33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0</v>
      </c>
      <c r="AT158" s="8">
        <f t="shared" si="2"/>
        <v>0</v>
      </c>
      <c r="AU158" s="16">
        <v>23985.71</v>
      </c>
      <c r="AV158" s="16">
        <v>59862.33</v>
      </c>
      <c r="AW158" s="17">
        <v>75</v>
      </c>
      <c r="AX158" s="17">
        <v>300</v>
      </c>
      <c r="AY158" s="16">
        <v>225000</v>
      </c>
      <c r="AZ158" s="16">
        <v>49728.58</v>
      </c>
      <c r="BA158" s="18">
        <v>90</v>
      </c>
      <c r="BB158" s="18">
        <v>87.460237151352402</v>
      </c>
      <c r="BC158" s="18">
        <v>9.3699999999999992</v>
      </c>
      <c r="BD158" s="18"/>
      <c r="BE158" s="14" t="s">
        <v>795</v>
      </c>
      <c r="BF158" s="12"/>
      <c r="BG158" s="14" t="s">
        <v>418</v>
      </c>
      <c r="BH158" s="14" t="s">
        <v>494</v>
      </c>
      <c r="BI158" s="14" t="s">
        <v>495</v>
      </c>
      <c r="BJ158" s="14" t="s">
        <v>796</v>
      </c>
      <c r="BK158" s="13" t="s">
        <v>1</v>
      </c>
      <c r="BL158" s="18">
        <v>396670.35796944</v>
      </c>
      <c r="BM158" s="13" t="s">
        <v>43</v>
      </c>
      <c r="BN158" s="18"/>
      <c r="BO158" s="19">
        <v>38652</v>
      </c>
      <c r="BP158" s="19">
        <v>47788</v>
      </c>
      <c r="BQ158" s="11" t="s">
        <v>983</v>
      </c>
      <c r="BR158" s="11" t="s">
        <v>984</v>
      </c>
      <c r="BS158" s="11" t="s">
        <v>891</v>
      </c>
      <c r="BT158" s="11" t="s">
        <v>891</v>
      </c>
      <c r="BU158" s="18">
        <v>18505.060000000001</v>
      </c>
      <c r="BV158" s="18">
        <v>55.83</v>
      </c>
      <c r="BW158" s="18">
        <v>0</v>
      </c>
    </row>
    <row r="159" spans="1:75" s="1" customFormat="1" ht="18.2" customHeight="1" x14ac:dyDescent="0.15">
      <c r="A159" s="4">
        <v>157</v>
      </c>
      <c r="B159" s="5" t="s">
        <v>46</v>
      </c>
      <c r="C159" s="5" t="s">
        <v>42</v>
      </c>
      <c r="D159" s="29">
        <v>45505</v>
      </c>
      <c r="E159" s="6" t="s">
        <v>191</v>
      </c>
      <c r="F159" s="7">
        <v>156</v>
      </c>
      <c r="G159" s="7">
        <v>155</v>
      </c>
      <c r="H159" s="8">
        <v>67925.55</v>
      </c>
      <c r="I159" s="8">
        <v>59204.71</v>
      </c>
      <c r="J159" s="8">
        <v>0</v>
      </c>
      <c r="K159" s="8">
        <v>127130.26</v>
      </c>
      <c r="L159" s="8">
        <v>658.03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127130.26</v>
      </c>
      <c r="S159" s="8">
        <v>125172.9</v>
      </c>
      <c r="T159" s="8">
        <v>530.39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125703.29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f t="shared" si="2"/>
        <v>0</v>
      </c>
      <c r="AU159" s="8">
        <v>59862.74</v>
      </c>
      <c r="AV159" s="8">
        <v>125703.29</v>
      </c>
      <c r="AW159" s="9">
        <v>75</v>
      </c>
      <c r="AX159" s="9">
        <v>300</v>
      </c>
      <c r="AY159" s="8">
        <v>550000</v>
      </c>
      <c r="AZ159" s="8">
        <v>137440.79</v>
      </c>
      <c r="BA159" s="10">
        <v>90</v>
      </c>
      <c r="BB159" s="10">
        <v>83.248382085114599</v>
      </c>
      <c r="BC159" s="10">
        <v>9.3699999999999992</v>
      </c>
      <c r="BD159" s="10"/>
      <c r="BE159" s="6" t="s">
        <v>797</v>
      </c>
      <c r="BF159" s="4"/>
      <c r="BG159" s="6" t="s">
        <v>266</v>
      </c>
      <c r="BH159" s="6" t="s">
        <v>302</v>
      </c>
      <c r="BI159" s="6" t="s">
        <v>496</v>
      </c>
      <c r="BJ159" s="6" t="s">
        <v>796</v>
      </c>
      <c r="BK159" s="5" t="s">
        <v>1</v>
      </c>
      <c r="BL159" s="10">
        <v>1043528.90688944</v>
      </c>
      <c r="BM159" s="5" t="s">
        <v>43</v>
      </c>
      <c r="BN159" s="10"/>
      <c r="BO159" s="11">
        <v>38660</v>
      </c>
      <c r="BP159" s="11">
        <v>47788</v>
      </c>
      <c r="BQ159" s="11" t="s">
        <v>742</v>
      </c>
      <c r="BR159" s="11" t="s">
        <v>873</v>
      </c>
      <c r="BS159" s="11">
        <v>43867</v>
      </c>
      <c r="BT159" s="11">
        <v>44497</v>
      </c>
      <c r="BU159" s="10">
        <v>41299.300000000003</v>
      </c>
      <c r="BV159" s="10">
        <v>154.31</v>
      </c>
      <c r="BW159" s="10">
        <v>0</v>
      </c>
    </row>
    <row r="160" spans="1:75" s="1" customFormat="1" ht="18.2" customHeight="1" x14ac:dyDescent="0.15">
      <c r="A160" s="12">
        <v>158</v>
      </c>
      <c r="B160" s="13" t="s">
        <v>46</v>
      </c>
      <c r="C160" s="13" t="s">
        <v>42</v>
      </c>
      <c r="D160" s="30">
        <v>45505</v>
      </c>
      <c r="E160" s="14" t="s">
        <v>55</v>
      </c>
      <c r="F160" s="15">
        <v>148</v>
      </c>
      <c r="G160" s="15">
        <v>147</v>
      </c>
      <c r="H160" s="16">
        <v>49409.81</v>
      </c>
      <c r="I160" s="16">
        <v>41909.82</v>
      </c>
      <c r="J160" s="16">
        <v>0</v>
      </c>
      <c r="K160" s="16">
        <v>91319.63</v>
      </c>
      <c r="L160" s="16">
        <v>478.62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91319.63</v>
      </c>
      <c r="S160" s="16">
        <v>86025.82</v>
      </c>
      <c r="T160" s="16">
        <v>385.81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86411.63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8">
        <f t="shared" si="2"/>
        <v>0</v>
      </c>
      <c r="AU160" s="16">
        <v>42388.44</v>
      </c>
      <c r="AV160" s="16">
        <v>86411.63</v>
      </c>
      <c r="AW160" s="17">
        <v>75</v>
      </c>
      <c r="AX160" s="17">
        <v>300</v>
      </c>
      <c r="AY160" s="16">
        <v>400200</v>
      </c>
      <c r="AZ160" s="16">
        <v>99971.76</v>
      </c>
      <c r="BA160" s="18">
        <v>90</v>
      </c>
      <c r="BB160" s="18">
        <v>82.210883353458996</v>
      </c>
      <c r="BC160" s="18">
        <v>9.3699999999999992</v>
      </c>
      <c r="BD160" s="18"/>
      <c r="BE160" s="14" t="s">
        <v>797</v>
      </c>
      <c r="BF160" s="12"/>
      <c r="BG160" s="14" t="s">
        <v>381</v>
      </c>
      <c r="BH160" s="14" t="s">
        <v>382</v>
      </c>
      <c r="BI160" s="14" t="s">
        <v>383</v>
      </c>
      <c r="BJ160" s="14" t="s">
        <v>796</v>
      </c>
      <c r="BK160" s="13" t="s">
        <v>1</v>
      </c>
      <c r="BL160" s="18">
        <v>749582.93699272</v>
      </c>
      <c r="BM160" s="13" t="s">
        <v>43</v>
      </c>
      <c r="BN160" s="18"/>
      <c r="BO160" s="19">
        <v>38663</v>
      </c>
      <c r="BP160" s="19">
        <v>47788</v>
      </c>
      <c r="BQ160" s="11" t="s">
        <v>736</v>
      </c>
      <c r="BR160" s="11" t="s">
        <v>880</v>
      </c>
      <c r="BS160" s="11">
        <v>44232</v>
      </c>
      <c r="BT160" s="11">
        <v>44862</v>
      </c>
      <c r="BU160" s="18">
        <v>28692.22</v>
      </c>
      <c r="BV160" s="18">
        <v>112.25</v>
      </c>
      <c r="BW160" s="18">
        <v>0</v>
      </c>
    </row>
    <row r="161" spans="1:75" s="1" customFormat="1" ht="18.2" customHeight="1" x14ac:dyDescent="0.15">
      <c r="A161" s="4">
        <v>159</v>
      </c>
      <c r="B161" s="5" t="s">
        <v>46</v>
      </c>
      <c r="C161" s="5" t="s">
        <v>42</v>
      </c>
      <c r="D161" s="29">
        <v>45505</v>
      </c>
      <c r="E161" s="6" t="s">
        <v>186</v>
      </c>
      <c r="F161" s="7">
        <v>178</v>
      </c>
      <c r="G161" s="7">
        <v>177</v>
      </c>
      <c r="H161" s="8">
        <v>33331.129999999997</v>
      </c>
      <c r="I161" s="8">
        <v>30993.27</v>
      </c>
      <c r="J161" s="8">
        <v>0</v>
      </c>
      <c r="K161" s="8">
        <v>64324.4</v>
      </c>
      <c r="L161" s="8">
        <v>322.87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64324.4</v>
      </c>
      <c r="S161" s="8">
        <v>72803.87</v>
      </c>
      <c r="T161" s="8">
        <v>260.26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73064.13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f t="shared" si="2"/>
        <v>0</v>
      </c>
      <c r="AU161" s="8">
        <v>31316.14</v>
      </c>
      <c r="AV161" s="8">
        <v>73064.13</v>
      </c>
      <c r="AW161" s="9">
        <v>75</v>
      </c>
      <c r="AX161" s="9">
        <v>300</v>
      </c>
      <c r="AY161" s="8">
        <v>270000</v>
      </c>
      <c r="AZ161" s="8">
        <v>67439.3</v>
      </c>
      <c r="BA161" s="10">
        <v>90</v>
      </c>
      <c r="BB161" s="10">
        <v>85.843061834864798</v>
      </c>
      <c r="BC161" s="10">
        <v>9.3699999999999992</v>
      </c>
      <c r="BD161" s="10"/>
      <c r="BE161" s="6" t="s">
        <v>797</v>
      </c>
      <c r="BF161" s="4"/>
      <c r="BG161" s="6" t="s">
        <v>273</v>
      </c>
      <c r="BH161" s="6" t="s">
        <v>289</v>
      </c>
      <c r="BI161" s="6" t="s">
        <v>497</v>
      </c>
      <c r="BJ161" s="6" t="s">
        <v>796</v>
      </c>
      <c r="BK161" s="5" t="s">
        <v>1</v>
      </c>
      <c r="BL161" s="10">
        <v>527996.80279360001</v>
      </c>
      <c r="BM161" s="5" t="s">
        <v>43</v>
      </c>
      <c r="BN161" s="10"/>
      <c r="BO161" s="11">
        <v>38664</v>
      </c>
      <c r="BP161" s="11">
        <v>47788</v>
      </c>
      <c r="BQ161" s="11" t="s">
        <v>939</v>
      </c>
      <c r="BR161" s="11" t="s">
        <v>940</v>
      </c>
      <c r="BS161" s="11">
        <v>43867</v>
      </c>
      <c r="BT161" s="11">
        <v>44497</v>
      </c>
      <c r="BU161" s="10">
        <v>23090.05</v>
      </c>
      <c r="BV161" s="10">
        <v>75.72</v>
      </c>
      <c r="BW161" s="10">
        <v>0</v>
      </c>
    </row>
    <row r="162" spans="1:75" s="1" customFormat="1" ht="18.2" customHeight="1" x14ac:dyDescent="0.15">
      <c r="A162" s="12">
        <v>160</v>
      </c>
      <c r="B162" s="13" t="s">
        <v>46</v>
      </c>
      <c r="C162" s="13" t="s">
        <v>42</v>
      </c>
      <c r="D162" s="30">
        <v>45505</v>
      </c>
      <c r="E162" s="14" t="s">
        <v>183</v>
      </c>
      <c r="F162" s="15">
        <v>168</v>
      </c>
      <c r="G162" s="15">
        <v>167</v>
      </c>
      <c r="H162" s="16">
        <v>69089.33</v>
      </c>
      <c r="I162" s="16">
        <v>62516.31</v>
      </c>
      <c r="J162" s="16">
        <v>0</v>
      </c>
      <c r="K162" s="16">
        <v>131605.64000000001</v>
      </c>
      <c r="L162" s="16">
        <v>669.35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131605.64000000001</v>
      </c>
      <c r="S162" s="16">
        <v>140565.45000000001</v>
      </c>
      <c r="T162" s="16">
        <v>539.47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141104.92000000001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0</v>
      </c>
      <c r="AT162" s="8">
        <f t="shared" si="2"/>
        <v>0</v>
      </c>
      <c r="AU162" s="16">
        <v>63185.66</v>
      </c>
      <c r="AV162" s="16">
        <v>141104.92000000001</v>
      </c>
      <c r="AW162" s="17">
        <v>75</v>
      </c>
      <c r="AX162" s="17">
        <v>300</v>
      </c>
      <c r="AY162" s="16">
        <v>582000</v>
      </c>
      <c r="AZ162" s="16">
        <v>139799.73000000001</v>
      </c>
      <c r="BA162" s="18">
        <v>90</v>
      </c>
      <c r="BB162" s="18">
        <v>84.724824575841495</v>
      </c>
      <c r="BC162" s="18">
        <v>9.3699999999999992</v>
      </c>
      <c r="BD162" s="18"/>
      <c r="BE162" s="14" t="s">
        <v>797</v>
      </c>
      <c r="BF162" s="12"/>
      <c r="BG162" s="14" t="s">
        <v>418</v>
      </c>
      <c r="BH162" s="14" t="s">
        <v>499</v>
      </c>
      <c r="BI162" s="14" t="s">
        <v>500</v>
      </c>
      <c r="BJ162" s="14" t="s">
        <v>796</v>
      </c>
      <c r="BK162" s="13" t="s">
        <v>1</v>
      </c>
      <c r="BL162" s="18">
        <v>1080264.36546016</v>
      </c>
      <c r="BM162" s="13" t="s">
        <v>43</v>
      </c>
      <c r="BN162" s="18"/>
      <c r="BO162" s="19">
        <v>38674</v>
      </c>
      <c r="BP162" s="19">
        <v>47788</v>
      </c>
      <c r="BQ162" s="11" t="s">
        <v>743</v>
      </c>
      <c r="BR162" s="11" t="s">
        <v>879</v>
      </c>
      <c r="BS162" s="11">
        <v>43867</v>
      </c>
      <c r="BT162" s="11">
        <v>44497</v>
      </c>
      <c r="BU162" s="18">
        <v>45436.5</v>
      </c>
      <c r="BV162" s="18">
        <v>156.96</v>
      </c>
      <c r="BW162" s="18">
        <v>0</v>
      </c>
    </row>
    <row r="163" spans="1:75" s="1" customFormat="1" ht="18.2" customHeight="1" x14ac:dyDescent="0.15">
      <c r="A163" s="4">
        <v>161</v>
      </c>
      <c r="B163" s="5" t="s">
        <v>41</v>
      </c>
      <c r="C163" s="5" t="s">
        <v>42</v>
      </c>
      <c r="D163" s="29">
        <v>45505</v>
      </c>
      <c r="E163" s="6" t="s">
        <v>147</v>
      </c>
      <c r="F163" s="7">
        <v>156</v>
      </c>
      <c r="G163" s="7">
        <v>155</v>
      </c>
      <c r="H163" s="8">
        <v>85656.17</v>
      </c>
      <c r="I163" s="8">
        <v>50509.8</v>
      </c>
      <c r="J163" s="8">
        <v>0</v>
      </c>
      <c r="K163" s="8">
        <v>136165.97</v>
      </c>
      <c r="L163" s="8">
        <v>564.99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136165.97</v>
      </c>
      <c r="S163" s="8">
        <v>142992.19</v>
      </c>
      <c r="T163" s="8">
        <v>678.11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143670.29999999999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f t="shared" si="2"/>
        <v>0</v>
      </c>
      <c r="AU163" s="8">
        <v>51074.79</v>
      </c>
      <c r="AV163" s="8">
        <v>143670.29999999999</v>
      </c>
      <c r="AW163" s="9">
        <v>99</v>
      </c>
      <c r="AX163" s="9">
        <v>300</v>
      </c>
      <c r="AY163" s="8">
        <v>625000</v>
      </c>
      <c r="AZ163" s="8">
        <v>142280.66</v>
      </c>
      <c r="BA163" s="10">
        <v>88.8</v>
      </c>
      <c r="BB163" s="10">
        <v>84.983708509645695</v>
      </c>
      <c r="BC163" s="10">
        <v>9.5</v>
      </c>
      <c r="BD163" s="10"/>
      <c r="BE163" s="6" t="s">
        <v>795</v>
      </c>
      <c r="BF163" s="4"/>
      <c r="BG163" s="6" t="s">
        <v>282</v>
      </c>
      <c r="BH163" s="6" t="s">
        <v>283</v>
      </c>
      <c r="BI163" s="6" t="s">
        <v>284</v>
      </c>
      <c r="BJ163" s="6" t="s">
        <v>796</v>
      </c>
      <c r="BK163" s="5" t="s">
        <v>1</v>
      </c>
      <c r="BL163" s="10">
        <v>1117697.12285368</v>
      </c>
      <c r="BM163" s="5" t="s">
        <v>43</v>
      </c>
      <c r="BN163" s="10"/>
      <c r="BO163" s="11">
        <v>39407</v>
      </c>
      <c r="BP163" s="11">
        <v>48532</v>
      </c>
      <c r="BQ163" s="11" t="s">
        <v>994</v>
      </c>
      <c r="BR163" s="11" t="s">
        <v>995</v>
      </c>
      <c r="BS163" s="11">
        <v>44232</v>
      </c>
      <c r="BT163" s="11">
        <v>44862</v>
      </c>
      <c r="BU163" s="10">
        <v>54558.15</v>
      </c>
      <c r="BV163" s="10">
        <v>98.81</v>
      </c>
      <c r="BW163" s="10">
        <v>0</v>
      </c>
    </row>
    <row r="164" spans="1:75" s="1" customFormat="1" ht="18.2" customHeight="1" x14ac:dyDescent="0.15">
      <c r="A164" s="12">
        <v>162</v>
      </c>
      <c r="B164" s="13" t="s">
        <v>46</v>
      </c>
      <c r="C164" s="13" t="s">
        <v>42</v>
      </c>
      <c r="D164" s="30">
        <v>45505</v>
      </c>
      <c r="E164" s="14" t="s">
        <v>90</v>
      </c>
      <c r="F164" s="15">
        <v>165</v>
      </c>
      <c r="G164" s="15">
        <v>164</v>
      </c>
      <c r="H164" s="16">
        <v>25853.97</v>
      </c>
      <c r="I164" s="16">
        <v>23188.01</v>
      </c>
      <c r="J164" s="16">
        <v>0</v>
      </c>
      <c r="K164" s="16">
        <v>49041.98</v>
      </c>
      <c r="L164" s="16">
        <v>250.46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49041.98</v>
      </c>
      <c r="S164" s="16">
        <v>51448.09</v>
      </c>
      <c r="T164" s="16">
        <v>201.88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51649.97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8">
        <f t="shared" si="2"/>
        <v>0</v>
      </c>
      <c r="AU164" s="16">
        <v>23438.47</v>
      </c>
      <c r="AV164" s="16">
        <v>51649.97</v>
      </c>
      <c r="AW164" s="17">
        <v>75</v>
      </c>
      <c r="AX164" s="17">
        <v>300</v>
      </c>
      <c r="AY164" s="16">
        <v>209700</v>
      </c>
      <c r="AZ164" s="16">
        <v>52313.14</v>
      </c>
      <c r="BA164" s="18">
        <v>90</v>
      </c>
      <c r="BB164" s="18">
        <v>84.372266700106294</v>
      </c>
      <c r="BC164" s="18">
        <v>9.3699999999999992</v>
      </c>
      <c r="BD164" s="18"/>
      <c r="BE164" s="14" t="s">
        <v>797</v>
      </c>
      <c r="BF164" s="12"/>
      <c r="BG164" s="14" t="s">
        <v>418</v>
      </c>
      <c r="BH164" s="14" t="s">
        <v>446</v>
      </c>
      <c r="BI164" s="14" t="s">
        <v>501</v>
      </c>
      <c r="BJ164" s="14" t="s">
        <v>796</v>
      </c>
      <c r="BK164" s="13" t="s">
        <v>1</v>
      </c>
      <c r="BL164" s="18">
        <v>402553.44228111999</v>
      </c>
      <c r="BM164" s="13" t="s">
        <v>43</v>
      </c>
      <c r="BN164" s="18"/>
      <c r="BO164" s="19">
        <v>38682</v>
      </c>
      <c r="BP164" s="19">
        <v>47788</v>
      </c>
      <c r="BQ164" s="11" t="s">
        <v>835</v>
      </c>
      <c r="BR164" s="11" t="s">
        <v>896</v>
      </c>
      <c r="BS164" s="11">
        <v>43502</v>
      </c>
      <c r="BT164" s="11">
        <v>44132</v>
      </c>
      <c r="BU164" s="18">
        <v>16664.79</v>
      </c>
      <c r="BV164" s="18">
        <v>58.74</v>
      </c>
      <c r="BW164" s="18">
        <v>0</v>
      </c>
    </row>
    <row r="165" spans="1:75" s="1" customFormat="1" ht="18.2" customHeight="1" x14ac:dyDescent="0.15">
      <c r="A165" s="4">
        <v>163</v>
      </c>
      <c r="B165" s="5" t="s">
        <v>46</v>
      </c>
      <c r="C165" s="5" t="s">
        <v>42</v>
      </c>
      <c r="D165" s="29">
        <v>45505</v>
      </c>
      <c r="E165" s="6" t="s">
        <v>502</v>
      </c>
      <c r="F165" s="7">
        <v>2</v>
      </c>
      <c r="G165" s="7">
        <v>2</v>
      </c>
      <c r="H165" s="8">
        <v>4200.51</v>
      </c>
      <c r="I165" s="8">
        <v>637.67999999999995</v>
      </c>
      <c r="J165" s="8">
        <v>0</v>
      </c>
      <c r="K165" s="8">
        <v>4838.1899999999996</v>
      </c>
      <c r="L165" s="8">
        <v>282.02999999999997</v>
      </c>
      <c r="M165" s="8">
        <v>0</v>
      </c>
      <c r="N165" s="8">
        <v>243.21</v>
      </c>
      <c r="O165" s="8">
        <v>0</v>
      </c>
      <c r="P165" s="8">
        <v>0</v>
      </c>
      <c r="Q165" s="8">
        <v>0</v>
      </c>
      <c r="R165" s="8">
        <v>4594.9799999999996</v>
      </c>
      <c r="S165" s="8">
        <v>69.33</v>
      </c>
      <c r="T165" s="8">
        <v>31.85</v>
      </c>
      <c r="U165" s="8">
        <v>0</v>
      </c>
      <c r="V165" s="8">
        <v>35.6</v>
      </c>
      <c r="W165" s="8">
        <v>0</v>
      </c>
      <c r="X165" s="8">
        <v>0</v>
      </c>
      <c r="Y165" s="8">
        <v>0</v>
      </c>
      <c r="Z165" s="8">
        <v>65.58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5.85</v>
      </c>
      <c r="AG165" s="8">
        <v>0</v>
      </c>
      <c r="AH165" s="8">
        <v>0</v>
      </c>
      <c r="AI165" s="8">
        <v>71.83</v>
      </c>
      <c r="AJ165" s="8">
        <v>0</v>
      </c>
      <c r="AK165" s="8">
        <v>0</v>
      </c>
      <c r="AL165" s="8">
        <v>41.41</v>
      </c>
      <c r="AM165" s="8">
        <v>0</v>
      </c>
      <c r="AN165" s="8">
        <v>17.27</v>
      </c>
      <c r="AO165" s="8">
        <v>11.22</v>
      </c>
      <c r="AP165" s="8">
        <v>0</v>
      </c>
      <c r="AQ165" s="8">
        <v>0</v>
      </c>
      <c r="AR165" s="8">
        <v>0</v>
      </c>
      <c r="AS165" s="8">
        <v>0</v>
      </c>
      <c r="AT165" s="8">
        <f t="shared" si="2"/>
        <v>426.39</v>
      </c>
      <c r="AU165" s="8">
        <v>676.5</v>
      </c>
      <c r="AV165" s="8">
        <v>65.58</v>
      </c>
      <c r="AW165" s="9">
        <v>15</v>
      </c>
      <c r="AX165" s="9">
        <v>240</v>
      </c>
      <c r="AY165" s="8">
        <v>308200</v>
      </c>
      <c r="AZ165" s="8">
        <v>37386.720000000001</v>
      </c>
      <c r="BA165" s="10">
        <v>50</v>
      </c>
      <c r="BB165" s="10">
        <v>6.14520343052292</v>
      </c>
      <c r="BC165" s="10">
        <v>8.0500000000000007</v>
      </c>
      <c r="BD165" s="10"/>
      <c r="BE165" s="6" t="s">
        <v>795</v>
      </c>
      <c r="BF165" s="4"/>
      <c r="BG165" s="6" t="s">
        <v>434</v>
      </c>
      <c r="BH165" s="6" t="s">
        <v>503</v>
      </c>
      <c r="BI165" s="6" t="s">
        <v>504</v>
      </c>
      <c r="BJ165" s="6" t="s">
        <v>3</v>
      </c>
      <c r="BK165" s="5" t="s">
        <v>1</v>
      </c>
      <c r="BL165" s="10">
        <v>37717.176513120001</v>
      </c>
      <c r="BM165" s="5" t="s">
        <v>43</v>
      </c>
      <c r="BN165" s="10"/>
      <c r="BO165" s="11">
        <v>38684</v>
      </c>
      <c r="BP165" s="11">
        <v>45962</v>
      </c>
      <c r="BQ165" s="11" t="s">
        <v>737</v>
      </c>
      <c r="BR165" s="11" t="s">
        <v>876</v>
      </c>
      <c r="BS165" s="11" t="s">
        <v>891</v>
      </c>
      <c r="BT165" s="11" t="s">
        <v>891</v>
      </c>
      <c r="BU165" s="10">
        <v>200.64</v>
      </c>
      <c r="BV165" s="10">
        <v>71.83</v>
      </c>
      <c r="BW165" s="10">
        <v>0</v>
      </c>
    </row>
    <row r="166" spans="1:75" s="1" customFormat="1" ht="18.2" customHeight="1" x14ac:dyDescent="0.15">
      <c r="A166" s="12">
        <v>164</v>
      </c>
      <c r="B166" s="13" t="s">
        <v>46</v>
      </c>
      <c r="C166" s="13" t="s">
        <v>42</v>
      </c>
      <c r="D166" s="30">
        <v>45505</v>
      </c>
      <c r="E166" s="14" t="s">
        <v>16</v>
      </c>
      <c r="F166" s="15">
        <v>198</v>
      </c>
      <c r="G166" s="15">
        <v>197</v>
      </c>
      <c r="H166" s="16">
        <v>46788.04</v>
      </c>
      <c r="I166" s="16">
        <v>45559.7</v>
      </c>
      <c r="J166" s="16">
        <v>0</v>
      </c>
      <c r="K166" s="16">
        <v>92347.74</v>
      </c>
      <c r="L166" s="16">
        <v>448.05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92347.74</v>
      </c>
      <c r="S166" s="16">
        <v>114178.78</v>
      </c>
      <c r="T166" s="16">
        <v>358.71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114537.49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8">
        <f t="shared" si="2"/>
        <v>0</v>
      </c>
      <c r="AU166" s="16">
        <v>46007.75</v>
      </c>
      <c r="AV166" s="16">
        <v>114537.49</v>
      </c>
      <c r="AW166" s="17">
        <v>76</v>
      </c>
      <c r="AX166" s="17">
        <v>300</v>
      </c>
      <c r="AY166" s="16">
        <v>382900</v>
      </c>
      <c r="AZ166" s="16">
        <v>94586.8</v>
      </c>
      <c r="BA166" s="18">
        <v>90</v>
      </c>
      <c r="BB166" s="18">
        <v>87.869518791205493</v>
      </c>
      <c r="BC166" s="18">
        <v>9.1999999999999993</v>
      </c>
      <c r="BD166" s="18"/>
      <c r="BE166" s="14" t="s">
        <v>795</v>
      </c>
      <c r="BF166" s="12"/>
      <c r="BG166" s="14" t="s">
        <v>434</v>
      </c>
      <c r="BH166" s="14" t="s">
        <v>435</v>
      </c>
      <c r="BI166" s="14" t="s">
        <v>485</v>
      </c>
      <c r="BJ166" s="14" t="s">
        <v>796</v>
      </c>
      <c r="BK166" s="13" t="s">
        <v>1</v>
      </c>
      <c r="BL166" s="18">
        <v>758022.01754256</v>
      </c>
      <c r="BM166" s="13" t="s">
        <v>43</v>
      </c>
      <c r="BN166" s="18"/>
      <c r="BO166" s="19">
        <v>38687</v>
      </c>
      <c r="BP166" s="19">
        <v>47818</v>
      </c>
      <c r="BQ166" s="11" t="s">
        <v>731</v>
      </c>
      <c r="BR166" s="11" t="s">
        <v>874</v>
      </c>
      <c r="BS166" s="11">
        <v>43867</v>
      </c>
      <c r="BT166" s="11">
        <v>44497</v>
      </c>
      <c r="BU166" s="18">
        <v>38208.71</v>
      </c>
      <c r="BV166" s="18">
        <v>117.3</v>
      </c>
      <c r="BW166" s="18">
        <v>0</v>
      </c>
    </row>
    <row r="167" spans="1:75" s="1" customFormat="1" ht="18.2" customHeight="1" x14ac:dyDescent="0.15">
      <c r="A167" s="4">
        <v>165</v>
      </c>
      <c r="B167" s="5" t="s">
        <v>46</v>
      </c>
      <c r="C167" s="5" t="s">
        <v>42</v>
      </c>
      <c r="D167" s="29">
        <v>45505</v>
      </c>
      <c r="E167" s="6" t="s">
        <v>190</v>
      </c>
      <c r="F167" s="7">
        <v>146</v>
      </c>
      <c r="G167" s="7">
        <v>145</v>
      </c>
      <c r="H167" s="8">
        <v>30262.3</v>
      </c>
      <c r="I167" s="8">
        <v>25409.03</v>
      </c>
      <c r="J167" s="8">
        <v>0</v>
      </c>
      <c r="K167" s="8">
        <v>55671.33</v>
      </c>
      <c r="L167" s="8">
        <v>289.83999999999997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55671.33</v>
      </c>
      <c r="S167" s="8">
        <v>50781.07</v>
      </c>
      <c r="T167" s="8">
        <v>232.01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51013.08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f t="shared" si="2"/>
        <v>0</v>
      </c>
      <c r="AU167" s="8">
        <v>25698.87</v>
      </c>
      <c r="AV167" s="8">
        <v>51013.08</v>
      </c>
      <c r="AW167" s="9">
        <v>76</v>
      </c>
      <c r="AX167" s="9">
        <v>300</v>
      </c>
      <c r="AY167" s="8">
        <v>245800</v>
      </c>
      <c r="AZ167" s="8">
        <v>61182.73</v>
      </c>
      <c r="BA167" s="10">
        <v>90</v>
      </c>
      <c r="BB167" s="10">
        <v>81.892712208167197</v>
      </c>
      <c r="BC167" s="10">
        <v>9.1999999999999993</v>
      </c>
      <c r="BD167" s="10"/>
      <c r="BE167" s="6" t="s">
        <v>795</v>
      </c>
      <c r="BF167" s="4"/>
      <c r="BG167" s="6" t="s">
        <v>266</v>
      </c>
      <c r="BH167" s="6" t="s">
        <v>351</v>
      </c>
      <c r="BI167" s="6" t="s">
        <v>268</v>
      </c>
      <c r="BJ167" s="6" t="s">
        <v>796</v>
      </c>
      <c r="BK167" s="5" t="s">
        <v>1</v>
      </c>
      <c r="BL167" s="10">
        <v>456969.42757752002</v>
      </c>
      <c r="BM167" s="5" t="s">
        <v>43</v>
      </c>
      <c r="BN167" s="10"/>
      <c r="BO167" s="11">
        <v>38687</v>
      </c>
      <c r="BP167" s="11">
        <v>47818</v>
      </c>
      <c r="BQ167" s="11" t="s">
        <v>861</v>
      </c>
      <c r="BR167" s="11" t="s">
        <v>904</v>
      </c>
      <c r="BS167" s="11">
        <v>43867</v>
      </c>
      <c r="BT167" s="11">
        <v>44497</v>
      </c>
      <c r="BU167" s="10">
        <v>18288.38</v>
      </c>
      <c r="BV167" s="10">
        <v>75.88</v>
      </c>
      <c r="BW167" s="10">
        <v>0</v>
      </c>
    </row>
    <row r="168" spans="1:75" s="1" customFormat="1" ht="18.2" customHeight="1" x14ac:dyDescent="0.15">
      <c r="A168" s="12">
        <v>166</v>
      </c>
      <c r="B168" s="13" t="s">
        <v>46</v>
      </c>
      <c r="C168" s="13" t="s">
        <v>42</v>
      </c>
      <c r="D168" s="30">
        <v>45505</v>
      </c>
      <c r="E168" s="14" t="s">
        <v>56</v>
      </c>
      <c r="F168" s="15">
        <v>182</v>
      </c>
      <c r="G168" s="15">
        <v>181</v>
      </c>
      <c r="H168" s="16">
        <v>13399.56</v>
      </c>
      <c r="I168" s="16">
        <v>152460.51999999999</v>
      </c>
      <c r="J168" s="16">
        <v>0</v>
      </c>
      <c r="K168" s="16">
        <v>165860.07999999999</v>
      </c>
      <c r="L168" s="16">
        <v>1556.56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165860.07999999999</v>
      </c>
      <c r="S168" s="16">
        <v>149530.26</v>
      </c>
      <c r="T168" s="16">
        <v>102.73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149632.99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0</v>
      </c>
      <c r="AT168" s="8">
        <f t="shared" si="2"/>
        <v>0</v>
      </c>
      <c r="AU168" s="16">
        <v>154017.07999999999</v>
      </c>
      <c r="AV168" s="16">
        <v>149632.99</v>
      </c>
      <c r="AW168" s="17">
        <v>76</v>
      </c>
      <c r="AX168" s="17">
        <v>300</v>
      </c>
      <c r="AY168" s="16">
        <v>795000</v>
      </c>
      <c r="AZ168" s="16">
        <v>194538.98</v>
      </c>
      <c r="BA168" s="18">
        <v>90</v>
      </c>
      <c r="BB168" s="18">
        <v>76.732216854431897</v>
      </c>
      <c r="BC168" s="18">
        <v>9.1999999999999993</v>
      </c>
      <c r="BD168" s="18"/>
      <c r="BE168" s="14" t="s">
        <v>795</v>
      </c>
      <c r="BF168" s="12"/>
      <c r="BG168" s="14" t="s">
        <v>266</v>
      </c>
      <c r="BH168" s="14" t="s">
        <v>302</v>
      </c>
      <c r="BI168" s="14" t="s">
        <v>509</v>
      </c>
      <c r="BJ168" s="14" t="s">
        <v>796</v>
      </c>
      <c r="BK168" s="13" t="s">
        <v>1</v>
      </c>
      <c r="BL168" s="18">
        <v>1361436.59250752</v>
      </c>
      <c r="BM168" s="13" t="s">
        <v>43</v>
      </c>
      <c r="BN168" s="18"/>
      <c r="BO168" s="19">
        <v>38709</v>
      </c>
      <c r="BP168" s="19">
        <v>47818</v>
      </c>
      <c r="BQ168" s="11" t="s">
        <v>731</v>
      </c>
      <c r="BR168" s="11" t="s">
        <v>874</v>
      </c>
      <c r="BS168" s="11">
        <v>44232</v>
      </c>
      <c r="BT168" s="11">
        <v>44862</v>
      </c>
      <c r="BU168" s="18">
        <v>61532.72</v>
      </c>
      <c r="BV168" s="18">
        <v>190.68</v>
      </c>
      <c r="BW168" s="18">
        <v>0</v>
      </c>
    </row>
    <row r="169" spans="1:75" s="1" customFormat="1" ht="18.2" customHeight="1" x14ac:dyDescent="0.15">
      <c r="A169" s="4">
        <v>167</v>
      </c>
      <c r="B169" s="5" t="s">
        <v>46</v>
      </c>
      <c r="C169" s="5" t="s">
        <v>42</v>
      </c>
      <c r="D169" s="29">
        <v>45505</v>
      </c>
      <c r="E169" s="6" t="s">
        <v>960</v>
      </c>
      <c r="F169" s="7">
        <v>172</v>
      </c>
      <c r="G169" s="7">
        <v>171</v>
      </c>
      <c r="H169" s="8">
        <v>80276.429999999993</v>
      </c>
      <c r="I169" s="8">
        <v>71583.259999999995</v>
      </c>
      <c r="J169" s="8">
        <v>0</v>
      </c>
      <c r="K169" s="8">
        <v>151859.69</v>
      </c>
      <c r="L169" s="8">
        <v>745.95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151859.69</v>
      </c>
      <c r="S169" s="8">
        <v>161283.03</v>
      </c>
      <c r="T169" s="8">
        <v>608.09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161891.12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f t="shared" si="2"/>
        <v>0</v>
      </c>
      <c r="AU169" s="8">
        <v>72329.210000000006</v>
      </c>
      <c r="AV169" s="8">
        <v>161891.12</v>
      </c>
      <c r="AW169" s="9">
        <v>78</v>
      </c>
      <c r="AX169" s="9">
        <v>300</v>
      </c>
      <c r="AY169" s="8">
        <v>653000</v>
      </c>
      <c r="AZ169" s="8">
        <v>160172.15</v>
      </c>
      <c r="BA169" s="10">
        <v>90</v>
      </c>
      <c r="BB169" s="10">
        <v>85.329266667145305</v>
      </c>
      <c r="BC169" s="10">
        <v>9.09</v>
      </c>
      <c r="BD169" s="10"/>
      <c r="BE169" s="6" t="s">
        <v>795</v>
      </c>
      <c r="BF169" s="4"/>
      <c r="BG169" s="6" t="s">
        <v>304</v>
      </c>
      <c r="BH169" s="6" t="s">
        <v>959</v>
      </c>
      <c r="BI169" s="6" t="s">
        <v>982</v>
      </c>
      <c r="BJ169" s="6" t="s">
        <v>796</v>
      </c>
      <c r="BK169" s="5" t="s">
        <v>1</v>
      </c>
      <c r="BL169" s="10">
        <v>1246516.57525336</v>
      </c>
      <c r="BM169" s="5" t="s">
        <v>43</v>
      </c>
      <c r="BN169" s="10"/>
      <c r="BO169" s="11">
        <v>38755</v>
      </c>
      <c r="BP169" s="11">
        <v>47880</v>
      </c>
      <c r="BQ169" s="11" t="s">
        <v>728</v>
      </c>
      <c r="BR169" s="11" t="s">
        <v>887</v>
      </c>
      <c r="BS169" s="11" t="s">
        <v>891</v>
      </c>
      <c r="BT169" s="11" t="s">
        <v>891</v>
      </c>
      <c r="BU169" s="10">
        <v>58109.33</v>
      </c>
      <c r="BV169" s="10">
        <v>210.77</v>
      </c>
      <c r="BW169" s="10">
        <v>0</v>
      </c>
    </row>
    <row r="170" spans="1:75" s="1" customFormat="1" ht="18.2" customHeight="1" x14ac:dyDescent="0.15">
      <c r="A170" s="12">
        <v>168</v>
      </c>
      <c r="B170" s="13" t="s">
        <v>46</v>
      </c>
      <c r="C170" s="13" t="s">
        <v>42</v>
      </c>
      <c r="D170" s="30">
        <v>45505</v>
      </c>
      <c r="E170" s="14" t="s">
        <v>182</v>
      </c>
      <c r="F170" s="15">
        <v>167</v>
      </c>
      <c r="G170" s="15">
        <v>166</v>
      </c>
      <c r="H170" s="16">
        <v>24310.9</v>
      </c>
      <c r="I170" s="16">
        <v>21366.3</v>
      </c>
      <c r="J170" s="16">
        <v>0</v>
      </c>
      <c r="K170" s="16">
        <v>45677.2</v>
      </c>
      <c r="L170" s="16">
        <v>225.91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45677.2</v>
      </c>
      <c r="S170" s="16">
        <v>47109.42</v>
      </c>
      <c r="T170" s="16">
        <v>184.16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47293.58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8">
        <f t="shared" si="2"/>
        <v>0</v>
      </c>
      <c r="AU170" s="16">
        <v>21592.21</v>
      </c>
      <c r="AV170" s="16">
        <v>47293.58</v>
      </c>
      <c r="AW170" s="17">
        <v>78</v>
      </c>
      <c r="AX170" s="17">
        <v>300</v>
      </c>
      <c r="AY170" s="16">
        <v>198000</v>
      </c>
      <c r="AZ170" s="16">
        <v>48507.86</v>
      </c>
      <c r="BA170" s="18">
        <v>90</v>
      </c>
      <c r="BB170" s="18">
        <v>84.748080001880098</v>
      </c>
      <c r="BC170" s="18">
        <v>9.09</v>
      </c>
      <c r="BD170" s="18"/>
      <c r="BE170" s="14" t="s">
        <v>795</v>
      </c>
      <c r="BF170" s="12"/>
      <c r="BG170" s="14" t="s">
        <v>273</v>
      </c>
      <c r="BH170" s="14" t="s">
        <v>289</v>
      </c>
      <c r="BI170" s="14" t="s">
        <v>290</v>
      </c>
      <c r="BJ170" s="14" t="s">
        <v>796</v>
      </c>
      <c r="BK170" s="13" t="s">
        <v>1</v>
      </c>
      <c r="BL170" s="18">
        <v>374934.17055679997</v>
      </c>
      <c r="BM170" s="13" t="s">
        <v>43</v>
      </c>
      <c r="BN170" s="18"/>
      <c r="BO170" s="19">
        <v>38763</v>
      </c>
      <c r="BP170" s="19">
        <v>47880</v>
      </c>
      <c r="BQ170" s="11" t="s">
        <v>737</v>
      </c>
      <c r="BR170" s="11" t="s">
        <v>876</v>
      </c>
      <c r="BS170" s="11">
        <v>43867</v>
      </c>
      <c r="BT170" s="11">
        <v>44497</v>
      </c>
      <c r="BU170" s="18">
        <v>14767.66</v>
      </c>
      <c r="BV170" s="18">
        <v>50.3</v>
      </c>
      <c r="BW170" s="18">
        <v>0</v>
      </c>
    </row>
    <row r="171" spans="1:75" s="1" customFormat="1" ht="18.2" customHeight="1" x14ac:dyDescent="0.15">
      <c r="A171" s="4">
        <v>169</v>
      </c>
      <c r="B171" s="5" t="s">
        <v>46</v>
      </c>
      <c r="C171" s="5" t="s">
        <v>42</v>
      </c>
      <c r="D171" s="29">
        <v>45505</v>
      </c>
      <c r="E171" s="6" t="s">
        <v>100</v>
      </c>
      <c r="F171" s="7">
        <v>178</v>
      </c>
      <c r="G171" s="7">
        <v>177</v>
      </c>
      <c r="H171" s="8">
        <v>41473.67</v>
      </c>
      <c r="I171" s="8">
        <v>37601.82</v>
      </c>
      <c r="J171" s="8">
        <v>0</v>
      </c>
      <c r="K171" s="8">
        <v>79075.490000000005</v>
      </c>
      <c r="L171" s="8">
        <v>385.43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79075.490000000005</v>
      </c>
      <c r="S171" s="8">
        <v>86925.2</v>
      </c>
      <c r="T171" s="8">
        <v>314.16000000000003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87239.360000000001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f t="shared" si="2"/>
        <v>0</v>
      </c>
      <c r="AU171" s="8">
        <v>37987.25</v>
      </c>
      <c r="AV171" s="8">
        <v>87239.360000000001</v>
      </c>
      <c r="AW171" s="9">
        <v>78</v>
      </c>
      <c r="AX171" s="9">
        <v>300</v>
      </c>
      <c r="AY171" s="8">
        <v>357500</v>
      </c>
      <c r="AZ171" s="8">
        <v>82755.399999999994</v>
      </c>
      <c r="BA171" s="10">
        <v>90</v>
      </c>
      <c r="BB171" s="10">
        <v>85.9979421282478</v>
      </c>
      <c r="BC171" s="10">
        <v>9.09</v>
      </c>
      <c r="BD171" s="10"/>
      <c r="BE171" s="6" t="s">
        <v>797</v>
      </c>
      <c r="BF171" s="4"/>
      <c r="BG171" s="6" t="s">
        <v>266</v>
      </c>
      <c r="BH171" s="6" t="s">
        <v>351</v>
      </c>
      <c r="BI171" s="6" t="s">
        <v>510</v>
      </c>
      <c r="BJ171" s="6" t="s">
        <v>796</v>
      </c>
      <c r="BK171" s="5" t="s">
        <v>1</v>
      </c>
      <c r="BL171" s="10">
        <v>649078.82388855994</v>
      </c>
      <c r="BM171" s="5" t="s">
        <v>43</v>
      </c>
      <c r="BN171" s="10"/>
      <c r="BO171" s="11">
        <v>38768</v>
      </c>
      <c r="BP171" s="11">
        <v>47880</v>
      </c>
      <c r="BQ171" s="11" t="s">
        <v>740</v>
      </c>
      <c r="BR171" s="11" t="s">
        <v>888</v>
      </c>
      <c r="BS171" s="11" t="s">
        <v>891</v>
      </c>
      <c r="BT171" s="11" t="s">
        <v>891</v>
      </c>
      <c r="BU171" s="10">
        <v>22571.82</v>
      </c>
      <c r="BV171" s="10">
        <v>63.73</v>
      </c>
      <c r="BW171" s="10">
        <v>0</v>
      </c>
    </row>
    <row r="172" spans="1:75" s="1" customFormat="1" ht="18.2" customHeight="1" x14ac:dyDescent="0.15">
      <c r="A172" s="12">
        <v>170</v>
      </c>
      <c r="B172" s="13" t="s">
        <v>46</v>
      </c>
      <c r="C172" s="13" t="s">
        <v>42</v>
      </c>
      <c r="D172" s="30">
        <v>45505</v>
      </c>
      <c r="E172" s="14" t="s">
        <v>184</v>
      </c>
      <c r="F172" s="15">
        <v>164</v>
      </c>
      <c r="G172" s="15">
        <v>163</v>
      </c>
      <c r="H172" s="16">
        <v>49044.44</v>
      </c>
      <c r="I172" s="16">
        <v>42657.46</v>
      </c>
      <c r="J172" s="16">
        <v>0</v>
      </c>
      <c r="K172" s="16">
        <v>91701.9</v>
      </c>
      <c r="L172" s="16">
        <v>450.95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91701.9</v>
      </c>
      <c r="S172" s="16">
        <v>90686.35</v>
      </c>
      <c r="T172" s="16">
        <v>364.56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91050.91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16">
        <v>0</v>
      </c>
      <c r="AS172" s="16">
        <v>0</v>
      </c>
      <c r="AT172" s="8">
        <f t="shared" si="2"/>
        <v>0</v>
      </c>
      <c r="AU172" s="16">
        <v>43108.41</v>
      </c>
      <c r="AV172" s="16">
        <v>91050.91</v>
      </c>
      <c r="AW172" s="17">
        <v>79</v>
      </c>
      <c r="AX172" s="17">
        <v>300</v>
      </c>
      <c r="AY172" s="16">
        <v>424500</v>
      </c>
      <c r="AZ172" s="16">
        <v>97815.21</v>
      </c>
      <c r="BA172" s="18">
        <v>84.81</v>
      </c>
      <c r="BB172" s="18">
        <v>79.509496927931806</v>
      </c>
      <c r="BC172" s="18">
        <v>8.92</v>
      </c>
      <c r="BD172" s="18"/>
      <c r="BE172" s="14" t="s">
        <v>795</v>
      </c>
      <c r="BF172" s="12"/>
      <c r="BG172" s="14" t="s">
        <v>381</v>
      </c>
      <c r="BH172" s="14" t="s">
        <v>382</v>
      </c>
      <c r="BI172" s="14" t="s">
        <v>383</v>
      </c>
      <c r="BJ172" s="14" t="s">
        <v>796</v>
      </c>
      <c r="BK172" s="13" t="s">
        <v>1</v>
      </c>
      <c r="BL172" s="18">
        <v>752720.74065359996</v>
      </c>
      <c r="BM172" s="13" t="s">
        <v>43</v>
      </c>
      <c r="BN172" s="18"/>
      <c r="BO172" s="19">
        <v>38793</v>
      </c>
      <c r="BP172" s="19">
        <v>47908</v>
      </c>
      <c r="BQ172" s="11" t="s">
        <v>731</v>
      </c>
      <c r="BR172" s="11" t="s">
        <v>874</v>
      </c>
      <c r="BS172" s="11">
        <v>43867</v>
      </c>
      <c r="BT172" s="11">
        <v>44497</v>
      </c>
      <c r="BU172" s="18">
        <v>35864.94</v>
      </c>
      <c r="BV172" s="18">
        <v>140.1</v>
      </c>
      <c r="BW172" s="18">
        <v>0</v>
      </c>
    </row>
    <row r="173" spans="1:75" s="1" customFormat="1" ht="18.2" customHeight="1" x14ac:dyDescent="0.15">
      <c r="A173" s="4">
        <v>171</v>
      </c>
      <c r="B173" s="5" t="s">
        <v>46</v>
      </c>
      <c r="C173" s="5" t="s">
        <v>42</v>
      </c>
      <c r="D173" s="29">
        <v>45505</v>
      </c>
      <c r="E173" s="6" t="s">
        <v>512</v>
      </c>
      <c r="F173" s="7">
        <v>1</v>
      </c>
      <c r="G173" s="7">
        <v>1</v>
      </c>
      <c r="H173" s="8">
        <v>30855.8</v>
      </c>
      <c r="I173" s="8">
        <v>510.22</v>
      </c>
      <c r="J173" s="8">
        <v>0</v>
      </c>
      <c r="K173" s="8">
        <v>31366.02</v>
      </c>
      <c r="L173" s="8">
        <v>258.07</v>
      </c>
      <c r="M173" s="8">
        <v>0</v>
      </c>
      <c r="N173" s="8">
        <v>254.13</v>
      </c>
      <c r="O173" s="8">
        <v>0</v>
      </c>
      <c r="P173" s="8">
        <v>0</v>
      </c>
      <c r="Q173" s="8">
        <v>0</v>
      </c>
      <c r="R173" s="8">
        <v>31111.89</v>
      </c>
      <c r="S173" s="8">
        <v>483.16</v>
      </c>
      <c r="T173" s="8">
        <v>238.62</v>
      </c>
      <c r="U173" s="8">
        <v>0</v>
      </c>
      <c r="V173" s="8">
        <v>242.56</v>
      </c>
      <c r="W173" s="8">
        <v>0</v>
      </c>
      <c r="X173" s="8">
        <v>0</v>
      </c>
      <c r="Y173" s="8">
        <v>0</v>
      </c>
      <c r="Z173" s="8">
        <v>479.22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6.11</v>
      </c>
      <c r="AG173" s="8">
        <v>0</v>
      </c>
      <c r="AH173" s="8">
        <v>0</v>
      </c>
      <c r="AI173" s="8">
        <v>48.01</v>
      </c>
      <c r="AJ173" s="8">
        <v>0</v>
      </c>
      <c r="AK173" s="8">
        <v>0</v>
      </c>
      <c r="AL173" s="8">
        <v>38.65</v>
      </c>
      <c r="AM173" s="8">
        <v>0</v>
      </c>
      <c r="AN173" s="8">
        <v>1.4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f t="shared" si="2"/>
        <v>590.86</v>
      </c>
      <c r="AU173" s="8">
        <v>514.16</v>
      </c>
      <c r="AV173" s="8">
        <v>479.22</v>
      </c>
      <c r="AW173" s="9">
        <v>84</v>
      </c>
      <c r="AX173" s="9">
        <v>300</v>
      </c>
      <c r="AY173" s="8">
        <v>237000</v>
      </c>
      <c r="AZ173" s="8">
        <v>57858.424530999997</v>
      </c>
      <c r="BA173" s="10">
        <v>90</v>
      </c>
      <c r="BB173" s="10">
        <v>48.395201264074302</v>
      </c>
      <c r="BC173" s="10">
        <v>9.2799999999999994</v>
      </c>
      <c r="BD173" s="10"/>
      <c r="BE173" s="6" t="s">
        <v>795</v>
      </c>
      <c r="BF173" s="4"/>
      <c r="BG173" s="6" t="s">
        <v>282</v>
      </c>
      <c r="BH173" s="6" t="s">
        <v>283</v>
      </c>
      <c r="BI173" s="6" t="s">
        <v>511</v>
      </c>
      <c r="BJ173" s="6" t="s">
        <v>3</v>
      </c>
      <c r="BK173" s="5" t="s">
        <v>1</v>
      </c>
      <c r="BL173" s="10">
        <v>255377.09561016</v>
      </c>
      <c r="BM173" s="5" t="s">
        <v>43</v>
      </c>
      <c r="BN173" s="10"/>
      <c r="BO173" s="11">
        <v>38944</v>
      </c>
      <c r="BP173" s="11">
        <v>48075</v>
      </c>
      <c r="BQ173" s="11" t="s">
        <v>737</v>
      </c>
      <c r="BR173" s="11" t="s">
        <v>876</v>
      </c>
      <c r="BS173" s="11" t="s">
        <v>891</v>
      </c>
      <c r="BT173" s="11" t="s">
        <v>891</v>
      </c>
      <c r="BU173" s="10">
        <v>186.96</v>
      </c>
      <c r="BV173" s="10">
        <v>48.01</v>
      </c>
      <c r="BW173" s="10">
        <v>0</v>
      </c>
    </row>
    <row r="174" spans="1:75" s="1" customFormat="1" ht="18.2" customHeight="1" x14ac:dyDescent="0.15">
      <c r="A174" s="12">
        <v>172</v>
      </c>
      <c r="B174" s="13" t="s">
        <v>46</v>
      </c>
      <c r="C174" s="13" t="s">
        <v>42</v>
      </c>
      <c r="D174" s="30">
        <v>45505</v>
      </c>
      <c r="E174" s="14" t="s">
        <v>514</v>
      </c>
      <c r="F174" s="15">
        <v>0</v>
      </c>
      <c r="G174" s="15">
        <v>0</v>
      </c>
      <c r="H174" s="16">
        <v>22962.57</v>
      </c>
      <c r="I174" s="16">
        <v>0</v>
      </c>
      <c r="J174" s="16">
        <v>0</v>
      </c>
      <c r="K174" s="16">
        <v>22962.57</v>
      </c>
      <c r="L174" s="16">
        <v>188.99</v>
      </c>
      <c r="M174" s="16">
        <v>0</v>
      </c>
      <c r="N174" s="16">
        <v>0</v>
      </c>
      <c r="O174" s="16">
        <v>188.99</v>
      </c>
      <c r="P174" s="16">
        <v>0</v>
      </c>
      <c r="Q174" s="16">
        <v>0</v>
      </c>
      <c r="R174" s="16">
        <v>22773.58</v>
      </c>
      <c r="S174" s="16">
        <v>0</v>
      </c>
      <c r="T174" s="16">
        <v>185.42</v>
      </c>
      <c r="U174" s="16">
        <v>0</v>
      </c>
      <c r="V174" s="16">
        <v>0</v>
      </c>
      <c r="W174" s="16">
        <v>185.42</v>
      </c>
      <c r="X174" s="16">
        <v>0</v>
      </c>
      <c r="Y174" s="16">
        <v>0</v>
      </c>
      <c r="Z174" s="16">
        <v>0</v>
      </c>
      <c r="AA174" s="16">
        <v>35.06</v>
      </c>
      <c r="AB174" s="16">
        <v>0</v>
      </c>
      <c r="AC174" s="16">
        <v>0</v>
      </c>
      <c r="AD174" s="16">
        <v>0</v>
      </c>
      <c r="AE174" s="16">
        <v>0</v>
      </c>
      <c r="AF174" s="16">
        <v>-1.77</v>
      </c>
      <c r="AG174" s="16">
        <v>21.11</v>
      </c>
      <c r="AH174" s="16">
        <v>12.66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33.9</v>
      </c>
      <c r="AQ174" s="16">
        <v>0</v>
      </c>
      <c r="AR174" s="16">
        <v>48.98</v>
      </c>
      <c r="AS174" s="16">
        <v>0</v>
      </c>
      <c r="AT174" s="8">
        <f t="shared" si="2"/>
        <v>426.39</v>
      </c>
      <c r="AU174" s="16">
        <v>0</v>
      </c>
      <c r="AV174" s="16">
        <v>0</v>
      </c>
      <c r="AW174" s="17">
        <v>84</v>
      </c>
      <c r="AX174" s="17">
        <v>300</v>
      </c>
      <c r="AY174" s="16">
        <v>173500</v>
      </c>
      <c r="AZ174" s="16">
        <v>42214.214699999997</v>
      </c>
      <c r="BA174" s="18">
        <v>90</v>
      </c>
      <c r="BB174" s="18">
        <v>48.552891829585597</v>
      </c>
      <c r="BC174" s="18">
        <v>9.69</v>
      </c>
      <c r="BD174" s="18"/>
      <c r="BE174" s="14" t="s">
        <v>795</v>
      </c>
      <c r="BF174" s="12"/>
      <c r="BG174" s="14" t="s">
        <v>304</v>
      </c>
      <c r="BH174" s="14" t="s">
        <v>463</v>
      </c>
      <c r="BI174" s="14" t="s">
        <v>515</v>
      </c>
      <c r="BJ174" s="14" t="s">
        <v>2</v>
      </c>
      <c r="BK174" s="13" t="s">
        <v>1</v>
      </c>
      <c r="BL174" s="18">
        <v>186933.37875152001</v>
      </c>
      <c r="BM174" s="13" t="s">
        <v>43</v>
      </c>
      <c r="BN174" s="18"/>
      <c r="BO174" s="19">
        <v>38959</v>
      </c>
      <c r="BP174" s="19">
        <v>48061</v>
      </c>
      <c r="BQ174" s="11" t="s">
        <v>737</v>
      </c>
      <c r="BR174" s="11" t="s">
        <v>876</v>
      </c>
      <c r="BS174" s="11" t="s">
        <v>891</v>
      </c>
      <c r="BT174" s="11" t="s">
        <v>891</v>
      </c>
      <c r="BU174" s="18">
        <v>0</v>
      </c>
      <c r="BV174" s="18">
        <v>35.06</v>
      </c>
      <c r="BW174" s="18">
        <v>0</v>
      </c>
    </row>
    <row r="175" spans="1:75" s="1" customFormat="1" ht="18.2" customHeight="1" x14ac:dyDescent="0.15">
      <c r="A175" s="4">
        <v>173</v>
      </c>
      <c r="B175" s="5" t="s">
        <v>46</v>
      </c>
      <c r="C175" s="5" t="s">
        <v>42</v>
      </c>
      <c r="D175" s="29">
        <v>45505</v>
      </c>
      <c r="E175" s="6" t="s">
        <v>163</v>
      </c>
      <c r="F175" s="5" t="s">
        <v>993</v>
      </c>
      <c r="G175" s="7">
        <v>177</v>
      </c>
      <c r="H175" s="8">
        <v>117411.4</v>
      </c>
      <c r="I175" s="8">
        <v>121753.1</v>
      </c>
      <c r="J175" s="8">
        <v>290488.41763899999</v>
      </c>
      <c r="K175" s="8">
        <v>239164.5</v>
      </c>
      <c r="L175" s="8">
        <v>1218.48</v>
      </c>
      <c r="M175" s="8">
        <v>0</v>
      </c>
      <c r="N175" s="8">
        <v>121753.1</v>
      </c>
      <c r="O175" s="8">
        <v>1218.48</v>
      </c>
      <c r="P175" s="8">
        <v>116192.92</v>
      </c>
      <c r="Q175" s="8">
        <v>0</v>
      </c>
      <c r="R175" s="8">
        <v>0</v>
      </c>
      <c r="S175" s="8">
        <v>246308.18</v>
      </c>
      <c r="T175" s="8">
        <v>849.28</v>
      </c>
      <c r="U175" s="8">
        <v>0</v>
      </c>
      <c r="V175" s="8">
        <v>246308.18</v>
      </c>
      <c r="W175" s="8">
        <v>849.28</v>
      </c>
      <c r="X175" s="8">
        <v>0</v>
      </c>
      <c r="Y175" s="8">
        <v>0</v>
      </c>
      <c r="Z175" s="8">
        <v>0</v>
      </c>
      <c r="AA175" s="8">
        <v>241.5</v>
      </c>
      <c r="AB175" s="8">
        <v>0</v>
      </c>
      <c r="AC175" s="8">
        <v>0</v>
      </c>
      <c r="AD175" s="8">
        <v>0</v>
      </c>
      <c r="AE175" s="8">
        <v>0</v>
      </c>
      <c r="AF175" s="8">
        <v>-133108.47</v>
      </c>
      <c r="AG175" s="8">
        <v>119.6</v>
      </c>
      <c r="AH175" s="8">
        <v>75.89</v>
      </c>
      <c r="AI175" s="8">
        <v>42723.67</v>
      </c>
      <c r="AJ175" s="8">
        <v>0</v>
      </c>
      <c r="AK175" s="8">
        <v>0</v>
      </c>
      <c r="AL175" s="8">
        <v>7581.34</v>
      </c>
      <c r="AM175" s="8">
        <v>0</v>
      </c>
      <c r="AN175" s="8">
        <v>21276.22</v>
      </c>
      <c r="AO175" s="8">
        <v>12667.59</v>
      </c>
      <c r="AP175" s="8">
        <v>0</v>
      </c>
      <c r="AQ175" s="8">
        <v>0</v>
      </c>
      <c r="AR175" s="8">
        <v>0</v>
      </c>
      <c r="AS175" s="8">
        <v>0</v>
      </c>
      <c r="AT175" s="8">
        <f t="shared" si="2"/>
        <v>147410.882361</v>
      </c>
      <c r="AU175" s="8">
        <v>0</v>
      </c>
      <c r="AV175" s="8">
        <v>0</v>
      </c>
      <c r="AW175" s="9">
        <v>82</v>
      </c>
      <c r="AX175" s="9">
        <v>300</v>
      </c>
      <c r="AY175" s="8">
        <v>1125400</v>
      </c>
      <c r="AZ175" s="8">
        <v>252970.37</v>
      </c>
      <c r="BA175" s="10">
        <v>82.7</v>
      </c>
      <c r="BB175" s="10">
        <v>0</v>
      </c>
      <c r="BC175" s="10">
        <v>8.68</v>
      </c>
      <c r="BD175" s="10"/>
      <c r="BE175" s="6" t="s">
        <v>797</v>
      </c>
      <c r="BF175" s="4"/>
      <c r="BG175" s="6" t="s">
        <v>269</v>
      </c>
      <c r="BH175" s="6" t="s">
        <v>270</v>
      </c>
      <c r="BI175" s="6" t="s">
        <v>516</v>
      </c>
      <c r="BJ175" s="6" t="s">
        <v>2</v>
      </c>
      <c r="BK175" s="5" t="s">
        <v>1</v>
      </c>
      <c r="BL175" s="10">
        <v>0</v>
      </c>
      <c r="BM175" s="5" t="s">
        <v>43</v>
      </c>
      <c r="BN175" s="10"/>
      <c r="BO175" s="11">
        <v>38873</v>
      </c>
      <c r="BP175" s="11">
        <v>48030</v>
      </c>
      <c r="BQ175" s="11" t="s">
        <v>731</v>
      </c>
      <c r="BR175" s="11" t="s">
        <v>874</v>
      </c>
      <c r="BS175" s="11">
        <v>43867</v>
      </c>
      <c r="BT175" s="11">
        <v>44497</v>
      </c>
      <c r="BU175" s="10">
        <v>0</v>
      </c>
      <c r="BV175" s="10">
        <v>0</v>
      </c>
      <c r="BW175" s="10">
        <v>0</v>
      </c>
    </row>
    <row r="176" spans="1:75" s="1" customFormat="1" ht="18.2" customHeight="1" x14ac:dyDescent="0.15">
      <c r="A176" s="12">
        <v>174</v>
      </c>
      <c r="B176" s="13" t="s">
        <v>46</v>
      </c>
      <c r="C176" s="13" t="s">
        <v>42</v>
      </c>
      <c r="D176" s="30">
        <v>45505</v>
      </c>
      <c r="E176" s="14" t="s">
        <v>97</v>
      </c>
      <c r="F176" s="15">
        <v>154</v>
      </c>
      <c r="G176" s="15">
        <v>153</v>
      </c>
      <c r="H176" s="16">
        <v>31359.54</v>
      </c>
      <c r="I176" s="16">
        <v>23183.279999999999</v>
      </c>
      <c r="J176" s="16">
        <v>0</v>
      </c>
      <c r="K176" s="16">
        <v>54542.82</v>
      </c>
      <c r="L176" s="16">
        <v>258.08999999999997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54542.82</v>
      </c>
      <c r="S176" s="16">
        <v>53909.120000000003</v>
      </c>
      <c r="T176" s="16">
        <v>242.51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54151.63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8">
        <f t="shared" si="2"/>
        <v>0</v>
      </c>
      <c r="AU176" s="16">
        <v>23441.37</v>
      </c>
      <c r="AV176" s="16">
        <v>54151.63</v>
      </c>
      <c r="AW176" s="17">
        <v>85</v>
      </c>
      <c r="AX176" s="17">
        <v>300</v>
      </c>
      <c r="AY176" s="16">
        <v>249000</v>
      </c>
      <c r="AZ176" s="16">
        <v>58314.279951999997</v>
      </c>
      <c r="BA176" s="18">
        <v>90</v>
      </c>
      <c r="BB176" s="18">
        <v>84.179274854128494</v>
      </c>
      <c r="BC176" s="18">
        <v>9.2799999999999994</v>
      </c>
      <c r="BD176" s="18"/>
      <c r="BE176" s="14" t="s">
        <v>797</v>
      </c>
      <c r="BF176" s="12"/>
      <c r="BG176" s="14" t="s">
        <v>282</v>
      </c>
      <c r="BH176" s="14" t="s">
        <v>283</v>
      </c>
      <c r="BI176" s="14" t="s">
        <v>511</v>
      </c>
      <c r="BJ176" s="14" t="s">
        <v>796</v>
      </c>
      <c r="BK176" s="13" t="s">
        <v>1</v>
      </c>
      <c r="BL176" s="18">
        <v>447706.22929008002</v>
      </c>
      <c r="BM176" s="13" t="s">
        <v>43</v>
      </c>
      <c r="BN176" s="18"/>
      <c r="BO176" s="19">
        <v>38975</v>
      </c>
      <c r="BP176" s="19">
        <v>48106</v>
      </c>
      <c r="BQ176" s="11" t="s">
        <v>729</v>
      </c>
      <c r="BR176" s="11" t="s">
        <v>894</v>
      </c>
      <c r="BS176" s="11" t="s">
        <v>891</v>
      </c>
      <c r="BT176" s="11" t="s">
        <v>891</v>
      </c>
      <c r="BU176" s="18">
        <v>14602.29</v>
      </c>
      <c r="BV176" s="18">
        <v>48.39</v>
      </c>
      <c r="BW176" s="18">
        <v>0</v>
      </c>
    </row>
    <row r="177" spans="1:75" s="1" customFormat="1" ht="18.2" customHeight="1" x14ac:dyDescent="0.15">
      <c r="A177" s="4">
        <v>175</v>
      </c>
      <c r="B177" s="5" t="s">
        <v>46</v>
      </c>
      <c r="C177" s="5" t="s">
        <v>42</v>
      </c>
      <c r="D177" s="29">
        <v>45505</v>
      </c>
      <c r="E177" s="6" t="s">
        <v>520</v>
      </c>
      <c r="F177" s="7">
        <v>0</v>
      </c>
      <c r="G177" s="7">
        <v>0</v>
      </c>
      <c r="H177" s="8">
        <v>22688.7</v>
      </c>
      <c r="I177" s="8">
        <v>0</v>
      </c>
      <c r="J177" s="8">
        <v>0</v>
      </c>
      <c r="K177" s="8">
        <v>22688.7</v>
      </c>
      <c r="L177" s="8">
        <v>183.74</v>
      </c>
      <c r="M177" s="8">
        <v>0</v>
      </c>
      <c r="N177" s="8">
        <v>0</v>
      </c>
      <c r="O177" s="8">
        <v>183.74</v>
      </c>
      <c r="P177" s="8">
        <v>0</v>
      </c>
      <c r="Q177" s="8">
        <v>0</v>
      </c>
      <c r="R177" s="8">
        <v>22504.959999999999</v>
      </c>
      <c r="S177" s="8">
        <v>0</v>
      </c>
      <c r="T177" s="8">
        <v>175.46</v>
      </c>
      <c r="U177" s="8">
        <v>0</v>
      </c>
      <c r="V177" s="8">
        <v>0</v>
      </c>
      <c r="W177" s="8">
        <v>175.46</v>
      </c>
      <c r="X177" s="8">
        <v>0</v>
      </c>
      <c r="Y177" s="8">
        <v>0</v>
      </c>
      <c r="Z177" s="8">
        <v>0</v>
      </c>
      <c r="AA177" s="8">
        <v>46.67</v>
      </c>
      <c r="AB177" s="8">
        <v>0</v>
      </c>
      <c r="AC177" s="8">
        <v>0</v>
      </c>
      <c r="AD177" s="8">
        <v>0</v>
      </c>
      <c r="AE177" s="8">
        <v>0</v>
      </c>
      <c r="AF177" s="8">
        <v>2.13</v>
      </c>
      <c r="AG177" s="8">
        <v>20.92</v>
      </c>
      <c r="AH177" s="8">
        <v>12.55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135.55000000000001</v>
      </c>
      <c r="AQ177" s="8">
        <v>0</v>
      </c>
      <c r="AR177" s="8">
        <v>138.44999999999999</v>
      </c>
      <c r="AS177" s="8">
        <v>0</v>
      </c>
      <c r="AT177" s="8">
        <f t="shared" si="2"/>
        <v>438.57000000000011</v>
      </c>
      <c r="AU177" s="8">
        <v>0</v>
      </c>
      <c r="AV177" s="8">
        <v>0</v>
      </c>
      <c r="AW177" s="9">
        <v>86</v>
      </c>
      <c r="AX177" s="9">
        <v>300</v>
      </c>
      <c r="AY177" s="8">
        <v>173500</v>
      </c>
      <c r="AZ177" s="8">
        <v>41843.216699999997</v>
      </c>
      <c r="BA177" s="10">
        <v>90</v>
      </c>
      <c r="BB177" s="10">
        <v>48.405609313492398</v>
      </c>
      <c r="BC177" s="10">
        <v>9.2799999999999994</v>
      </c>
      <c r="BD177" s="10"/>
      <c r="BE177" s="6" t="s">
        <v>797</v>
      </c>
      <c r="BF177" s="4"/>
      <c r="BG177" s="6" t="s">
        <v>304</v>
      </c>
      <c r="BH177" s="6" t="s">
        <v>463</v>
      </c>
      <c r="BI177" s="6" t="s">
        <v>515</v>
      </c>
      <c r="BJ177" s="6" t="s">
        <v>2</v>
      </c>
      <c r="BK177" s="5" t="s">
        <v>1</v>
      </c>
      <c r="BL177" s="10">
        <v>184728.45338624</v>
      </c>
      <c r="BM177" s="5" t="s">
        <v>43</v>
      </c>
      <c r="BN177" s="10"/>
      <c r="BO177" s="11">
        <v>38994</v>
      </c>
      <c r="BP177" s="11">
        <v>48122</v>
      </c>
      <c r="BQ177" s="11" t="s">
        <v>737</v>
      </c>
      <c r="BR177" s="11" t="s">
        <v>876</v>
      </c>
      <c r="BS177" s="11" t="s">
        <v>891</v>
      </c>
      <c r="BT177" s="11" t="s">
        <v>891</v>
      </c>
      <c r="BU177" s="10">
        <v>0</v>
      </c>
      <c r="BV177" s="10">
        <v>46.67</v>
      </c>
      <c r="BW177" s="10">
        <v>0</v>
      </c>
    </row>
    <row r="178" spans="1:75" s="1" customFormat="1" ht="18.2" customHeight="1" x14ac:dyDescent="0.15">
      <c r="A178" s="12">
        <v>176</v>
      </c>
      <c r="B178" s="13" t="s">
        <v>46</v>
      </c>
      <c r="C178" s="13" t="s">
        <v>42</v>
      </c>
      <c r="D178" s="30">
        <v>45505</v>
      </c>
      <c r="E178" s="14" t="s">
        <v>5</v>
      </c>
      <c r="F178" s="15">
        <v>193</v>
      </c>
      <c r="G178" s="15">
        <v>192</v>
      </c>
      <c r="H178" s="16">
        <v>120869.91</v>
      </c>
      <c r="I178" s="16">
        <v>103690.13</v>
      </c>
      <c r="J178" s="16">
        <v>0</v>
      </c>
      <c r="K178" s="16">
        <v>224560.04</v>
      </c>
      <c r="L178" s="16">
        <v>1000.96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224560.04</v>
      </c>
      <c r="S178" s="16">
        <v>259010.91</v>
      </c>
      <c r="T178" s="16">
        <v>878.32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259889.23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8">
        <f t="shared" si="2"/>
        <v>0</v>
      </c>
      <c r="AU178" s="16">
        <v>104691.09</v>
      </c>
      <c r="AV178" s="16">
        <v>259889.23</v>
      </c>
      <c r="AW178" s="17">
        <v>86</v>
      </c>
      <c r="AX178" s="17">
        <v>300</v>
      </c>
      <c r="AY178" s="16">
        <v>949000</v>
      </c>
      <c r="AZ178" s="16">
        <v>229151.12400000001</v>
      </c>
      <c r="BA178" s="18">
        <v>90</v>
      </c>
      <c r="BB178" s="18">
        <v>88.196833806497096</v>
      </c>
      <c r="BC178" s="18">
        <v>8.7200000000000006</v>
      </c>
      <c r="BD178" s="18"/>
      <c r="BE178" s="14" t="s">
        <v>797</v>
      </c>
      <c r="BF178" s="12"/>
      <c r="BG178" s="14" t="s">
        <v>269</v>
      </c>
      <c r="BH178" s="14" t="s">
        <v>270</v>
      </c>
      <c r="BI178" s="14" t="s">
        <v>517</v>
      </c>
      <c r="BJ178" s="14" t="s">
        <v>796</v>
      </c>
      <c r="BK178" s="13" t="s">
        <v>1</v>
      </c>
      <c r="BL178" s="18">
        <v>1843266.05697376</v>
      </c>
      <c r="BM178" s="13" t="s">
        <v>43</v>
      </c>
      <c r="BN178" s="18"/>
      <c r="BO178" s="19">
        <v>38993</v>
      </c>
      <c r="BP178" s="19">
        <v>48153</v>
      </c>
      <c r="BQ178" s="11" t="s">
        <v>733</v>
      </c>
      <c r="BR178" s="11" t="s">
        <v>895</v>
      </c>
      <c r="BS178" s="11">
        <v>43867</v>
      </c>
      <c r="BT178" s="11">
        <v>44497</v>
      </c>
      <c r="BU178" s="18">
        <v>74444.990000000005</v>
      </c>
      <c r="BV178" s="18">
        <v>212.54</v>
      </c>
      <c r="BW178" s="18">
        <v>0</v>
      </c>
    </row>
    <row r="179" spans="1:75" s="1" customFormat="1" ht="18.2" customHeight="1" x14ac:dyDescent="0.15">
      <c r="A179" s="4">
        <v>177</v>
      </c>
      <c r="B179" s="5" t="s">
        <v>46</v>
      </c>
      <c r="C179" s="5" t="s">
        <v>42</v>
      </c>
      <c r="D179" s="29">
        <v>45505</v>
      </c>
      <c r="E179" s="6" t="s">
        <v>521</v>
      </c>
      <c r="F179" s="7">
        <v>0</v>
      </c>
      <c r="G179" s="7">
        <v>0</v>
      </c>
      <c r="H179" s="8">
        <v>21712.86</v>
      </c>
      <c r="I179" s="8">
        <v>0</v>
      </c>
      <c r="J179" s="8">
        <v>0</v>
      </c>
      <c r="K179" s="8">
        <v>21712.86</v>
      </c>
      <c r="L179" s="8">
        <v>703.52</v>
      </c>
      <c r="M179" s="8">
        <v>0</v>
      </c>
      <c r="N179" s="8">
        <v>0</v>
      </c>
      <c r="O179" s="8">
        <v>703.52</v>
      </c>
      <c r="P179" s="8">
        <v>0</v>
      </c>
      <c r="Q179" s="8">
        <v>0</v>
      </c>
      <c r="R179" s="8">
        <v>21009.34</v>
      </c>
      <c r="S179" s="8">
        <v>0</v>
      </c>
      <c r="T179" s="8">
        <v>154.34</v>
      </c>
      <c r="U179" s="8">
        <v>0</v>
      </c>
      <c r="V179" s="8">
        <v>0</v>
      </c>
      <c r="W179" s="8">
        <v>154.34</v>
      </c>
      <c r="X179" s="8">
        <v>0</v>
      </c>
      <c r="Y179" s="8">
        <v>0</v>
      </c>
      <c r="Z179" s="8">
        <v>0</v>
      </c>
      <c r="AA179" s="8">
        <v>103.17</v>
      </c>
      <c r="AB179" s="8">
        <v>0</v>
      </c>
      <c r="AC179" s="8">
        <v>0</v>
      </c>
      <c r="AD179" s="8">
        <v>0</v>
      </c>
      <c r="AE179" s="8">
        <v>0</v>
      </c>
      <c r="AF179" s="8">
        <v>11.4</v>
      </c>
      <c r="AG179" s="8">
        <v>43.09</v>
      </c>
      <c r="AH179" s="8">
        <v>41.27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17.5</v>
      </c>
      <c r="AQ179" s="8">
        <v>0</v>
      </c>
      <c r="AR179" s="8">
        <v>8.3000000000000007</v>
      </c>
      <c r="AS179" s="8">
        <v>0</v>
      </c>
      <c r="AT179" s="8">
        <f t="shared" si="2"/>
        <v>1065.99</v>
      </c>
      <c r="AU179" s="8">
        <v>0</v>
      </c>
      <c r="AV179" s="8">
        <v>0</v>
      </c>
      <c r="AW179" s="9">
        <v>27</v>
      </c>
      <c r="AX179" s="9">
        <v>240</v>
      </c>
      <c r="AY179" s="8">
        <v>437400</v>
      </c>
      <c r="AZ179" s="8">
        <v>98636.42</v>
      </c>
      <c r="BA179" s="10">
        <v>84.8</v>
      </c>
      <c r="BB179" s="10">
        <v>18.062213044633999</v>
      </c>
      <c r="BC179" s="10">
        <v>8.5299999999999994</v>
      </c>
      <c r="BD179" s="10"/>
      <c r="BE179" s="6" t="s">
        <v>797</v>
      </c>
      <c r="BF179" s="4"/>
      <c r="BG179" s="6" t="s">
        <v>269</v>
      </c>
      <c r="BH179" s="6" t="s">
        <v>390</v>
      </c>
      <c r="BI179" s="6" t="s">
        <v>522</v>
      </c>
      <c r="BJ179" s="6" t="s">
        <v>2</v>
      </c>
      <c r="BK179" s="5" t="s">
        <v>1</v>
      </c>
      <c r="BL179" s="10">
        <v>172451.88993296001</v>
      </c>
      <c r="BM179" s="5" t="s">
        <v>43</v>
      </c>
      <c r="BN179" s="10"/>
      <c r="BO179" s="11">
        <v>39049</v>
      </c>
      <c r="BP179" s="11">
        <v>46354</v>
      </c>
      <c r="BQ179" s="11" t="s">
        <v>737</v>
      </c>
      <c r="BR179" s="11" t="s">
        <v>876</v>
      </c>
      <c r="BS179" s="11" t="s">
        <v>891</v>
      </c>
      <c r="BT179" s="11" t="s">
        <v>891</v>
      </c>
      <c r="BU179" s="10">
        <v>0</v>
      </c>
      <c r="BV179" s="10">
        <v>103.17</v>
      </c>
      <c r="BW179" s="10">
        <v>0</v>
      </c>
    </row>
    <row r="180" spans="1:75" s="1" customFormat="1" ht="18.2" customHeight="1" x14ac:dyDescent="0.15">
      <c r="A180" s="12">
        <v>178</v>
      </c>
      <c r="B180" s="13" t="s">
        <v>46</v>
      </c>
      <c r="C180" s="13" t="s">
        <v>42</v>
      </c>
      <c r="D180" s="30">
        <v>45505</v>
      </c>
      <c r="E180" s="14" t="s">
        <v>70</v>
      </c>
      <c r="F180" s="15">
        <v>143</v>
      </c>
      <c r="G180" s="15">
        <v>142</v>
      </c>
      <c r="H180" s="16">
        <v>144743.97</v>
      </c>
      <c r="I180" s="16">
        <v>119133.91</v>
      </c>
      <c r="J180" s="16">
        <v>0</v>
      </c>
      <c r="K180" s="16">
        <v>263877.88</v>
      </c>
      <c r="L180" s="16">
        <v>1342.37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263877.88</v>
      </c>
      <c r="S180" s="16">
        <v>223233.83</v>
      </c>
      <c r="T180" s="16">
        <v>1051.81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224285.64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8">
        <f t="shared" si="2"/>
        <v>0</v>
      </c>
      <c r="AU180" s="16">
        <v>120476.28</v>
      </c>
      <c r="AV180" s="16">
        <v>224285.64</v>
      </c>
      <c r="AW180" s="17">
        <v>88</v>
      </c>
      <c r="AX180" s="17">
        <v>300</v>
      </c>
      <c r="AY180" s="16">
        <v>1300000</v>
      </c>
      <c r="AZ180" s="16">
        <v>291935.17</v>
      </c>
      <c r="BA180" s="18">
        <v>89.8</v>
      </c>
      <c r="BB180" s="18">
        <v>81.169506311966501</v>
      </c>
      <c r="BC180" s="18">
        <v>8.7200000000000006</v>
      </c>
      <c r="BD180" s="18"/>
      <c r="BE180" s="14" t="s">
        <v>797</v>
      </c>
      <c r="BF180" s="12"/>
      <c r="BG180" s="14" t="s">
        <v>266</v>
      </c>
      <c r="BH180" s="14" t="s">
        <v>505</v>
      </c>
      <c r="BI180" s="14" t="s">
        <v>523</v>
      </c>
      <c r="BJ180" s="14" t="s">
        <v>796</v>
      </c>
      <c r="BK180" s="13" t="s">
        <v>1</v>
      </c>
      <c r="BL180" s="18">
        <v>2166000.4130307199</v>
      </c>
      <c r="BM180" s="13" t="s">
        <v>43</v>
      </c>
      <c r="BN180" s="18"/>
      <c r="BO180" s="19">
        <v>39055</v>
      </c>
      <c r="BP180" s="19">
        <v>48186</v>
      </c>
      <c r="BQ180" s="11" t="s">
        <v>774</v>
      </c>
      <c r="BR180" s="11" t="s">
        <v>898</v>
      </c>
      <c r="BS180" s="11">
        <v>43502</v>
      </c>
      <c r="BT180" s="11">
        <v>44132</v>
      </c>
      <c r="BU180" s="18">
        <v>71422.320000000007</v>
      </c>
      <c r="BV180" s="18">
        <v>270.77</v>
      </c>
      <c r="BW180" s="18">
        <v>0</v>
      </c>
    </row>
    <row r="181" spans="1:75" s="1" customFormat="1" ht="18.2" customHeight="1" x14ac:dyDescent="0.15">
      <c r="A181" s="4">
        <v>179</v>
      </c>
      <c r="B181" s="5" t="s">
        <v>46</v>
      </c>
      <c r="C181" s="5" t="s">
        <v>42</v>
      </c>
      <c r="D181" s="29">
        <v>45505</v>
      </c>
      <c r="E181" s="6" t="s">
        <v>159</v>
      </c>
      <c r="F181" s="7">
        <v>150</v>
      </c>
      <c r="G181" s="7">
        <v>149</v>
      </c>
      <c r="H181" s="8">
        <v>19532.18</v>
      </c>
      <c r="I181" s="8">
        <v>57921.98</v>
      </c>
      <c r="J181" s="8">
        <v>0</v>
      </c>
      <c r="K181" s="8">
        <v>77454.16</v>
      </c>
      <c r="L181" s="8">
        <v>653.47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77454.16</v>
      </c>
      <c r="S181" s="8">
        <v>62732.01</v>
      </c>
      <c r="T181" s="8">
        <v>150.88999999999999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62882.9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f t="shared" si="2"/>
        <v>0</v>
      </c>
      <c r="AU181" s="8">
        <v>58575.45</v>
      </c>
      <c r="AV181" s="8">
        <v>62882.9</v>
      </c>
      <c r="AW181" s="9">
        <v>26</v>
      </c>
      <c r="AX181" s="9">
        <v>240</v>
      </c>
      <c r="AY181" s="8">
        <v>366000</v>
      </c>
      <c r="AZ181" s="8">
        <v>87700.334294</v>
      </c>
      <c r="BA181" s="10">
        <v>90</v>
      </c>
      <c r="BB181" s="10">
        <v>79.485151979368396</v>
      </c>
      <c r="BC181" s="10">
        <v>9.27</v>
      </c>
      <c r="BD181" s="10"/>
      <c r="BE181" s="6" t="s">
        <v>797</v>
      </c>
      <c r="BF181" s="4"/>
      <c r="BG181" s="6" t="s">
        <v>282</v>
      </c>
      <c r="BH181" s="6" t="s">
        <v>283</v>
      </c>
      <c r="BI181" s="6" t="s">
        <v>511</v>
      </c>
      <c r="BJ181" s="6" t="s">
        <v>796</v>
      </c>
      <c r="BK181" s="5" t="s">
        <v>1</v>
      </c>
      <c r="BL181" s="10">
        <v>635770.38951103995</v>
      </c>
      <c r="BM181" s="5" t="s">
        <v>43</v>
      </c>
      <c r="BN181" s="10"/>
      <c r="BO181" s="11">
        <v>39020</v>
      </c>
      <c r="BP181" s="11">
        <v>48151</v>
      </c>
      <c r="BQ181" s="11" t="s">
        <v>728</v>
      </c>
      <c r="BR181" s="11" t="s">
        <v>887</v>
      </c>
      <c r="BS181" s="11">
        <v>44232</v>
      </c>
      <c r="BT181" s="11">
        <v>44862</v>
      </c>
      <c r="BU181" s="10">
        <v>20766.96</v>
      </c>
      <c r="BV181" s="10">
        <v>71.97</v>
      </c>
      <c r="BW181" s="10">
        <v>0</v>
      </c>
    </row>
    <row r="182" spans="1:75" s="1" customFormat="1" ht="18.2" customHeight="1" x14ac:dyDescent="0.15">
      <c r="A182" s="12">
        <v>180</v>
      </c>
      <c r="B182" s="13" t="s">
        <v>46</v>
      </c>
      <c r="C182" s="13" t="s">
        <v>42</v>
      </c>
      <c r="D182" s="30">
        <v>45505</v>
      </c>
      <c r="E182" s="14" t="s">
        <v>161</v>
      </c>
      <c r="F182" s="15">
        <v>164</v>
      </c>
      <c r="G182" s="15">
        <v>163</v>
      </c>
      <c r="H182" s="16">
        <v>40648.480000000003</v>
      </c>
      <c r="I182" s="16">
        <v>31217.439999999999</v>
      </c>
      <c r="J182" s="16">
        <v>0</v>
      </c>
      <c r="K182" s="16">
        <v>71865.919999999998</v>
      </c>
      <c r="L182" s="16">
        <v>326.39999999999998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71865.919999999998</v>
      </c>
      <c r="S182" s="16">
        <v>70754.48</v>
      </c>
      <c r="T182" s="16">
        <v>295.38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71049.86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8">
        <f t="shared" si="2"/>
        <v>0</v>
      </c>
      <c r="AU182" s="16">
        <v>31543.84</v>
      </c>
      <c r="AV182" s="16">
        <v>71049.86</v>
      </c>
      <c r="AW182" s="17">
        <v>88</v>
      </c>
      <c r="AX182" s="17">
        <v>300</v>
      </c>
      <c r="AY182" s="16">
        <v>322000</v>
      </c>
      <c r="AZ182" s="16">
        <v>75817.59</v>
      </c>
      <c r="BA182" s="18">
        <v>90</v>
      </c>
      <c r="BB182" s="18">
        <v>85.309132089268502</v>
      </c>
      <c r="BC182" s="18">
        <v>8.7200000000000006</v>
      </c>
      <c r="BD182" s="18"/>
      <c r="BE182" s="14" t="s">
        <v>797</v>
      </c>
      <c r="BF182" s="12"/>
      <c r="BG182" s="14" t="s">
        <v>282</v>
      </c>
      <c r="BH182" s="14" t="s">
        <v>283</v>
      </c>
      <c r="BI182" s="14" t="s">
        <v>511</v>
      </c>
      <c r="BJ182" s="14" t="s">
        <v>796</v>
      </c>
      <c r="BK182" s="13" t="s">
        <v>1</v>
      </c>
      <c r="BL182" s="18">
        <v>589900.19323648</v>
      </c>
      <c r="BM182" s="13" t="s">
        <v>43</v>
      </c>
      <c r="BN182" s="18"/>
      <c r="BO182" s="19">
        <v>39064</v>
      </c>
      <c r="BP182" s="19">
        <v>48195</v>
      </c>
      <c r="BQ182" s="11" t="s">
        <v>729</v>
      </c>
      <c r="BR182" s="11" t="s">
        <v>894</v>
      </c>
      <c r="BS182" s="11">
        <v>44232</v>
      </c>
      <c r="BT182" s="11">
        <v>44862</v>
      </c>
      <c r="BU182" s="18">
        <v>21250.55</v>
      </c>
      <c r="BV182" s="18">
        <v>70.31</v>
      </c>
      <c r="BW182" s="18">
        <v>0</v>
      </c>
    </row>
    <row r="183" spans="1:75" s="1" customFormat="1" ht="18.2" customHeight="1" x14ac:dyDescent="0.15">
      <c r="A183" s="4">
        <v>181</v>
      </c>
      <c r="B183" s="5" t="s">
        <v>46</v>
      </c>
      <c r="C183" s="5" t="s">
        <v>42</v>
      </c>
      <c r="D183" s="29">
        <v>45505</v>
      </c>
      <c r="E183" s="6" t="s">
        <v>162</v>
      </c>
      <c r="F183" s="7">
        <v>128</v>
      </c>
      <c r="G183" s="7">
        <v>127</v>
      </c>
      <c r="H183" s="8">
        <v>31766.76</v>
      </c>
      <c r="I183" s="8">
        <v>21211.46</v>
      </c>
      <c r="J183" s="8">
        <v>0</v>
      </c>
      <c r="K183" s="8">
        <v>52978.22</v>
      </c>
      <c r="L183" s="8">
        <v>255.12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52978.22</v>
      </c>
      <c r="S183" s="8">
        <v>40827.279999999999</v>
      </c>
      <c r="T183" s="8">
        <v>230.84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41058.120000000003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f t="shared" si="2"/>
        <v>0</v>
      </c>
      <c r="AU183" s="8">
        <v>21466.58</v>
      </c>
      <c r="AV183" s="8">
        <v>41058.120000000003</v>
      </c>
      <c r="AW183" s="9">
        <v>88</v>
      </c>
      <c r="AX183" s="9">
        <v>300</v>
      </c>
      <c r="AY183" s="8">
        <v>249000</v>
      </c>
      <c r="AZ183" s="8">
        <v>59255.64</v>
      </c>
      <c r="BA183" s="10">
        <v>90</v>
      </c>
      <c r="BB183" s="10">
        <v>80.465586060668699</v>
      </c>
      <c r="BC183" s="10">
        <v>8.7200000000000006</v>
      </c>
      <c r="BD183" s="10"/>
      <c r="BE183" s="6" t="s">
        <v>795</v>
      </c>
      <c r="BF183" s="4"/>
      <c r="BG183" s="6" t="s">
        <v>282</v>
      </c>
      <c r="BH183" s="6" t="s">
        <v>283</v>
      </c>
      <c r="BI183" s="6" t="s">
        <v>511</v>
      </c>
      <c r="BJ183" s="6" t="s">
        <v>796</v>
      </c>
      <c r="BK183" s="5" t="s">
        <v>1</v>
      </c>
      <c r="BL183" s="10">
        <v>434863.45426768</v>
      </c>
      <c r="BM183" s="5" t="s">
        <v>43</v>
      </c>
      <c r="BN183" s="10"/>
      <c r="BO183" s="11">
        <v>39073</v>
      </c>
      <c r="BP183" s="11">
        <v>48204</v>
      </c>
      <c r="BQ183" s="11" t="s">
        <v>731</v>
      </c>
      <c r="BR183" s="11" t="s">
        <v>874</v>
      </c>
      <c r="BS183" s="11">
        <v>44232</v>
      </c>
      <c r="BT183" s="11">
        <v>44862</v>
      </c>
      <c r="BU183" s="10">
        <v>12887.04</v>
      </c>
      <c r="BV183" s="10">
        <v>54.96</v>
      </c>
      <c r="BW183" s="10">
        <v>0</v>
      </c>
    </row>
    <row r="184" spans="1:75" s="1" customFormat="1" ht="18.2" customHeight="1" x14ac:dyDescent="0.15">
      <c r="A184" s="12">
        <v>182</v>
      </c>
      <c r="B184" s="13" t="s">
        <v>46</v>
      </c>
      <c r="C184" s="13" t="s">
        <v>42</v>
      </c>
      <c r="D184" s="30">
        <v>45505</v>
      </c>
      <c r="E184" s="14" t="s">
        <v>171</v>
      </c>
      <c r="F184" s="15">
        <v>173</v>
      </c>
      <c r="G184" s="15">
        <v>172</v>
      </c>
      <c r="H184" s="16">
        <v>47519.040000000001</v>
      </c>
      <c r="I184" s="16">
        <v>36298.54</v>
      </c>
      <c r="J184" s="16">
        <v>0</v>
      </c>
      <c r="K184" s="16">
        <v>83817.58</v>
      </c>
      <c r="L184" s="16">
        <v>370.25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83817.58</v>
      </c>
      <c r="S184" s="16">
        <v>86790.04</v>
      </c>
      <c r="T184" s="16">
        <v>345.31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87135.35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8">
        <f t="shared" si="2"/>
        <v>0</v>
      </c>
      <c r="AU184" s="16">
        <v>36668.79</v>
      </c>
      <c r="AV184" s="16">
        <v>87135.35</v>
      </c>
      <c r="AW184" s="17">
        <v>90</v>
      </c>
      <c r="AX184" s="17">
        <v>300</v>
      </c>
      <c r="AY184" s="16">
        <v>370000</v>
      </c>
      <c r="AZ184" s="16">
        <v>87252.07</v>
      </c>
      <c r="BA184" s="18">
        <v>90</v>
      </c>
      <c r="BB184" s="18">
        <v>86.457343648122105</v>
      </c>
      <c r="BC184" s="18">
        <v>8.7200000000000006</v>
      </c>
      <c r="BD184" s="18"/>
      <c r="BE184" s="14" t="s">
        <v>797</v>
      </c>
      <c r="BF184" s="12"/>
      <c r="BG184" s="14" t="s">
        <v>282</v>
      </c>
      <c r="BH184" s="14" t="s">
        <v>283</v>
      </c>
      <c r="BI184" s="14" t="s">
        <v>511</v>
      </c>
      <c r="BJ184" s="14" t="s">
        <v>796</v>
      </c>
      <c r="BK184" s="13" t="s">
        <v>1</v>
      </c>
      <c r="BL184" s="18">
        <v>688003.52988752001</v>
      </c>
      <c r="BM184" s="13" t="s">
        <v>43</v>
      </c>
      <c r="BN184" s="18"/>
      <c r="BO184" s="19">
        <v>39122</v>
      </c>
      <c r="BP184" s="19">
        <v>48253</v>
      </c>
      <c r="BQ184" s="11" t="s">
        <v>731</v>
      </c>
      <c r="BR184" s="11" t="s">
        <v>874</v>
      </c>
      <c r="BS184" s="11">
        <v>44232</v>
      </c>
      <c r="BT184" s="11">
        <v>44862</v>
      </c>
      <c r="BU184" s="18">
        <v>25487.51</v>
      </c>
      <c r="BV184" s="18">
        <v>72.94</v>
      </c>
      <c r="BW184" s="18">
        <v>0</v>
      </c>
    </row>
    <row r="185" spans="1:75" s="1" customFormat="1" ht="18.2" customHeight="1" x14ac:dyDescent="0.15">
      <c r="A185" s="4">
        <v>183</v>
      </c>
      <c r="B185" s="5" t="s">
        <v>41</v>
      </c>
      <c r="C185" s="5" t="s">
        <v>42</v>
      </c>
      <c r="D185" s="29">
        <v>45505</v>
      </c>
      <c r="E185" s="6" t="s">
        <v>153</v>
      </c>
      <c r="F185" s="7">
        <v>164</v>
      </c>
      <c r="G185" s="7">
        <v>163</v>
      </c>
      <c r="H185" s="8">
        <v>29781.81</v>
      </c>
      <c r="I185" s="8">
        <v>53202.76</v>
      </c>
      <c r="J185" s="8">
        <v>0</v>
      </c>
      <c r="K185" s="8">
        <v>82984.570000000007</v>
      </c>
      <c r="L185" s="8">
        <v>618.66999999999996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82984.570000000007</v>
      </c>
      <c r="S185" s="8">
        <v>91231.37</v>
      </c>
      <c r="T185" s="8">
        <v>265.55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91496.92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f t="shared" si="2"/>
        <v>0</v>
      </c>
      <c r="AU185" s="8">
        <v>53821.43</v>
      </c>
      <c r="AV185" s="8">
        <v>91496.92</v>
      </c>
      <c r="AW185" s="9">
        <v>55</v>
      </c>
      <c r="AX185" s="9">
        <v>300</v>
      </c>
      <c r="AY185" s="8">
        <v>348585.17</v>
      </c>
      <c r="AZ185" s="8">
        <v>92250</v>
      </c>
      <c r="BA185" s="10">
        <v>90</v>
      </c>
      <c r="BB185" s="10">
        <v>80.960556097560996</v>
      </c>
      <c r="BC185" s="10">
        <v>10.7</v>
      </c>
      <c r="BD185" s="10"/>
      <c r="BE185" s="6" t="s">
        <v>795</v>
      </c>
      <c r="BF185" s="4"/>
      <c r="BG185" s="6" t="s">
        <v>286</v>
      </c>
      <c r="BH185" s="6" t="s">
        <v>300</v>
      </c>
      <c r="BI185" s="6" t="s">
        <v>329</v>
      </c>
      <c r="BJ185" s="6" t="s">
        <v>796</v>
      </c>
      <c r="BK185" s="5" t="s">
        <v>1</v>
      </c>
      <c r="BL185" s="10">
        <v>681165.89725208003</v>
      </c>
      <c r="BM185" s="5" t="s">
        <v>43</v>
      </c>
      <c r="BN185" s="10"/>
      <c r="BO185" s="11">
        <v>38061</v>
      </c>
      <c r="BP185" s="11">
        <v>47186</v>
      </c>
      <c r="BQ185" s="11" t="s">
        <v>742</v>
      </c>
      <c r="BR185" s="11" t="s">
        <v>873</v>
      </c>
      <c r="BS185" s="11">
        <v>43867</v>
      </c>
      <c r="BT185" s="11">
        <v>44497</v>
      </c>
      <c r="BU185" s="10">
        <v>39376.67</v>
      </c>
      <c r="BV185" s="10">
        <v>73.42</v>
      </c>
      <c r="BW185" s="10">
        <v>0</v>
      </c>
    </row>
    <row r="186" spans="1:75" s="1" customFormat="1" ht="18.2" customHeight="1" x14ac:dyDescent="0.15">
      <c r="A186" s="12">
        <v>184</v>
      </c>
      <c r="B186" s="13" t="s">
        <v>41</v>
      </c>
      <c r="C186" s="13" t="s">
        <v>42</v>
      </c>
      <c r="D186" s="30">
        <v>45505</v>
      </c>
      <c r="E186" s="14" t="s">
        <v>154</v>
      </c>
      <c r="F186" s="15">
        <v>148</v>
      </c>
      <c r="G186" s="15">
        <v>148</v>
      </c>
      <c r="H186" s="16">
        <v>0</v>
      </c>
      <c r="I186" s="16">
        <v>66990.78</v>
      </c>
      <c r="J186" s="16">
        <v>0</v>
      </c>
      <c r="K186" s="16">
        <v>66990.78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66990.78</v>
      </c>
      <c r="S186" s="16">
        <v>53684.99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53684.99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0</v>
      </c>
      <c r="AT186" s="8">
        <f t="shared" si="2"/>
        <v>0</v>
      </c>
      <c r="AU186" s="16">
        <v>66990.78</v>
      </c>
      <c r="AV186" s="16">
        <v>53684.99</v>
      </c>
      <c r="AW186" s="17">
        <v>0</v>
      </c>
      <c r="AX186" s="17">
        <v>180</v>
      </c>
      <c r="AY186" s="16">
        <v>288581.45</v>
      </c>
      <c r="AZ186" s="16">
        <v>72900</v>
      </c>
      <c r="BA186" s="18">
        <v>90</v>
      </c>
      <c r="BB186" s="18">
        <v>82.704666666666697</v>
      </c>
      <c r="BC186" s="18">
        <v>10.59</v>
      </c>
      <c r="BD186" s="18"/>
      <c r="BE186" s="14" t="s">
        <v>797</v>
      </c>
      <c r="BF186" s="12"/>
      <c r="BG186" s="14" t="s">
        <v>291</v>
      </c>
      <c r="BH186" s="14" t="s">
        <v>526</v>
      </c>
      <c r="BI186" s="14" t="s">
        <v>527</v>
      </c>
      <c r="BJ186" s="14" t="s">
        <v>796</v>
      </c>
      <c r="BK186" s="13" t="s">
        <v>1</v>
      </c>
      <c r="BL186" s="18">
        <v>549883.36706832005</v>
      </c>
      <c r="BM186" s="13" t="s">
        <v>43</v>
      </c>
      <c r="BN186" s="18"/>
      <c r="BO186" s="19">
        <v>38548</v>
      </c>
      <c r="BP186" s="19">
        <v>44023</v>
      </c>
      <c r="BQ186" s="11" t="s">
        <v>809</v>
      </c>
      <c r="BR186" s="11" t="s">
        <v>889</v>
      </c>
      <c r="BS186" s="11">
        <v>43867</v>
      </c>
      <c r="BT186" s="11">
        <v>44497</v>
      </c>
      <c r="BU186" s="18">
        <v>20018.5</v>
      </c>
      <c r="BV186" s="18">
        <v>0</v>
      </c>
      <c r="BW186" s="18">
        <v>0</v>
      </c>
    </row>
    <row r="187" spans="1:75" s="1" customFormat="1" ht="18.2" customHeight="1" x14ac:dyDescent="0.15">
      <c r="A187" s="4">
        <v>185</v>
      </c>
      <c r="B187" s="5" t="s">
        <v>41</v>
      </c>
      <c r="C187" s="5" t="s">
        <v>42</v>
      </c>
      <c r="D187" s="29">
        <v>45505</v>
      </c>
      <c r="E187" s="6" t="s">
        <v>95</v>
      </c>
      <c r="F187" s="7">
        <v>184</v>
      </c>
      <c r="G187" s="7">
        <v>183</v>
      </c>
      <c r="H187" s="8">
        <v>37224.71</v>
      </c>
      <c r="I187" s="8">
        <v>33759.870000000003</v>
      </c>
      <c r="J187" s="8">
        <v>0</v>
      </c>
      <c r="K187" s="8">
        <v>70984.58</v>
      </c>
      <c r="L187" s="8">
        <v>372.25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70984.58</v>
      </c>
      <c r="S187" s="8">
        <v>94506.92</v>
      </c>
      <c r="T187" s="8">
        <v>328.51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94835.43</v>
      </c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f t="shared" si="2"/>
        <v>0</v>
      </c>
      <c r="AU187" s="8">
        <v>34132.120000000003</v>
      </c>
      <c r="AV187" s="8">
        <v>94835.43</v>
      </c>
      <c r="AW187" s="9">
        <v>71</v>
      </c>
      <c r="AX187" s="9">
        <v>300</v>
      </c>
      <c r="AY187" s="8">
        <v>309999.99</v>
      </c>
      <c r="AZ187" s="8">
        <v>73716.259999999995</v>
      </c>
      <c r="BA187" s="10">
        <v>90</v>
      </c>
      <c r="BB187" s="10">
        <v>86.6648986261647</v>
      </c>
      <c r="BC187" s="10">
        <v>10.59</v>
      </c>
      <c r="BD187" s="10"/>
      <c r="BE187" s="6" t="s">
        <v>797</v>
      </c>
      <c r="BF187" s="4"/>
      <c r="BG187" s="6" t="s">
        <v>291</v>
      </c>
      <c r="BH187" s="6" t="s">
        <v>292</v>
      </c>
      <c r="BI187" s="6" t="s">
        <v>364</v>
      </c>
      <c r="BJ187" s="6" t="s">
        <v>796</v>
      </c>
      <c r="BK187" s="5" t="s">
        <v>1</v>
      </c>
      <c r="BL187" s="10">
        <v>582665.85133552004</v>
      </c>
      <c r="BM187" s="5" t="s">
        <v>43</v>
      </c>
      <c r="BN187" s="10"/>
      <c r="BO187" s="11">
        <v>38554</v>
      </c>
      <c r="BP187" s="11">
        <v>47679</v>
      </c>
      <c r="BQ187" s="11" t="s">
        <v>736</v>
      </c>
      <c r="BR187" s="11" t="s">
        <v>880</v>
      </c>
      <c r="BS187" s="11">
        <v>43262</v>
      </c>
      <c r="BT187" s="11">
        <v>43892</v>
      </c>
      <c r="BU187" s="10">
        <v>26672.81</v>
      </c>
      <c r="BV187" s="10">
        <v>15.34</v>
      </c>
      <c r="BW187" s="10">
        <v>0</v>
      </c>
    </row>
    <row r="188" spans="1:75" s="1" customFormat="1" ht="18.2" customHeight="1" x14ac:dyDescent="0.15">
      <c r="A188" s="12">
        <v>186</v>
      </c>
      <c r="B188" s="13" t="s">
        <v>41</v>
      </c>
      <c r="C188" s="13" t="s">
        <v>42</v>
      </c>
      <c r="D188" s="30">
        <v>45505</v>
      </c>
      <c r="E188" s="14" t="s">
        <v>934</v>
      </c>
      <c r="F188" s="15">
        <v>168</v>
      </c>
      <c r="G188" s="15">
        <v>167</v>
      </c>
      <c r="H188" s="16">
        <v>38626.370000000003</v>
      </c>
      <c r="I188" s="16">
        <v>33768.339999999997</v>
      </c>
      <c r="J188" s="16">
        <v>0</v>
      </c>
      <c r="K188" s="16">
        <v>72394.710000000006</v>
      </c>
      <c r="L188" s="16">
        <v>386.28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72394.710000000006</v>
      </c>
      <c r="S188" s="16">
        <v>88394.53</v>
      </c>
      <c r="T188" s="16">
        <v>340.88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88735.41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8">
        <f t="shared" si="2"/>
        <v>0</v>
      </c>
      <c r="AU188" s="16">
        <v>34154.620000000003</v>
      </c>
      <c r="AV188" s="16">
        <v>88735.41</v>
      </c>
      <c r="AW188" s="17">
        <v>71</v>
      </c>
      <c r="AX188" s="17">
        <v>300</v>
      </c>
      <c r="AY188" s="16">
        <v>309999.99</v>
      </c>
      <c r="AZ188" s="16">
        <v>76493.240000000005</v>
      </c>
      <c r="BA188" s="18">
        <v>90</v>
      </c>
      <c r="BB188" s="18">
        <v>85.177773879103597</v>
      </c>
      <c r="BC188" s="18">
        <v>10.59</v>
      </c>
      <c r="BD188" s="18"/>
      <c r="BE188" s="14" t="s">
        <v>795</v>
      </c>
      <c r="BF188" s="12"/>
      <c r="BG188" s="14" t="s">
        <v>291</v>
      </c>
      <c r="BH188" s="14" t="s">
        <v>292</v>
      </c>
      <c r="BI188" s="14" t="s">
        <v>364</v>
      </c>
      <c r="BJ188" s="14" t="s">
        <v>796</v>
      </c>
      <c r="BK188" s="13" t="s">
        <v>1</v>
      </c>
      <c r="BL188" s="18">
        <v>594240.68346024002</v>
      </c>
      <c r="BM188" s="13" t="s">
        <v>43</v>
      </c>
      <c r="BN188" s="18"/>
      <c r="BO188" s="19">
        <v>38554</v>
      </c>
      <c r="BP188" s="19">
        <v>47679</v>
      </c>
      <c r="BQ188" s="11" t="s">
        <v>738</v>
      </c>
      <c r="BR188" s="11" t="s">
        <v>899</v>
      </c>
      <c r="BS188" s="11" t="s">
        <v>891</v>
      </c>
      <c r="BT188" s="11" t="s">
        <v>891</v>
      </c>
      <c r="BU188" s="18">
        <v>25667.96</v>
      </c>
      <c r="BV188" s="18">
        <v>15.92</v>
      </c>
      <c r="BW188" s="18">
        <v>0</v>
      </c>
    </row>
    <row r="189" spans="1:75" s="1" customFormat="1" ht="18.2" customHeight="1" x14ac:dyDescent="0.15">
      <c r="A189" s="4">
        <v>187</v>
      </c>
      <c r="B189" s="5" t="s">
        <v>41</v>
      </c>
      <c r="C189" s="5" t="s">
        <v>42</v>
      </c>
      <c r="D189" s="29">
        <v>45505</v>
      </c>
      <c r="E189" s="6" t="s">
        <v>108</v>
      </c>
      <c r="F189" s="7">
        <v>181</v>
      </c>
      <c r="G189" s="7">
        <v>180</v>
      </c>
      <c r="H189" s="8">
        <v>42038.7</v>
      </c>
      <c r="I189" s="8">
        <v>37925.870000000003</v>
      </c>
      <c r="J189" s="8">
        <v>0</v>
      </c>
      <c r="K189" s="8">
        <v>79964.570000000007</v>
      </c>
      <c r="L189" s="8">
        <v>420.4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79964.570000000007</v>
      </c>
      <c r="S189" s="8">
        <v>105076.53</v>
      </c>
      <c r="T189" s="8">
        <v>370.99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105447.52</v>
      </c>
      <c r="AA189" s="8">
        <v>0</v>
      </c>
      <c r="AB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f t="shared" si="2"/>
        <v>0</v>
      </c>
      <c r="AU189" s="8">
        <v>38346.269999999997</v>
      </c>
      <c r="AV189" s="8">
        <v>105447.52</v>
      </c>
      <c r="AW189" s="9">
        <v>71</v>
      </c>
      <c r="AX189" s="9">
        <v>300</v>
      </c>
      <c r="AY189" s="8">
        <v>331582.38</v>
      </c>
      <c r="AZ189" s="8">
        <v>83250</v>
      </c>
      <c r="BA189" s="10">
        <v>89.52</v>
      </c>
      <c r="BB189" s="10">
        <v>85.987126803603601</v>
      </c>
      <c r="BC189" s="10">
        <v>10.59</v>
      </c>
      <c r="BD189" s="10"/>
      <c r="BE189" s="6" t="s">
        <v>797</v>
      </c>
      <c r="BF189" s="4"/>
      <c r="BG189" s="6" t="s">
        <v>269</v>
      </c>
      <c r="BH189" s="6" t="s">
        <v>528</v>
      </c>
      <c r="BI189" s="6" t="s">
        <v>529</v>
      </c>
      <c r="BJ189" s="6" t="s">
        <v>796</v>
      </c>
      <c r="BK189" s="5" t="s">
        <v>1</v>
      </c>
      <c r="BL189" s="10">
        <v>656376.69837207999</v>
      </c>
      <c r="BM189" s="5" t="s">
        <v>43</v>
      </c>
      <c r="BN189" s="10"/>
      <c r="BO189" s="11">
        <v>38560</v>
      </c>
      <c r="BP189" s="11">
        <v>47685</v>
      </c>
      <c r="BQ189" s="11" t="s">
        <v>946</v>
      </c>
      <c r="BR189" s="11" t="s">
        <v>947</v>
      </c>
      <c r="BS189" s="11">
        <v>43262</v>
      </c>
      <c r="BT189" s="11">
        <v>43892</v>
      </c>
      <c r="BU189" s="10">
        <v>29756.63</v>
      </c>
      <c r="BV189" s="10">
        <v>17.32</v>
      </c>
      <c r="BW189" s="10">
        <v>0</v>
      </c>
    </row>
    <row r="190" spans="1:75" s="1" customFormat="1" ht="18.2" customHeight="1" x14ac:dyDescent="0.15">
      <c r="A190" s="12">
        <v>188</v>
      </c>
      <c r="B190" s="13" t="s">
        <v>41</v>
      </c>
      <c r="C190" s="13" t="s">
        <v>42</v>
      </c>
      <c r="D190" s="30">
        <v>45505</v>
      </c>
      <c r="E190" s="14" t="s">
        <v>530</v>
      </c>
      <c r="F190" s="15">
        <v>0</v>
      </c>
      <c r="G190" s="15">
        <v>0</v>
      </c>
      <c r="H190" s="16">
        <v>37670.910000000003</v>
      </c>
      <c r="I190" s="16">
        <v>0</v>
      </c>
      <c r="J190" s="16">
        <v>0</v>
      </c>
      <c r="K190" s="16">
        <v>37670.910000000003</v>
      </c>
      <c r="L190" s="16">
        <v>376.7</v>
      </c>
      <c r="M190" s="16">
        <v>0</v>
      </c>
      <c r="N190" s="16">
        <v>0</v>
      </c>
      <c r="O190" s="16">
        <v>376.7</v>
      </c>
      <c r="P190" s="16">
        <v>0</v>
      </c>
      <c r="Q190" s="16">
        <v>0</v>
      </c>
      <c r="R190" s="16">
        <v>37294.21</v>
      </c>
      <c r="S190" s="16">
        <v>0</v>
      </c>
      <c r="T190" s="16">
        <v>332.45</v>
      </c>
      <c r="U190" s="16">
        <v>0</v>
      </c>
      <c r="V190" s="16">
        <v>0</v>
      </c>
      <c r="W190" s="16">
        <v>332.45</v>
      </c>
      <c r="X190" s="16">
        <v>0</v>
      </c>
      <c r="Y190" s="16">
        <v>0</v>
      </c>
      <c r="Z190" s="16">
        <v>0</v>
      </c>
      <c r="AA190" s="16">
        <v>15.52</v>
      </c>
      <c r="AB190" s="16">
        <v>0</v>
      </c>
      <c r="AC190" s="16">
        <v>0</v>
      </c>
      <c r="AD190" s="16">
        <v>0</v>
      </c>
      <c r="AE190" s="16">
        <v>0</v>
      </c>
      <c r="AF190" s="16">
        <v>-39.81</v>
      </c>
      <c r="AG190" s="16">
        <v>36.229999999999997</v>
      </c>
      <c r="AH190" s="16">
        <v>96.94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7.0000000000000007E-2</v>
      </c>
      <c r="AQ190" s="16">
        <v>0</v>
      </c>
      <c r="AR190" s="16">
        <v>4.3</v>
      </c>
      <c r="AS190" s="16">
        <v>0</v>
      </c>
      <c r="AT190" s="8">
        <f t="shared" si="2"/>
        <v>813.80000000000007</v>
      </c>
      <c r="AU190" s="16">
        <v>0</v>
      </c>
      <c r="AV190" s="16">
        <v>0</v>
      </c>
      <c r="AW190" s="17">
        <v>71</v>
      </c>
      <c r="AX190" s="17">
        <v>300</v>
      </c>
      <c r="AY190" s="16">
        <v>309999.99</v>
      </c>
      <c r="AZ190" s="16">
        <v>74598.899999999994</v>
      </c>
      <c r="BA190" s="18">
        <v>86.71</v>
      </c>
      <c r="BB190" s="18">
        <v>43.348909288206698</v>
      </c>
      <c r="BC190" s="18">
        <v>10.59</v>
      </c>
      <c r="BD190" s="18"/>
      <c r="BE190" s="14" t="s">
        <v>797</v>
      </c>
      <c r="BF190" s="12"/>
      <c r="BG190" s="14" t="s">
        <v>291</v>
      </c>
      <c r="BH190" s="14" t="s">
        <v>292</v>
      </c>
      <c r="BI190" s="14" t="s">
        <v>364</v>
      </c>
      <c r="BJ190" s="14" t="s">
        <v>2</v>
      </c>
      <c r="BK190" s="13" t="s">
        <v>1</v>
      </c>
      <c r="BL190" s="18">
        <v>306123.70488824003</v>
      </c>
      <c r="BM190" s="13" t="s">
        <v>43</v>
      </c>
      <c r="BN190" s="18"/>
      <c r="BO190" s="19">
        <v>38561</v>
      </c>
      <c r="BP190" s="19">
        <v>47686</v>
      </c>
      <c r="BQ190" s="11" t="s">
        <v>871</v>
      </c>
      <c r="BR190" s="11" t="s">
        <v>872</v>
      </c>
      <c r="BS190" s="11" t="s">
        <v>891</v>
      </c>
      <c r="BT190" s="11" t="s">
        <v>891</v>
      </c>
      <c r="BU190" s="18">
        <v>0</v>
      </c>
      <c r="BV190" s="18">
        <v>15.52</v>
      </c>
      <c r="BW190" s="18">
        <v>0</v>
      </c>
    </row>
    <row r="191" spans="1:75" s="1" customFormat="1" ht="18.2" customHeight="1" x14ac:dyDescent="0.15">
      <c r="A191" s="4">
        <v>189</v>
      </c>
      <c r="B191" s="5" t="s">
        <v>41</v>
      </c>
      <c r="C191" s="5" t="s">
        <v>42</v>
      </c>
      <c r="D191" s="29">
        <v>45505</v>
      </c>
      <c r="E191" s="6" t="s">
        <v>155</v>
      </c>
      <c r="F191" s="7">
        <v>176</v>
      </c>
      <c r="G191" s="7">
        <v>175</v>
      </c>
      <c r="H191" s="8">
        <v>38580.39</v>
      </c>
      <c r="I191" s="8">
        <v>34422.01</v>
      </c>
      <c r="J191" s="8">
        <v>0</v>
      </c>
      <c r="K191" s="8">
        <v>73002.399999999994</v>
      </c>
      <c r="L191" s="8">
        <v>386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73002.399999999994</v>
      </c>
      <c r="S191" s="8">
        <v>93436.34</v>
      </c>
      <c r="T191" s="8">
        <v>340.47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93776.81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f t="shared" si="2"/>
        <v>0</v>
      </c>
      <c r="AU191" s="8">
        <v>34808.01</v>
      </c>
      <c r="AV191" s="8">
        <v>93776.81</v>
      </c>
      <c r="AW191" s="9">
        <v>71</v>
      </c>
      <c r="AX191" s="9">
        <v>300</v>
      </c>
      <c r="AY191" s="8">
        <v>309999.99</v>
      </c>
      <c r="AZ191" s="8">
        <v>76420.44</v>
      </c>
      <c r="BA191" s="10">
        <v>90</v>
      </c>
      <c r="BB191" s="10">
        <v>85.974590044234205</v>
      </c>
      <c r="BC191" s="10">
        <v>10.59</v>
      </c>
      <c r="BD191" s="10"/>
      <c r="BE191" s="6" t="s">
        <v>797</v>
      </c>
      <c r="BF191" s="4"/>
      <c r="BG191" s="6" t="s">
        <v>291</v>
      </c>
      <c r="BH191" s="6" t="s">
        <v>292</v>
      </c>
      <c r="BI191" s="6" t="s">
        <v>364</v>
      </c>
      <c r="BJ191" s="6" t="s">
        <v>796</v>
      </c>
      <c r="BK191" s="5" t="s">
        <v>1</v>
      </c>
      <c r="BL191" s="10">
        <v>599228.8120256</v>
      </c>
      <c r="BM191" s="5" t="s">
        <v>43</v>
      </c>
      <c r="BN191" s="10"/>
      <c r="BO191" s="11">
        <v>38561</v>
      </c>
      <c r="BP191" s="11">
        <v>47686</v>
      </c>
      <c r="BQ191" s="11" t="s">
        <v>737</v>
      </c>
      <c r="BR191" s="11" t="s">
        <v>876</v>
      </c>
      <c r="BS191" s="11">
        <v>43867</v>
      </c>
      <c r="BT191" s="11">
        <v>44497</v>
      </c>
      <c r="BU191" s="10">
        <v>26671.439999999999</v>
      </c>
      <c r="BV191" s="10">
        <v>15.9</v>
      </c>
      <c r="BW191" s="10">
        <v>0</v>
      </c>
    </row>
    <row r="192" spans="1:75" s="1" customFormat="1" ht="18.2" customHeight="1" x14ac:dyDescent="0.15">
      <c r="A192" s="12">
        <v>190</v>
      </c>
      <c r="B192" s="13" t="s">
        <v>41</v>
      </c>
      <c r="C192" s="13" t="s">
        <v>42</v>
      </c>
      <c r="D192" s="30">
        <v>45505</v>
      </c>
      <c r="E192" s="14" t="s">
        <v>870</v>
      </c>
      <c r="F192" s="15">
        <v>166</v>
      </c>
      <c r="G192" s="15">
        <v>165</v>
      </c>
      <c r="H192" s="16">
        <v>32217.439999999999</v>
      </c>
      <c r="I192" s="16">
        <v>42854.77</v>
      </c>
      <c r="J192" s="16">
        <v>0</v>
      </c>
      <c r="K192" s="16">
        <v>75072.210000000006</v>
      </c>
      <c r="L192" s="16">
        <v>492.81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75072.210000000006</v>
      </c>
      <c r="S192" s="16">
        <v>85682.96</v>
      </c>
      <c r="T192" s="16">
        <v>284.32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85967.28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8">
        <f t="shared" si="2"/>
        <v>0</v>
      </c>
      <c r="AU192" s="16">
        <v>43347.58</v>
      </c>
      <c r="AV192" s="16">
        <v>85967.28</v>
      </c>
      <c r="AW192" s="17">
        <v>71</v>
      </c>
      <c r="AX192" s="17">
        <v>300</v>
      </c>
      <c r="AY192" s="16">
        <v>338000</v>
      </c>
      <c r="AZ192" s="16">
        <v>81750</v>
      </c>
      <c r="BA192" s="18">
        <v>86</v>
      </c>
      <c r="BB192" s="18">
        <v>78.975046605504602</v>
      </c>
      <c r="BC192" s="18">
        <v>10.59</v>
      </c>
      <c r="BD192" s="18"/>
      <c r="BE192" s="14" t="s">
        <v>797</v>
      </c>
      <c r="BF192" s="12"/>
      <c r="BG192" s="14" t="s">
        <v>304</v>
      </c>
      <c r="BH192" s="14" t="s">
        <v>305</v>
      </c>
      <c r="BI192" s="14" t="s">
        <v>306</v>
      </c>
      <c r="BJ192" s="14" t="s">
        <v>796</v>
      </c>
      <c r="BK192" s="13" t="s">
        <v>1</v>
      </c>
      <c r="BL192" s="18">
        <v>616218.52452024003</v>
      </c>
      <c r="BM192" s="13" t="s">
        <v>43</v>
      </c>
      <c r="BN192" s="18"/>
      <c r="BO192" s="19">
        <v>38562</v>
      </c>
      <c r="BP192" s="19">
        <v>47687</v>
      </c>
      <c r="BQ192" s="11" t="s">
        <v>737</v>
      </c>
      <c r="BR192" s="11" t="s">
        <v>876</v>
      </c>
      <c r="BS192" s="11" t="s">
        <v>891</v>
      </c>
      <c r="BT192" s="11" t="s">
        <v>891</v>
      </c>
      <c r="BU192" s="18">
        <v>27018.9</v>
      </c>
      <c r="BV192" s="18">
        <v>17.010000000000002</v>
      </c>
      <c r="BW192" s="18">
        <v>0</v>
      </c>
    </row>
    <row r="193" spans="1:75" s="1" customFormat="1" ht="18.2" customHeight="1" x14ac:dyDescent="0.15">
      <c r="A193" s="4">
        <v>191</v>
      </c>
      <c r="B193" s="5" t="s">
        <v>41</v>
      </c>
      <c r="C193" s="5" t="s">
        <v>42</v>
      </c>
      <c r="D193" s="29">
        <v>45505</v>
      </c>
      <c r="E193" s="6" t="s">
        <v>77</v>
      </c>
      <c r="F193" s="7">
        <v>167</v>
      </c>
      <c r="G193" s="7">
        <v>166</v>
      </c>
      <c r="H193" s="8">
        <v>45439.89</v>
      </c>
      <c r="I193" s="8">
        <v>38886.28</v>
      </c>
      <c r="J193" s="8">
        <v>0</v>
      </c>
      <c r="K193" s="8">
        <v>84326.17</v>
      </c>
      <c r="L193" s="8">
        <v>445.99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84326.17</v>
      </c>
      <c r="S193" s="8">
        <v>102562.72</v>
      </c>
      <c r="T193" s="8">
        <v>401.01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102963.73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f t="shared" si="2"/>
        <v>0</v>
      </c>
      <c r="AU193" s="8">
        <v>39332.269999999997</v>
      </c>
      <c r="AV193" s="8">
        <v>102963.73</v>
      </c>
      <c r="AW193" s="9">
        <v>72</v>
      </c>
      <c r="AX193" s="9">
        <v>300</v>
      </c>
      <c r="AY193" s="8">
        <v>354209.52</v>
      </c>
      <c r="AZ193" s="8">
        <v>89100</v>
      </c>
      <c r="BA193" s="10">
        <v>90</v>
      </c>
      <c r="BB193" s="10">
        <v>85.177949494949502</v>
      </c>
      <c r="BC193" s="10">
        <v>10.59</v>
      </c>
      <c r="BD193" s="10"/>
      <c r="BE193" s="6" t="s">
        <v>797</v>
      </c>
      <c r="BF193" s="4"/>
      <c r="BG193" s="6" t="s">
        <v>291</v>
      </c>
      <c r="BH193" s="6" t="s">
        <v>358</v>
      </c>
      <c r="BI193" s="6" t="s">
        <v>359</v>
      </c>
      <c r="BJ193" s="6" t="s">
        <v>796</v>
      </c>
      <c r="BK193" s="5" t="s">
        <v>1</v>
      </c>
      <c r="BL193" s="10">
        <v>692178.21156247996</v>
      </c>
      <c r="BM193" s="5" t="s">
        <v>43</v>
      </c>
      <c r="BN193" s="10"/>
      <c r="BO193" s="11">
        <v>38583</v>
      </c>
      <c r="BP193" s="11">
        <v>47708</v>
      </c>
      <c r="BQ193" s="11" t="s">
        <v>835</v>
      </c>
      <c r="BR193" s="11" t="s">
        <v>896</v>
      </c>
      <c r="BS193" s="11">
        <v>43867</v>
      </c>
      <c r="BT193" s="11">
        <v>44497</v>
      </c>
      <c r="BU193" s="10">
        <v>29644.83</v>
      </c>
      <c r="BV193" s="10">
        <v>18.54</v>
      </c>
      <c r="BW193" s="10">
        <v>0</v>
      </c>
    </row>
    <row r="194" spans="1:75" s="1" customFormat="1" ht="18.2" customHeight="1" x14ac:dyDescent="0.15">
      <c r="A194" s="12">
        <v>192</v>
      </c>
      <c r="B194" s="13" t="s">
        <v>41</v>
      </c>
      <c r="C194" s="13" t="s">
        <v>42</v>
      </c>
      <c r="D194" s="30">
        <v>45505</v>
      </c>
      <c r="E194" s="14" t="s">
        <v>110</v>
      </c>
      <c r="F194" s="15">
        <v>162</v>
      </c>
      <c r="G194" s="15">
        <v>161</v>
      </c>
      <c r="H194" s="16">
        <v>31065.439999999999</v>
      </c>
      <c r="I194" s="16">
        <v>26233.33</v>
      </c>
      <c r="J194" s="16">
        <v>0</v>
      </c>
      <c r="K194" s="16">
        <v>57298.77</v>
      </c>
      <c r="L194" s="16">
        <v>304.98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57298.77</v>
      </c>
      <c r="S194" s="16">
        <v>67585.73</v>
      </c>
      <c r="T194" s="16">
        <v>274.14999999999998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67859.88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8">
        <f t="shared" si="2"/>
        <v>0</v>
      </c>
      <c r="AU194" s="16">
        <v>26538.31</v>
      </c>
      <c r="AV194" s="16">
        <v>67859.88</v>
      </c>
      <c r="AW194" s="17">
        <v>72</v>
      </c>
      <c r="AX194" s="17">
        <v>300</v>
      </c>
      <c r="AY194" s="16">
        <v>242186.29</v>
      </c>
      <c r="AZ194" s="16">
        <v>60921</v>
      </c>
      <c r="BA194" s="18">
        <v>90</v>
      </c>
      <c r="BB194" s="18">
        <v>84.648795981681204</v>
      </c>
      <c r="BC194" s="18">
        <v>10.59</v>
      </c>
      <c r="BD194" s="18"/>
      <c r="BE194" s="14" t="s">
        <v>797</v>
      </c>
      <c r="BF194" s="12"/>
      <c r="BG194" s="14" t="s">
        <v>291</v>
      </c>
      <c r="BH194" s="14" t="s">
        <v>358</v>
      </c>
      <c r="BI194" s="14" t="s">
        <v>359</v>
      </c>
      <c r="BJ194" s="14" t="s">
        <v>796</v>
      </c>
      <c r="BK194" s="13" t="s">
        <v>1</v>
      </c>
      <c r="BL194" s="18">
        <v>470328.01493687998</v>
      </c>
      <c r="BM194" s="13" t="s">
        <v>43</v>
      </c>
      <c r="BN194" s="18"/>
      <c r="BO194" s="19">
        <v>38583</v>
      </c>
      <c r="BP194" s="19">
        <v>47708</v>
      </c>
      <c r="BQ194" s="11" t="s">
        <v>742</v>
      </c>
      <c r="BR194" s="11" t="s">
        <v>873</v>
      </c>
      <c r="BS194" s="11">
        <v>43262</v>
      </c>
      <c r="BT194" s="11">
        <v>43892</v>
      </c>
      <c r="BU194" s="18">
        <v>19683.89</v>
      </c>
      <c r="BV194" s="18">
        <v>12.68</v>
      </c>
      <c r="BW194" s="18">
        <v>0</v>
      </c>
    </row>
    <row r="195" spans="1:75" s="1" customFormat="1" ht="18.2" customHeight="1" x14ac:dyDescent="0.15">
      <c r="A195" s="4">
        <v>193</v>
      </c>
      <c r="B195" s="5" t="s">
        <v>41</v>
      </c>
      <c r="C195" s="5" t="s">
        <v>42</v>
      </c>
      <c r="D195" s="29">
        <v>45505</v>
      </c>
      <c r="E195" s="6" t="s">
        <v>151</v>
      </c>
      <c r="F195" s="7">
        <v>108</v>
      </c>
      <c r="G195" s="7">
        <v>107</v>
      </c>
      <c r="H195" s="8">
        <v>8693.0300000000007</v>
      </c>
      <c r="I195" s="8">
        <v>34822.410000000003</v>
      </c>
      <c r="J195" s="8">
        <v>0</v>
      </c>
      <c r="K195" s="8">
        <v>43515.44</v>
      </c>
      <c r="L195" s="8">
        <v>502.41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43515.44</v>
      </c>
      <c r="S195" s="8">
        <v>27271.97</v>
      </c>
      <c r="T195" s="8">
        <v>76.72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27348.69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f t="shared" ref="AT195:AT258" si="3">+N195+O195+P195+V195+W195+AA195+AF195+AG195+AH195+AI195+AL195+AN195+AO195-AR195-AS195-J195+AP195+AQ195+Q195</f>
        <v>0</v>
      </c>
      <c r="AU195" s="8">
        <v>35324.82</v>
      </c>
      <c r="AV195" s="8">
        <v>27348.69</v>
      </c>
      <c r="AW195" s="9">
        <v>72</v>
      </c>
      <c r="AX195" s="9">
        <v>300</v>
      </c>
      <c r="AY195" s="8">
        <v>242186.29</v>
      </c>
      <c r="AZ195" s="8">
        <v>60921</v>
      </c>
      <c r="BA195" s="10">
        <v>90</v>
      </c>
      <c r="BB195" s="10">
        <v>64.286364307874095</v>
      </c>
      <c r="BC195" s="10">
        <v>10.59</v>
      </c>
      <c r="BD195" s="10"/>
      <c r="BE195" s="6" t="s">
        <v>797</v>
      </c>
      <c r="BF195" s="4"/>
      <c r="BG195" s="6" t="s">
        <v>291</v>
      </c>
      <c r="BH195" s="6" t="s">
        <v>358</v>
      </c>
      <c r="BI195" s="6" t="s">
        <v>359</v>
      </c>
      <c r="BJ195" s="6" t="s">
        <v>796</v>
      </c>
      <c r="BK195" s="5" t="s">
        <v>1</v>
      </c>
      <c r="BL195" s="10">
        <v>357189.70083136001</v>
      </c>
      <c r="BM195" s="5" t="s">
        <v>43</v>
      </c>
      <c r="BN195" s="10"/>
      <c r="BO195" s="11">
        <v>38583</v>
      </c>
      <c r="BP195" s="11">
        <v>47708</v>
      </c>
      <c r="BQ195" s="11" t="s">
        <v>731</v>
      </c>
      <c r="BR195" s="11" t="s">
        <v>874</v>
      </c>
      <c r="BS195" s="11">
        <v>43867</v>
      </c>
      <c r="BT195" s="11">
        <v>44497</v>
      </c>
      <c r="BU195" s="10">
        <v>13046.4</v>
      </c>
      <c r="BV195" s="10">
        <v>12.68</v>
      </c>
      <c r="BW195" s="10">
        <v>0</v>
      </c>
    </row>
    <row r="196" spans="1:75" s="1" customFormat="1" ht="18.2" customHeight="1" x14ac:dyDescent="0.15">
      <c r="A196" s="12">
        <v>194</v>
      </c>
      <c r="B196" s="13" t="s">
        <v>41</v>
      </c>
      <c r="C196" s="13" t="s">
        <v>42</v>
      </c>
      <c r="D196" s="30">
        <v>45505</v>
      </c>
      <c r="E196" s="14" t="s">
        <v>73</v>
      </c>
      <c r="F196" s="15">
        <v>169</v>
      </c>
      <c r="G196" s="15">
        <v>168</v>
      </c>
      <c r="H196" s="16">
        <v>67977.22</v>
      </c>
      <c r="I196" s="16">
        <v>58481.49</v>
      </c>
      <c r="J196" s="16">
        <v>0</v>
      </c>
      <c r="K196" s="16">
        <v>126458.71</v>
      </c>
      <c r="L196" s="16">
        <v>667.25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126458.71</v>
      </c>
      <c r="S196" s="16">
        <v>155152.70000000001</v>
      </c>
      <c r="T196" s="16">
        <v>599.9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155752.6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8">
        <f t="shared" si="3"/>
        <v>0</v>
      </c>
      <c r="AU196" s="16">
        <v>59148.74</v>
      </c>
      <c r="AV196" s="16">
        <v>155752.6</v>
      </c>
      <c r="AW196" s="17">
        <v>72</v>
      </c>
      <c r="AX196" s="17">
        <v>300</v>
      </c>
      <c r="AY196" s="16">
        <v>650000</v>
      </c>
      <c r="AZ196" s="16">
        <v>133297.23000000001</v>
      </c>
      <c r="BA196" s="18">
        <v>73</v>
      </c>
      <c r="BB196" s="18">
        <v>69.2548962195238</v>
      </c>
      <c r="BC196" s="18">
        <v>10.59</v>
      </c>
      <c r="BD196" s="18"/>
      <c r="BE196" s="14" t="s">
        <v>797</v>
      </c>
      <c r="BF196" s="12"/>
      <c r="BG196" s="14" t="s">
        <v>266</v>
      </c>
      <c r="BH196" s="14" t="s">
        <v>531</v>
      </c>
      <c r="BI196" s="14" t="s">
        <v>532</v>
      </c>
      <c r="BJ196" s="14" t="s">
        <v>796</v>
      </c>
      <c r="BK196" s="13" t="s">
        <v>1</v>
      </c>
      <c r="BL196" s="18">
        <v>1038016.5934762401</v>
      </c>
      <c r="BM196" s="13" t="s">
        <v>43</v>
      </c>
      <c r="BN196" s="18"/>
      <c r="BO196" s="19">
        <v>38587</v>
      </c>
      <c r="BP196" s="19">
        <v>47712</v>
      </c>
      <c r="BQ196" s="11" t="s">
        <v>730</v>
      </c>
      <c r="BR196" s="11" t="s">
        <v>893</v>
      </c>
      <c r="BS196" s="11">
        <v>43867</v>
      </c>
      <c r="BT196" s="11">
        <v>44497</v>
      </c>
      <c r="BU196" s="18">
        <v>45723.75</v>
      </c>
      <c r="BV196" s="18">
        <v>27.74</v>
      </c>
      <c r="BW196" s="18">
        <v>0</v>
      </c>
    </row>
    <row r="197" spans="1:75" s="1" customFormat="1" ht="18.2" customHeight="1" x14ac:dyDescent="0.15">
      <c r="A197" s="4">
        <v>195</v>
      </c>
      <c r="B197" s="5" t="s">
        <v>41</v>
      </c>
      <c r="C197" s="5" t="s">
        <v>42</v>
      </c>
      <c r="D197" s="29">
        <v>45505</v>
      </c>
      <c r="E197" s="6" t="s">
        <v>156</v>
      </c>
      <c r="F197" s="7">
        <v>144</v>
      </c>
      <c r="G197" s="7">
        <v>143</v>
      </c>
      <c r="H197" s="8">
        <v>41547.599999999999</v>
      </c>
      <c r="I197" s="8">
        <v>33164.93</v>
      </c>
      <c r="J197" s="8">
        <v>0</v>
      </c>
      <c r="K197" s="8">
        <v>74712.53</v>
      </c>
      <c r="L197" s="8">
        <v>407.73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74712.53</v>
      </c>
      <c r="S197" s="8">
        <v>78347.23</v>
      </c>
      <c r="T197" s="8">
        <v>366.66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78713.89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f t="shared" si="3"/>
        <v>0</v>
      </c>
      <c r="AU197" s="8">
        <v>33572.660000000003</v>
      </c>
      <c r="AV197" s="8">
        <v>78713.89</v>
      </c>
      <c r="AW197" s="9">
        <v>72</v>
      </c>
      <c r="AX197" s="9">
        <v>300</v>
      </c>
      <c r="AY197" s="8">
        <v>324000</v>
      </c>
      <c r="AZ197" s="8">
        <v>81462.28</v>
      </c>
      <c r="BA197" s="10">
        <v>90</v>
      </c>
      <c r="BB197" s="10">
        <v>82.542837003825596</v>
      </c>
      <c r="BC197" s="10">
        <v>10.59</v>
      </c>
      <c r="BD197" s="10"/>
      <c r="BE197" s="6" t="s">
        <v>797</v>
      </c>
      <c r="BF197" s="4"/>
      <c r="BG197" s="6" t="s">
        <v>418</v>
      </c>
      <c r="BH197" s="6" t="s">
        <v>494</v>
      </c>
      <c r="BI197" s="6" t="s">
        <v>533</v>
      </c>
      <c r="BJ197" s="6" t="s">
        <v>796</v>
      </c>
      <c r="BK197" s="5" t="s">
        <v>1</v>
      </c>
      <c r="BL197" s="10">
        <v>613266.14735032001</v>
      </c>
      <c r="BM197" s="5" t="s">
        <v>43</v>
      </c>
      <c r="BN197" s="10"/>
      <c r="BO197" s="11">
        <v>38594</v>
      </c>
      <c r="BP197" s="11">
        <v>47719</v>
      </c>
      <c r="BQ197" s="11" t="s">
        <v>983</v>
      </c>
      <c r="BR197" s="11" t="s">
        <v>984</v>
      </c>
      <c r="BS197" s="11">
        <v>44232</v>
      </c>
      <c r="BT197" s="11">
        <v>44862</v>
      </c>
      <c r="BU197" s="10">
        <v>23420.28</v>
      </c>
      <c r="BV197" s="10">
        <v>16.95</v>
      </c>
      <c r="BW197" s="10">
        <v>0</v>
      </c>
    </row>
    <row r="198" spans="1:75" s="1" customFormat="1" ht="18.2" customHeight="1" x14ac:dyDescent="0.15">
      <c r="A198" s="12">
        <v>196</v>
      </c>
      <c r="B198" s="13" t="s">
        <v>41</v>
      </c>
      <c r="C198" s="13" t="s">
        <v>42</v>
      </c>
      <c r="D198" s="30">
        <v>45505</v>
      </c>
      <c r="E198" s="14" t="s">
        <v>18</v>
      </c>
      <c r="F198" s="15">
        <v>125</v>
      </c>
      <c r="G198" s="15">
        <v>124</v>
      </c>
      <c r="H198" s="16">
        <v>20367.650000000001</v>
      </c>
      <c r="I198" s="16">
        <v>114451.44</v>
      </c>
      <c r="J198" s="16">
        <v>0</v>
      </c>
      <c r="K198" s="16">
        <v>134819.09</v>
      </c>
      <c r="L198" s="16">
        <v>1488.84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134819.09</v>
      </c>
      <c r="S198" s="16">
        <v>93248.68</v>
      </c>
      <c r="T198" s="16">
        <v>172.79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93421.47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8">
        <f t="shared" si="3"/>
        <v>0</v>
      </c>
      <c r="AU198" s="16">
        <v>115940.28</v>
      </c>
      <c r="AV198" s="16">
        <v>93421.47</v>
      </c>
      <c r="AW198" s="17">
        <v>12</v>
      </c>
      <c r="AX198" s="17">
        <v>240</v>
      </c>
      <c r="AY198" s="16">
        <v>676482.53</v>
      </c>
      <c r="AZ198" s="16">
        <v>170078.17</v>
      </c>
      <c r="BA198" s="18">
        <v>90</v>
      </c>
      <c r="BB198" s="18">
        <v>71.342007619202406</v>
      </c>
      <c r="BC198" s="18">
        <v>10.18</v>
      </c>
      <c r="BD198" s="18"/>
      <c r="BE198" s="14" t="s">
        <v>797</v>
      </c>
      <c r="BF198" s="12"/>
      <c r="BG198" s="14" t="s">
        <v>269</v>
      </c>
      <c r="BH198" s="14" t="s">
        <v>534</v>
      </c>
      <c r="BI198" s="14" t="s">
        <v>367</v>
      </c>
      <c r="BJ198" s="14" t="s">
        <v>796</v>
      </c>
      <c r="BK198" s="13" t="s">
        <v>1</v>
      </c>
      <c r="BL198" s="18">
        <v>1106641.46848696</v>
      </c>
      <c r="BM198" s="13" t="s">
        <v>43</v>
      </c>
      <c r="BN198" s="18"/>
      <c r="BO198" s="19">
        <v>38595</v>
      </c>
      <c r="BP198" s="19">
        <v>45895</v>
      </c>
      <c r="BQ198" s="11" t="s">
        <v>728</v>
      </c>
      <c r="BR198" s="11" t="s">
        <v>887</v>
      </c>
      <c r="BS198" s="11">
        <v>43867</v>
      </c>
      <c r="BT198" s="11">
        <v>44497</v>
      </c>
      <c r="BU198" s="18">
        <v>41230</v>
      </c>
      <c r="BV198" s="18">
        <v>36.71</v>
      </c>
      <c r="BW198" s="18">
        <v>0</v>
      </c>
    </row>
    <row r="199" spans="1:75" s="1" customFormat="1" ht="18.2" customHeight="1" x14ac:dyDescent="0.15">
      <c r="A199" s="4">
        <v>197</v>
      </c>
      <c r="B199" s="5" t="s">
        <v>41</v>
      </c>
      <c r="C199" s="5" t="s">
        <v>42</v>
      </c>
      <c r="D199" s="29">
        <v>45505</v>
      </c>
      <c r="E199" s="6" t="s">
        <v>535</v>
      </c>
      <c r="F199" s="7">
        <v>0</v>
      </c>
      <c r="G199" s="7">
        <v>0</v>
      </c>
      <c r="H199" s="8">
        <v>37419.040000000001</v>
      </c>
      <c r="I199" s="8">
        <v>0</v>
      </c>
      <c r="J199" s="8">
        <v>0</v>
      </c>
      <c r="K199" s="8">
        <v>37419.040000000001</v>
      </c>
      <c r="L199" s="8">
        <v>360.57</v>
      </c>
      <c r="M199" s="8">
        <v>0</v>
      </c>
      <c r="N199" s="8">
        <v>0</v>
      </c>
      <c r="O199" s="8">
        <v>360.57</v>
      </c>
      <c r="P199" s="8">
        <v>0</v>
      </c>
      <c r="Q199" s="8">
        <v>0</v>
      </c>
      <c r="R199" s="8">
        <v>37058.47</v>
      </c>
      <c r="S199" s="8">
        <v>0</v>
      </c>
      <c r="T199" s="8">
        <v>330.22</v>
      </c>
      <c r="U199" s="8">
        <v>0</v>
      </c>
      <c r="V199" s="8">
        <v>0</v>
      </c>
      <c r="W199" s="8">
        <v>330.22</v>
      </c>
      <c r="X199" s="8">
        <v>0</v>
      </c>
      <c r="Y199" s="8">
        <v>0</v>
      </c>
      <c r="Z199" s="8">
        <v>0</v>
      </c>
      <c r="AA199" s="8">
        <v>15.12</v>
      </c>
      <c r="AB199" s="8">
        <v>0</v>
      </c>
      <c r="AC199" s="8">
        <v>0</v>
      </c>
      <c r="AD199" s="8">
        <v>0</v>
      </c>
      <c r="AE199" s="8">
        <v>0</v>
      </c>
      <c r="AF199" s="8">
        <v>-36.22</v>
      </c>
      <c r="AG199" s="8">
        <v>35.299999999999997</v>
      </c>
      <c r="AH199" s="8">
        <v>94.84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0.08</v>
      </c>
      <c r="AQ199" s="8">
        <v>0</v>
      </c>
      <c r="AR199" s="8">
        <v>0</v>
      </c>
      <c r="AS199" s="8">
        <v>0</v>
      </c>
      <c r="AT199" s="8">
        <f t="shared" si="3"/>
        <v>799.91</v>
      </c>
      <c r="AU199" s="8">
        <v>0</v>
      </c>
      <c r="AV199" s="8">
        <v>0</v>
      </c>
      <c r="AW199" s="9">
        <v>73</v>
      </c>
      <c r="AX199" s="9">
        <v>300</v>
      </c>
      <c r="AY199" s="8">
        <v>310000</v>
      </c>
      <c r="AZ199" s="8">
        <v>72667.399999999994</v>
      </c>
      <c r="BA199" s="10">
        <v>84.76</v>
      </c>
      <c r="BB199" s="10">
        <v>43.225379154889303</v>
      </c>
      <c r="BC199" s="10">
        <v>10.59</v>
      </c>
      <c r="BD199" s="10"/>
      <c r="BE199" s="6" t="s">
        <v>797</v>
      </c>
      <c r="BF199" s="4"/>
      <c r="BG199" s="6" t="s">
        <v>291</v>
      </c>
      <c r="BH199" s="6" t="s">
        <v>292</v>
      </c>
      <c r="BI199" s="6" t="s">
        <v>364</v>
      </c>
      <c r="BJ199" s="6" t="s">
        <v>2</v>
      </c>
      <c r="BK199" s="5" t="s">
        <v>1</v>
      </c>
      <c r="BL199" s="10">
        <v>304188.66987367999</v>
      </c>
      <c r="BM199" s="5" t="s">
        <v>43</v>
      </c>
      <c r="BN199" s="10"/>
      <c r="BO199" s="11">
        <v>38601</v>
      </c>
      <c r="BP199" s="11">
        <v>47726</v>
      </c>
      <c r="BQ199" s="11" t="s">
        <v>871</v>
      </c>
      <c r="BR199" s="11" t="s">
        <v>872</v>
      </c>
      <c r="BS199" s="11" t="s">
        <v>891</v>
      </c>
      <c r="BT199" s="11" t="s">
        <v>891</v>
      </c>
      <c r="BU199" s="10">
        <v>0</v>
      </c>
      <c r="BV199" s="10">
        <v>15.12</v>
      </c>
      <c r="BW199" s="10">
        <v>0</v>
      </c>
    </row>
    <row r="200" spans="1:75" s="1" customFormat="1" ht="18.2" customHeight="1" x14ac:dyDescent="0.15">
      <c r="A200" s="12">
        <v>198</v>
      </c>
      <c r="B200" s="13" t="s">
        <v>41</v>
      </c>
      <c r="C200" s="13" t="s">
        <v>42</v>
      </c>
      <c r="D200" s="30">
        <v>45505</v>
      </c>
      <c r="E200" s="14" t="s">
        <v>536</v>
      </c>
      <c r="F200" s="15">
        <v>0</v>
      </c>
      <c r="G200" s="15">
        <v>0</v>
      </c>
      <c r="H200" s="16">
        <v>38281.32</v>
      </c>
      <c r="I200" s="16">
        <v>0</v>
      </c>
      <c r="J200" s="16">
        <v>0</v>
      </c>
      <c r="K200" s="16">
        <v>38281.32</v>
      </c>
      <c r="L200" s="16">
        <v>368.89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38281.32</v>
      </c>
      <c r="S200" s="16">
        <v>0</v>
      </c>
      <c r="T200" s="16">
        <v>337.83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337.83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-0.78</v>
      </c>
      <c r="AG200" s="16">
        <v>0</v>
      </c>
      <c r="AH200" s="16">
        <v>1.38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0.6</v>
      </c>
      <c r="AS200" s="16">
        <v>0</v>
      </c>
      <c r="AT200" s="8">
        <f t="shared" si="3"/>
        <v>-1.1102230246251565E-16</v>
      </c>
      <c r="AU200" s="16">
        <v>368.89</v>
      </c>
      <c r="AV200" s="16">
        <v>337.83</v>
      </c>
      <c r="AW200" s="17">
        <v>73</v>
      </c>
      <c r="AX200" s="17">
        <v>300</v>
      </c>
      <c r="AY200" s="16">
        <v>310000</v>
      </c>
      <c r="AZ200" s="16">
        <v>74343.05</v>
      </c>
      <c r="BA200" s="18">
        <v>86.66</v>
      </c>
      <c r="BB200" s="18">
        <v>44.623662752604297</v>
      </c>
      <c r="BC200" s="18">
        <v>10.59</v>
      </c>
      <c r="BD200" s="18"/>
      <c r="BE200" s="14" t="s">
        <v>797</v>
      </c>
      <c r="BF200" s="12"/>
      <c r="BG200" s="14" t="s">
        <v>291</v>
      </c>
      <c r="BH200" s="14" t="s">
        <v>292</v>
      </c>
      <c r="BI200" s="14" t="s">
        <v>364</v>
      </c>
      <c r="BJ200" s="14" t="s">
        <v>2</v>
      </c>
      <c r="BK200" s="13" t="s">
        <v>1</v>
      </c>
      <c r="BL200" s="18">
        <v>314226.24333407998</v>
      </c>
      <c r="BM200" s="13" t="s">
        <v>43</v>
      </c>
      <c r="BN200" s="18"/>
      <c r="BO200" s="19">
        <v>38601</v>
      </c>
      <c r="BP200" s="19">
        <v>47726</v>
      </c>
      <c r="BQ200" s="11" t="s">
        <v>871</v>
      </c>
      <c r="BR200" s="11" t="s">
        <v>872</v>
      </c>
      <c r="BS200" s="11" t="s">
        <v>891</v>
      </c>
      <c r="BT200" s="11" t="s">
        <v>891</v>
      </c>
      <c r="BU200" s="18">
        <v>146.83000000000001</v>
      </c>
      <c r="BV200" s="18">
        <v>15.47</v>
      </c>
      <c r="BW200" s="18">
        <v>0</v>
      </c>
    </row>
    <row r="201" spans="1:75" s="1" customFormat="1" ht="18.2" customHeight="1" x14ac:dyDescent="0.15">
      <c r="A201" s="4">
        <v>199</v>
      </c>
      <c r="B201" s="5" t="s">
        <v>41</v>
      </c>
      <c r="C201" s="5" t="s">
        <v>42</v>
      </c>
      <c r="D201" s="29">
        <v>45505</v>
      </c>
      <c r="E201" s="6" t="s">
        <v>76</v>
      </c>
      <c r="F201" s="7">
        <v>179</v>
      </c>
      <c r="G201" s="7">
        <v>178</v>
      </c>
      <c r="H201" s="8">
        <v>31367.75</v>
      </c>
      <c r="I201" s="8">
        <v>27148.82</v>
      </c>
      <c r="J201" s="8">
        <v>0</v>
      </c>
      <c r="K201" s="8">
        <v>58516.57</v>
      </c>
      <c r="L201" s="8">
        <v>302.31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58516.57</v>
      </c>
      <c r="S201" s="8">
        <v>76515.44</v>
      </c>
      <c r="T201" s="8">
        <v>276.82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76792.259999999995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f t="shared" si="3"/>
        <v>0</v>
      </c>
      <c r="AU201" s="8">
        <v>27451.13</v>
      </c>
      <c r="AV201" s="8">
        <v>76792.259999999995</v>
      </c>
      <c r="AW201" s="9">
        <v>73</v>
      </c>
      <c r="AX201" s="9">
        <v>300</v>
      </c>
      <c r="AY201" s="8">
        <v>245752.14</v>
      </c>
      <c r="AZ201" s="8">
        <v>60921</v>
      </c>
      <c r="BA201" s="10">
        <v>89.93</v>
      </c>
      <c r="BB201" s="10">
        <v>86.380642801332897</v>
      </c>
      <c r="BC201" s="10">
        <v>10.59</v>
      </c>
      <c r="BD201" s="10"/>
      <c r="BE201" s="6" t="s">
        <v>797</v>
      </c>
      <c r="BF201" s="4"/>
      <c r="BG201" s="6" t="s">
        <v>291</v>
      </c>
      <c r="BH201" s="6" t="s">
        <v>358</v>
      </c>
      <c r="BI201" s="6" t="s">
        <v>359</v>
      </c>
      <c r="BJ201" s="6" t="s">
        <v>796</v>
      </c>
      <c r="BK201" s="5" t="s">
        <v>1</v>
      </c>
      <c r="BL201" s="10">
        <v>480324.13626007998</v>
      </c>
      <c r="BM201" s="5" t="s">
        <v>43</v>
      </c>
      <c r="BN201" s="10"/>
      <c r="BO201" s="11">
        <v>38604</v>
      </c>
      <c r="BP201" s="11">
        <v>47729</v>
      </c>
      <c r="BQ201" s="11" t="s">
        <v>946</v>
      </c>
      <c r="BR201" s="11" t="s">
        <v>947</v>
      </c>
      <c r="BS201" s="11">
        <v>43867</v>
      </c>
      <c r="BT201" s="11">
        <v>44497</v>
      </c>
      <c r="BU201" s="10">
        <v>21480.23</v>
      </c>
      <c r="BV201" s="10">
        <v>12.68</v>
      </c>
      <c r="BW201" s="10">
        <v>0</v>
      </c>
    </row>
    <row r="202" spans="1:75" s="1" customFormat="1" ht="18.2" customHeight="1" x14ac:dyDescent="0.15">
      <c r="A202" s="12">
        <v>200</v>
      </c>
      <c r="B202" s="13" t="s">
        <v>41</v>
      </c>
      <c r="C202" s="13" t="s">
        <v>42</v>
      </c>
      <c r="D202" s="30">
        <v>45505</v>
      </c>
      <c r="E202" s="14" t="s">
        <v>109</v>
      </c>
      <c r="F202" s="15">
        <v>182</v>
      </c>
      <c r="G202" s="15">
        <v>181</v>
      </c>
      <c r="H202" s="16">
        <v>47205.83</v>
      </c>
      <c r="I202" s="16">
        <v>41124.720000000001</v>
      </c>
      <c r="J202" s="16">
        <v>0</v>
      </c>
      <c r="K202" s="16">
        <v>88330.55</v>
      </c>
      <c r="L202" s="16">
        <v>454.84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88330.55</v>
      </c>
      <c r="S202" s="16">
        <v>117475.54</v>
      </c>
      <c r="T202" s="16">
        <v>416.59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117892.13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8">
        <f t="shared" si="3"/>
        <v>0</v>
      </c>
      <c r="AU202" s="16">
        <v>41579.56</v>
      </c>
      <c r="AV202" s="16">
        <v>117892.13</v>
      </c>
      <c r="AW202" s="17">
        <v>73</v>
      </c>
      <c r="AX202" s="17">
        <v>300</v>
      </c>
      <c r="AY202" s="16">
        <v>371000</v>
      </c>
      <c r="AZ202" s="16">
        <v>91670</v>
      </c>
      <c r="BA202" s="18">
        <v>89</v>
      </c>
      <c r="BB202" s="18">
        <v>85.757815533980605</v>
      </c>
      <c r="BC202" s="18">
        <v>10.59</v>
      </c>
      <c r="BD202" s="18"/>
      <c r="BE202" s="14" t="s">
        <v>797</v>
      </c>
      <c r="BF202" s="12"/>
      <c r="BG202" s="14" t="s">
        <v>269</v>
      </c>
      <c r="BH202" s="14" t="s">
        <v>528</v>
      </c>
      <c r="BI202" s="14" t="s">
        <v>529</v>
      </c>
      <c r="BJ202" s="14" t="s">
        <v>796</v>
      </c>
      <c r="BK202" s="13" t="s">
        <v>1</v>
      </c>
      <c r="BL202" s="18">
        <v>725047.54010920005</v>
      </c>
      <c r="BM202" s="13" t="s">
        <v>43</v>
      </c>
      <c r="BN202" s="18"/>
      <c r="BO202" s="19">
        <v>38609</v>
      </c>
      <c r="BP202" s="19">
        <v>47735</v>
      </c>
      <c r="BQ202" s="11" t="s">
        <v>921</v>
      </c>
      <c r="BR202" s="11" t="s">
        <v>922</v>
      </c>
      <c r="BS202" s="11">
        <v>43262</v>
      </c>
      <c r="BT202" s="11">
        <v>43892</v>
      </c>
      <c r="BU202" s="18">
        <v>33102.76</v>
      </c>
      <c r="BV202" s="18">
        <v>19.07</v>
      </c>
      <c r="BW202" s="18">
        <v>0</v>
      </c>
    </row>
    <row r="203" spans="1:75" s="1" customFormat="1" ht="18.2" customHeight="1" x14ac:dyDescent="0.15">
      <c r="A203" s="4">
        <v>201</v>
      </c>
      <c r="B203" s="5" t="s">
        <v>41</v>
      </c>
      <c r="C203" s="5" t="s">
        <v>42</v>
      </c>
      <c r="D203" s="29">
        <v>45505</v>
      </c>
      <c r="E203" s="6" t="s">
        <v>53</v>
      </c>
      <c r="F203" s="7">
        <v>124</v>
      </c>
      <c r="G203" s="7">
        <v>124</v>
      </c>
      <c r="H203" s="8">
        <v>0</v>
      </c>
      <c r="I203" s="8">
        <v>74929.279999999999</v>
      </c>
      <c r="J203" s="8">
        <v>0</v>
      </c>
      <c r="K203" s="8">
        <v>74929.279999999999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74929.279999999999</v>
      </c>
      <c r="S203" s="8">
        <v>46391.12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46391.12</v>
      </c>
      <c r="AA203" s="8">
        <v>0</v>
      </c>
      <c r="AB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f t="shared" si="3"/>
        <v>0</v>
      </c>
      <c r="AU203" s="8">
        <v>74929.279999999999</v>
      </c>
      <c r="AV203" s="8">
        <v>46391.12</v>
      </c>
      <c r="AW203" s="9">
        <v>0</v>
      </c>
      <c r="AX203" s="9">
        <v>180</v>
      </c>
      <c r="AY203" s="8">
        <v>400000</v>
      </c>
      <c r="AZ203" s="8">
        <v>90009</v>
      </c>
      <c r="BA203" s="10">
        <v>90</v>
      </c>
      <c r="BB203" s="10">
        <v>74.921787821217904</v>
      </c>
      <c r="BC203" s="10">
        <v>10.18</v>
      </c>
      <c r="BD203" s="10"/>
      <c r="BE203" s="6" t="s">
        <v>797</v>
      </c>
      <c r="BF203" s="4"/>
      <c r="BG203" s="6" t="s">
        <v>266</v>
      </c>
      <c r="BH203" s="6" t="s">
        <v>375</v>
      </c>
      <c r="BI203" s="6" t="s">
        <v>268</v>
      </c>
      <c r="BJ203" s="6" t="s">
        <v>796</v>
      </c>
      <c r="BK203" s="5" t="s">
        <v>1</v>
      </c>
      <c r="BL203" s="10">
        <v>615045.30591232004</v>
      </c>
      <c r="BM203" s="5" t="s">
        <v>43</v>
      </c>
      <c r="BN203" s="10"/>
      <c r="BO203" s="11">
        <v>38615</v>
      </c>
      <c r="BP203" s="11">
        <v>44090</v>
      </c>
      <c r="BQ203" s="11" t="s">
        <v>731</v>
      </c>
      <c r="BR203" s="11" t="s">
        <v>874</v>
      </c>
      <c r="BS203" s="11">
        <v>44232</v>
      </c>
      <c r="BT203" s="11">
        <v>44862</v>
      </c>
      <c r="BU203" s="10">
        <v>21155.46</v>
      </c>
      <c r="BV203" s="10">
        <v>0</v>
      </c>
      <c r="BW203" s="10">
        <v>0</v>
      </c>
    </row>
    <row r="204" spans="1:75" s="1" customFormat="1" ht="18.2" customHeight="1" x14ac:dyDescent="0.15">
      <c r="A204" s="12">
        <v>202</v>
      </c>
      <c r="B204" s="13" t="s">
        <v>41</v>
      </c>
      <c r="C204" s="13" t="s">
        <v>42</v>
      </c>
      <c r="D204" s="30">
        <v>45505</v>
      </c>
      <c r="E204" s="14" t="s">
        <v>24</v>
      </c>
      <c r="F204" s="13" t="s">
        <v>993</v>
      </c>
      <c r="G204" s="15">
        <v>161</v>
      </c>
      <c r="H204" s="16">
        <v>48281.120000000003</v>
      </c>
      <c r="I204" s="16">
        <v>41442.78</v>
      </c>
      <c r="J204" s="16">
        <v>120691.80701999999</v>
      </c>
      <c r="K204" s="16">
        <v>89723.9</v>
      </c>
      <c r="L204" s="16">
        <v>471.59</v>
      </c>
      <c r="M204" s="16">
        <v>0</v>
      </c>
      <c r="N204" s="16">
        <v>41442.78</v>
      </c>
      <c r="O204" s="16">
        <v>471.59</v>
      </c>
      <c r="P204" s="16">
        <v>47809.53</v>
      </c>
      <c r="Q204" s="16">
        <v>0</v>
      </c>
      <c r="R204" s="16">
        <v>0</v>
      </c>
      <c r="S204" s="16">
        <v>100828.32</v>
      </c>
      <c r="T204" s="16">
        <v>409.58</v>
      </c>
      <c r="U204" s="16">
        <v>0</v>
      </c>
      <c r="V204" s="16">
        <v>100828.32</v>
      </c>
      <c r="W204" s="16">
        <v>409.58</v>
      </c>
      <c r="X204" s="16">
        <v>0</v>
      </c>
      <c r="Y204" s="16">
        <v>0</v>
      </c>
      <c r="Z204" s="16">
        <v>0</v>
      </c>
      <c r="AA204" s="16">
        <v>20.5</v>
      </c>
      <c r="AB204" s="16">
        <v>0</v>
      </c>
      <c r="AC204" s="16">
        <v>0</v>
      </c>
      <c r="AD204" s="16">
        <v>0</v>
      </c>
      <c r="AE204" s="16">
        <v>0</v>
      </c>
      <c r="AF204" s="16">
        <v>-53017.09</v>
      </c>
      <c r="AG204" s="16">
        <v>42.94</v>
      </c>
      <c r="AH204" s="16">
        <v>124.25</v>
      </c>
      <c r="AI204" s="16">
        <v>3300.5</v>
      </c>
      <c r="AJ204" s="16">
        <v>0</v>
      </c>
      <c r="AK204" s="16">
        <v>0</v>
      </c>
      <c r="AL204" s="16">
        <v>9158.7800000000007</v>
      </c>
      <c r="AM204" s="16">
        <v>0</v>
      </c>
      <c r="AN204" s="16">
        <v>6989.3</v>
      </c>
      <c r="AO204" s="16">
        <v>20004.14</v>
      </c>
      <c r="AP204" s="16">
        <v>0</v>
      </c>
      <c r="AQ204" s="16">
        <v>0</v>
      </c>
      <c r="AR204" s="16">
        <v>0</v>
      </c>
      <c r="AS204" s="16">
        <v>0</v>
      </c>
      <c r="AT204" s="8">
        <f t="shared" si="3"/>
        <v>56893.312980000002</v>
      </c>
      <c r="AU204" s="16">
        <v>0</v>
      </c>
      <c r="AV204" s="16">
        <v>0</v>
      </c>
      <c r="AW204" s="17">
        <v>73</v>
      </c>
      <c r="AX204" s="17">
        <v>300</v>
      </c>
      <c r="AY204" s="16">
        <v>398334.85</v>
      </c>
      <c r="AZ204" s="16">
        <v>95632</v>
      </c>
      <c r="BA204" s="18">
        <v>86</v>
      </c>
      <c r="BB204" s="18">
        <v>0</v>
      </c>
      <c r="BC204" s="18">
        <v>10.18</v>
      </c>
      <c r="BD204" s="18"/>
      <c r="BE204" s="14" t="s">
        <v>795</v>
      </c>
      <c r="BF204" s="12"/>
      <c r="BG204" s="14" t="s">
        <v>269</v>
      </c>
      <c r="BH204" s="14" t="s">
        <v>270</v>
      </c>
      <c r="BI204" s="14" t="s">
        <v>355</v>
      </c>
      <c r="BJ204" s="14" t="s">
        <v>2</v>
      </c>
      <c r="BK204" s="13" t="s">
        <v>1</v>
      </c>
      <c r="BL204" s="18">
        <v>0</v>
      </c>
      <c r="BM204" s="13" t="s">
        <v>43</v>
      </c>
      <c r="BN204" s="18"/>
      <c r="BO204" s="19">
        <v>38616</v>
      </c>
      <c r="BP204" s="19">
        <v>47741</v>
      </c>
      <c r="BQ204" s="11" t="s">
        <v>946</v>
      </c>
      <c r="BR204" s="11" t="s">
        <v>947</v>
      </c>
      <c r="BS204" s="11">
        <v>44232</v>
      </c>
      <c r="BT204" s="11">
        <v>44862</v>
      </c>
      <c r="BU204" s="18">
        <v>0</v>
      </c>
      <c r="BV204" s="18">
        <v>0</v>
      </c>
      <c r="BW204" s="18">
        <v>0</v>
      </c>
    </row>
    <row r="205" spans="1:75" s="1" customFormat="1" ht="18.2" customHeight="1" x14ac:dyDescent="0.15">
      <c r="A205" s="4">
        <v>203</v>
      </c>
      <c r="B205" s="5" t="s">
        <v>41</v>
      </c>
      <c r="C205" s="5" t="s">
        <v>42</v>
      </c>
      <c r="D205" s="29">
        <v>45505</v>
      </c>
      <c r="E205" s="6" t="s">
        <v>74</v>
      </c>
      <c r="F205" s="7">
        <v>173</v>
      </c>
      <c r="G205" s="7">
        <v>172</v>
      </c>
      <c r="H205" s="8">
        <v>41535.32</v>
      </c>
      <c r="I205" s="8">
        <v>35638.69</v>
      </c>
      <c r="J205" s="8">
        <v>0</v>
      </c>
      <c r="K205" s="8">
        <v>77174.009999999995</v>
      </c>
      <c r="L205" s="8">
        <v>402.59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77174.009999999995</v>
      </c>
      <c r="S205" s="8">
        <v>96738.01</v>
      </c>
      <c r="T205" s="8">
        <v>366.55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97104.56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R205" s="8">
        <v>0</v>
      </c>
      <c r="AS205" s="8">
        <v>0</v>
      </c>
      <c r="AT205" s="8">
        <f t="shared" si="3"/>
        <v>0</v>
      </c>
      <c r="AU205" s="8">
        <v>36041.279999999999</v>
      </c>
      <c r="AV205" s="8">
        <v>97104.56</v>
      </c>
      <c r="AW205" s="9">
        <v>73</v>
      </c>
      <c r="AX205" s="9">
        <v>300</v>
      </c>
      <c r="AY205" s="8">
        <v>322472</v>
      </c>
      <c r="AZ205" s="8">
        <v>80910</v>
      </c>
      <c r="BA205" s="10">
        <v>90</v>
      </c>
      <c r="BB205" s="10">
        <v>85.844282536151297</v>
      </c>
      <c r="BC205" s="10">
        <v>10.59</v>
      </c>
      <c r="BD205" s="10"/>
      <c r="BE205" s="6" t="s">
        <v>797</v>
      </c>
      <c r="BF205" s="4"/>
      <c r="BG205" s="6" t="s">
        <v>286</v>
      </c>
      <c r="BH205" s="6" t="s">
        <v>300</v>
      </c>
      <c r="BI205" s="6" t="s">
        <v>301</v>
      </c>
      <c r="BJ205" s="6" t="s">
        <v>796</v>
      </c>
      <c r="BK205" s="5" t="s">
        <v>1</v>
      </c>
      <c r="BL205" s="10">
        <v>633470.82193943998</v>
      </c>
      <c r="BM205" s="5" t="s">
        <v>43</v>
      </c>
      <c r="BN205" s="10"/>
      <c r="BO205" s="11">
        <v>38618</v>
      </c>
      <c r="BP205" s="11">
        <v>47743</v>
      </c>
      <c r="BQ205" s="11" t="s">
        <v>740</v>
      </c>
      <c r="BR205" s="11" t="s">
        <v>888</v>
      </c>
      <c r="BS205" s="11">
        <v>43867</v>
      </c>
      <c r="BT205" s="11">
        <v>44497</v>
      </c>
      <c r="BU205" s="10">
        <v>27703.69</v>
      </c>
      <c r="BV205" s="10">
        <v>16.84</v>
      </c>
      <c r="BW205" s="10">
        <v>0</v>
      </c>
    </row>
    <row r="206" spans="1:75" s="1" customFormat="1" ht="18.2" customHeight="1" x14ac:dyDescent="0.15">
      <c r="A206" s="12">
        <v>204</v>
      </c>
      <c r="B206" s="13" t="s">
        <v>41</v>
      </c>
      <c r="C206" s="13" t="s">
        <v>42</v>
      </c>
      <c r="D206" s="30">
        <v>45505</v>
      </c>
      <c r="E206" s="14" t="s">
        <v>80</v>
      </c>
      <c r="F206" s="15">
        <v>196</v>
      </c>
      <c r="G206" s="15">
        <v>195</v>
      </c>
      <c r="H206" s="16">
        <v>16436.580000000002</v>
      </c>
      <c r="I206" s="16">
        <v>105929.3</v>
      </c>
      <c r="J206" s="16">
        <v>0</v>
      </c>
      <c r="K206" s="16">
        <v>122365.88</v>
      </c>
      <c r="L206" s="16">
        <v>1110.73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122365.88</v>
      </c>
      <c r="S206" s="16">
        <v>138976.59</v>
      </c>
      <c r="T206" s="16">
        <v>139.44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139116.03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0</v>
      </c>
      <c r="AS206" s="16">
        <v>0</v>
      </c>
      <c r="AT206" s="8">
        <f t="shared" si="3"/>
        <v>0</v>
      </c>
      <c r="AU206" s="16">
        <v>107040.03</v>
      </c>
      <c r="AV206" s="16">
        <v>139116.03</v>
      </c>
      <c r="AW206" s="17">
        <v>13</v>
      </c>
      <c r="AX206" s="17">
        <v>240</v>
      </c>
      <c r="AY206" s="16">
        <v>509334.29</v>
      </c>
      <c r="AZ206" s="16">
        <v>127962.9</v>
      </c>
      <c r="BA206" s="18">
        <v>90</v>
      </c>
      <c r="BB206" s="18">
        <v>86.0634543293408</v>
      </c>
      <c r="BC206" s="18">
        <v>10.18</v>
      </c>
      <c r="BD206" s="18"/>
      <c r="BE206" s="14" t="s">
        <v>797</v>
      </c>
      <c r="BF206" s="12"/>
      <c r="BG206" s="14" t="s">
        <v>286</v>
      </c>
      <c r="BH206" s="14" t="s">
        <v>287</v>
      </c>
      <c r="BI206" s="14" t="s">
        <v>288</v>
      </c>
      <c r="BJ206" s="14" t="s">
        <v>796</v>
      </c>
      <c r="BK206" s="13" t="s">
        <v>1</v>
      </c>
      <c r="BL206" s="18">
        <v>1004421.2369027199</v>
      </c>
      <c r="BM206" s="13" t="s">
        <v>43</v>
      </c>
      <c r="BN206" s="18"/>
      <c r="BO206" s="19">
        <v>38618</v>
      </c>
      <c r="BP206" s="19">
        <v>45918</v>
      </c>
      <c r="BQ206" s="11" t="s">
        <v>729</v>
      </c>
      <c r="BR206" s="11" t="s">
        <v>894</v>
      </c>
      <c r="BS206" s="11">
        <v>43867</v>
      </c>
      <c r="BT206" s="11">
        <v>44497</v>
      </c>
      <c r="BU206" s="18">
        <v>47850.41</v>
      </c>
      <c r="BV206" s="18">
        <v>27.62</v>
      </c>
      <c r="BW206" s="18">
        <v>0</v>
      </c>
    </row>
    <row r="207" spans="1:75" s="1" customFormat="1" ht="18.2" customHeight="1" x14ac:dyDescent="0.15">
      <c r="A207" s="4">
        <v>205</v>
      </c>
      <c r="B207" s="5" t="s">
        <v>41</v>
      </c>
      <c r="C207" s="5" t="s">
        <v>42</v>
      </c>
      <c r="D207" s="29">
        <v>45505</v>
      </c>
      <c r="E207" s="6" t="s">
        <v>538</v>
      </c>
      <c r="F207" s="7">
        <v>0</v>
      </c>
      <c r="G207" s="7">
        <v>0</v>
      </c>
      <c r="H207" s="8">
        <v>68579.179999999993</v>
      </c>
      <c r="I207" s="8">
        <v>0</v>
      </c>
      <c r="J207" s="8">
        <v>0</v>
      </c>
      <c r="K207" s="8">
        <v>68579.179999999993</v>
      </c>
      <c r="L207" s="8">
        <v>660.79</v>
      </c>
      <c r="M207" s="8">
        <v>0</v>
      </c>
      <c r="N207" s="8">
        <v>0</v>
      </c>
      <c r="O207" s="8">
        <v>660.79</v>
      </c>
      <c r="P207" s="8">
        <v>0</v>
      </c>
      <c r="Q207" s="8">
        <v>0</v>
      </c>
      <c r="R207" s="8">
        <v>67918.39</v>
      </c>
      <c r="S207" s="8">
        <v>0</v>
      </c>
      <c r="T207" s="8">
        <v>605.21</v>
      </c>
      <c r="U207" s="8">
        <v>0</v>
      </c>
      <c r="V207" s="8">
        <v>0</v>
      </c>
      <c r="W207" s="8">
        <v>605.21</v>
      </c>
      <c r="X207" s="8">
        <v>0</v>
      </c>
      <c r="Y207" s="8">
        <v>0</v>
      </c>
      <c r="Z207" s="8">
        <v>0</v>
      </c>
      <c r="AA207" s="8">
        <v>27.71</v>
      </c>
      <c r="AB207" s="8">
        <v>0</v>
      </c>
      <c r="AC207" s="8">
        <v>0</v>
      </c>
      <c r="AD207" s="8">
        <v>0</v>
      </c>
      <c r="AE207" s="8">
        <v>0</v>
      </c>
      <c r="AF207" s="8">
        <v>-68.08</v>
      </c>
      <c r="AG207" s="8">
        <v>64.69</v>
      </c>
      <c r="AH207" s="8">
        <v>178.28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16.53</v>
      </c>
      <c r="AQ207" s="8">
        <v>0</v>
      </c>
      <c r="AR207" s="8">
        <v>11.02</v>
      </c>
      <c r="AS207" s="8">
        <v>0</v>
      </c>
      <c r="AT207" s="8">
        <f t="shared" si="3"/>
        <v>1474.1100000000001</v>
      </c>
      <c r="AU207" s="8">
        <v>0</v>
      </c>
      <c r="AV207" s="8">
        <v>0</v>
      </c>
      <c r="AW207" s="9">
        <v>73</v>
      </c>
      <c r="AX207" s="9">
        <v>300</v>
      </c>
      <c r="AY207" s="8">
        <v>649999.99</v>
      </c>
      <c r="AZ207" s="8">
        <v>133176.69</v>
      </c>
      <c r="BA207" s="10">
        <v>90</v>
      </c>
      <c r="BB207" s="10">
        <v>45.898836350415401</v>
      </c>
      <c r="BC207" s="10">
        <v>10.59</v>
      </c>
      <c r="BD207" s="10"/>
      <c r="BE207" s="6" t="s">
        <v>797</v>
      </c>
      <c r="BF207" s="4"/>
      <c r="BG207" s="6" t="s">
        <v>266</v>
      </c>
      <c r="BH207" s="6" t="s">
        <v>531</v>
      </c>
      <c r="BI207" s="6" t="s">
        <v>532</v>
      </c>
      <c r="BJ207" s="6" t="s">
        <v>2</v>
      </c>
      <c r="BK207" s="5" t="s">
        <v>1</v>
      </c>
      <c r="BL207" s="10">
        <v>557497.50904616003</v>
      </c>
      <c r="BM207" s="5" t="s">
        <v>43</v>
      </c>
      <c r="BN207" s="10"/>
      <c r="BO207" s="11">
        <v>38610</v>
      </c>
      <c r="BP207" s="11">
        <v>47735</v>
      </c>
      <c r="BQ207" s="11" t="s">
        <v>871</v>
      </c>
      <c r="BR207" s="11" t="s">
        <v>872</v>
      </c>
      <c r="BS207" s="11" t="s">
        <v>891</v>
      </c>
      <c r="BT207" s="11" t="s">
        <v>891</v>
      </c>
      <c r="BU207" s="10">
        <v>0</v>
      </c>
      <c r="BV207" s="10">
        <v>27.71</v>
      </c>
      <c r="BW207" s="10">
        <v>0</v>
      </c>
    </row>
    <row r="208" spans="1:75" s="1" customFormat="1" ht="18.2" customHeight="1" x14ac:dyDescent="0.15">
      <c r="A208" s="12">
        <v>206</v>
      </c>
      <c r="B208" s="13" t="s">
        <v>41</v>
      </c>
      <c r="C208" s="13" t="s">
        <v>42</v>
      </c>
      <c r="D208" s="30">
        <v>45505</v>
      </c>
      <c r="E208" s="14" t="s">
        <v>75</v>
      </c>
      <c r="F208" s="15">
        <v>0</v>
      </c>
      <c r="G208" s="15">
        <v>0</v>
      </c>
      <c r="H208" s="16">
        <v>17544.27</v>
      </c>
      <c r="I208" s="16">
        <v>0</v>
      </c>
      <c r="J208" s="16">
        <v>0</v>
      </c>
      <c r="K208" s="16">
        <v>17544.27</v>
      </c>
      <c r="L208" s="16">
        <v>1182.8399999999999</v>
      </c>
      <c r="M208" s="16">
        <v>0</v>
      </c>
      <c r="N208" s="16">
        <v>0</v>
      </c>
      <c r="O208" s="16">
        <v>1182.8399999999999</v>
      </c>
      <c r="P208" s="16">
        <v>0</v>
      </c>
      <c r="Q208" s="16">
        <v>0</v>
      </c>
      <c r="R208" s="16">
        <v>16361.43</v>
      </c>
      <c r="S208" s="16">
        <v>0</v>
      </c>
      <c r="T208" s="16">
        <v>154.83000000000001</v>
      </c>
      <c r="U208" s="16">
        <v>0</v>
      </c>
      <c r="V208" s="16">
        <v>0</v>
      </c>
      <c r="W208" s="16">
        <v>154.83000000000001</v>
      </c>
      <c r="X208" s="16">
        <v>0</v>
      </c>
      <c r="Y208" s="16">
        <v>0</v>
      </c>
      <c r="Z208" s="16">
        <v>0</v>
      </c>
      <c r="AA208" s="16">
        <v>27.92</v>
      </c>
      <c r="AB208" s="16">
        <v>0</v>
      </c>
      <c r="AC208" s="16">
        <v>0</v>
      </c>
      <c r="AD208" s="16">
        <v>0</v>
      </c>
      <c r="AE208" s="16">
        <v>0</v>
      </c>
      <c r="AF208" s="16">
        <v>-67.19</v>
      </c>
      <c r="AG208" s="16">
        <v>59.4</v>
      </c>
      <c r="AH208" s="16">
        <v>178.28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1.21</v>
      </c>
      <c r="AQ208" s="16">
        <v>0</v>
      </c>
      <c r="AR208" s="16">
        <v>11.13</v>
      </c>
      <c r="AS208" s="16">
        <v>0</v>
      </c>
      <c r="AT208" s="8">
        <f t="shared" si="3"/>
        <v>1526.1599999999999</v>
      </c>
      <c r="AU208" s="16">
        <v>0</v>
      </c>
      <c r="AV208" s="16">
        <v>0</v>
      </c>
      <c r="AW208" s="17">
        <v>13</v>
      </c>
      <c r="AX208" s="17">
        <v>240</v>
      </c>
      <c r="AY208" s="16">
        <v>649999.99</v>
      </c>
      <c r="AZ208" s="16">
        <v>133176.69</v>
      </c>
      <c r="BA208" s="18">
        <v>73</v>
      </c>
      <c r="BB208" s="18">
        <v>8.9684192481431992</v>
      </c>
      <c r="BC208" s="18">
        <v>10.59</v>
      </c>
      <c r="BD208" s="18"/>
      <c r="BE208" s="14" t="s">
        <v>797</v>
      </c>
      <c r="BF208" s="12"/>
      <c r="BG208" s="14" t="s">
        <v>266</v>
      </c>
      <c r="BH208" s="14" t="s">
        <v>531</v>
      </c>
      <c r="BI208" s="14" t="s">
        <v>532</v>
      </c>
      <c r="BJ208" s="14" t="s">
        <v>2</v>
      </c>
      <c r="BK208" s="13" t="s">
        <v>1</v>
      </c>
      <c r="BL208" s="18">
        <v>134300.24577191999</v>
      </c>
      <c r="BM208" s="13" t="s">
        <v>43</v>
      </c>
      <c r="BN208" s="18"/>
      <c r="BO208" s="19">
        <v>38610</v>
      </c>
      <c r="BP208" s="19">
        <v>45910</v>
      </c>
      <c r="BQ208" s="11" t="s">
        <v>730</v>
      </c>
      <c r="BR208" s="11" t="s">
        <v>893</v>
      </c>
      <c r="BS208" s="11">
        <v>43867</v>
      </c>
      <c r="BT208" s="11">
        <v>44497</v>
      </c>
      <c r="BU208" s="18">
        <v>0</v>
      </c>
      <c r="BV208" s="18">
        <v>27.92</v>
      </c>
      <c r="BW208" s="18">
        <v>0</v>
      </c>
    </row>
    <row r="209" spans="1:75" s="1" customFormat="1" ht="18.2" customHeight="1" x14ac:dyDescent="0.15">
      <c r="A209" s="4">
        <v>207</v>
      </c>
      <c r="B209" s="5" t="s">
        <v>41</v>
      </c>
      <c r="C209" s="5" t="s">
        <v>42</v>
      </c>
      <c r="D209" s="29">
        <v>45505</v>
      </c>
      <c r="E209" s="6" t="s">
        <v>542</v>
      </c>
      <c r="F209" s="7">
        <v>0</v>
      </c>
      <c r="G209" s="7">
        <v>0</v>
      </c>
      <c r="H209" s="8">
        <v>9889.14</v>
      </c>
      <c r="I209" s="8">
        <v>0</v>
      </c>
      <c r="J209" s="8">
        <v>0</v>
      </c>
      <c r="K209" s="8">
        <v>9889.14</v>
      </c>
      <c r="L209" s="8">
        <v>666.64</v>
      </c>
      <c r="M209" s="8">
        <v>0</v>
      </c>
      <c r="N209" s="8">
        <v>0</v>
      </c>
      <c r="O209" s="8">
        <v>666.64</v>
      </c>
      <c r="P209" s="8">
        <v>0</v>
      </c>
      <c r="Q209" s="8">
        <v>0</v>
      </c>
      <c r="R209" s="8">
        <v>9222.5</v>
      </c>
      <c r="S209" s="8">
        <v>0</v>
      </c>
      <c r="T209" s="8">
        <v>87.27</v>
      </c>
      <c r="U209" s="8">
        <v>0</v>
      </c>
      <c r="V209" s="8">
        <v>0</v>
      </c>
      <c r="W209" s="8">
        <v>87.27</v>
      </c>
      <c r="X209" s="8">
        <v>0</v>
      </c>
      <c r="Y209" s="8">
        <v>0</v>
      </c>
      <c r="Z209" s="8">
        <v>0</v>
      </c>
      <c r="AA209" s="8">
        <v>15.74</v>
      </c>
      <c r="AB209" s="8">
        <v>0</v>
      </c>
      <c r="AC209" s="8">
        <v>0</v>
      </c>
      <c r="AD209" s="8">
        <v>0</v>
      </c>
      <c r="AE209" s="8">
        <v>0</v>
      </c>
      <c r="AF209" s="8">
        <v>-36.21</v>
      </c>
      <c r="AG209" s="8">
        <v>33.479999999999997</v>
      </c>
      <c r="AH209" s="8">
        <v>97.37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0.28999999999999998</v>
      </c>
      <c r="AQ209" s="8">
        <v>0</v>
      </c>
      <c r="AR209" s="8">
        <v>0.21</v>
      </c>
      <c r="AS209" s="8">
        <v>0</v>
      </c>
      <c r="AT209" s="8">
        <f t="shared" si="3"/>
        <v>864.36999999999989</v>
      </c>
      <c r="AU209" s="8">
        <v>0</v>
      </c>
      <c r="AV209" s="8">
        <v>0</v>
      </c>
      <c r="AW209" s="9">
        <v>13</v>
      </c>
      <c r="AX209" s="9">
        <v>240</v>
      </c>
      <c r="AY209" s="8">
        <v>314042.83</v>
      </c>
      <c r="AZ209" s="8">
        <v>75058.44</v>
      </c>
      <c r="BA209" s="10">
        <v>86.77</v>
      </c>
      <c r="BB209" s="10">
        <v>10.661510217904899</v>
      </c>
      <c r="BC209" s="10">
        <v>10.59</v>
      </c>
      <c r="BD209" s="10"/>
      <c r="BE209" s="6" t="s">
        <v>795</v>
      </c>
      <c r="BF209" s="4"/>
      <c r="BG209" s="6" t="s">
        <v>291</v>
      </c>
      <c r="BH209" s="6" t="s">
        <v>322</v>
      </c>
      <c r="BI209" s="6" t="s">
        <v>543</v>
      </c>
      <c r="BJ209" s="6" t="s">
        <v>2</v>
      </c>
      <c r="BK209" s="5" t="s">
        <v>1</v>
      </c>
      <c r="BL209" s="10">
        <v>75701.452539999998</v>
      </c>
      <c r="BM209" s="5" t="s">
        <v>43</v>
      </c>
      <c r="BN209" s="10"/>
      <c r="BO209" s="11">
        <v>38617</v>
      </c>
      <c r="BP209" s="11">
        <v>45918</v>
      </c>
      <c r="BQ209" s="11" t="s">
        <v>871</v>
      </c>
      <c r="BR209" s="11" t="s">
        <v>872</v>
      </c>
      <c r="BS209" s="11" t="s">
        <v>891</v>
      </c>
      <c r="BT209" s="11" t="s">
        <v>891</v>
      </c>
      <c r="BU209" s="10">
        <v>0</v>
      </c>
      <c r="BV209" s="10">
        <v>15.74</v>
      </c>
      <c r="BW209" s="10">
        <v>0</v>
      </c>
    </row>
    <row r="210" spans="1:75" s="1" customFormat="1" ht="18.2" customHeight="1" x14ac:dyDescent="0.15">
      <c r="A210" s="12">
        <v>208</v>
      </c>
      <c r="B210" s="13" t="s">
        <v>41</v>
      </c>
      <c r="C210" s="13" t="s">
        <v>42</v>
      </c>
      <c r="D210" s="30">
        <v>45505</v>
      </c>
      <c r="E210" s="14" t="s">
        <v>546</v>
      </c>
      <c r="F210" s="15">
        <v>53</v>
      </c>
      <c r="G210" s="15">
        <v>52</v>
      </c>
      <c r="H210" s="16">
        <v>47813.58</v>
      </c>
      <c r="I210" s="16">
        <v>18830.580000000002</v>
      </c>
      <c r="J210" s="16">
        <v>0</v>
      </c>
      <c r="K210" s="16">
        <v>66644.160000000003</v>
      </c>
      <c r="L210" s="16">
        <v>442.61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66644.160000000003</v>
      </c>
      <c r="S210" s="16">
        <v>26125.61</v>
      </c>
      <c r="T210" s="16">
        <v>405.62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26531.23</v>
      </c>
      <c r="AA210" s="16">
        <v>0</v>
      </c>
      <c r="AB210" s="16">
        <v>0</v>
      </c>
      <c r="AC210" s="16">
        <v>0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0</v>
      </c>
      <c r="AL210" s="16">
        <v>0</v>
      </c>
      <c r="AM210" s="16">
        <v>0</v>
      </c>
      <c r="AN210" s="16">
        <v>0</v>
      </c>
      <c r="AO210" s="16">
        <v>0</v>
      </c>
      <c r="AP210" s="16">
        <v>0</v>
      </c>
      <c r="AQ210" s="16">
        <v>0</v>
      </c>
      <c r="AR210" s="16">
        <v>0</v>
      </c>
      <c r="AS210" s="16">
        <v>0</v>
      </c>
      <c r="AT210" s="8">
        <f t="shared" si="3"/>
        <v>0</v>
      </c>
      <c r="AU210" s="16">
        <v>19273.189999999999</v>
      </c>
      <c r="AV210" s="16">
        <v>26531.23</v>
      </c>
      <c r="AW210" s="17">
        <v>76</v>
      </c>
      <c r="AX210" s="17">
        <v>300</v>
      </c>
      <c r="AY210" s="16">
        <v>382000</v>
      </c>
      <c r="AZ210" s="16">
        <v>92056.77</v>
      </c>
      <c r="BA210" s="18">
        <v>90</v>
      </c>
      <c r="BB210" s="18">
        <v>65.155168924566894</v>
      </c>
      <c r="BC210" s="18">
        <v>10.18</v>
      </c>
      <c r="BD210" s="18"/>
      <c r="BE210" s="14" t="s">
        <v>797</v>
      </c>
      <c r="BF210" s="12"/>
      <c r="BG210" s="14" t="s">
        <v>418</v>
      </c>
      <c r="BH210" s="14" t="s">
        <v>494</v>
      </c>
      <c r="BI210" s="14" t="s">
        <v>547</v>
      </c>
      <c r="BJ210" s="14" t="s">
        <v>796</v>
      </c>
      <c r="BK210" s="13" t="s">
        <v>1</v>
      </c>
      <c r="BL210" s="18">
        <v>547038.19087103999</v>
      </c>
      <c r="BM210" s="13" t="s">
        <v>43</v>
      </c>
      <c r="BN210" s="18"/>
      <c r="BO210" s="19">
        <v>38688</v>
      </c>
      <c r="BP210" s="19">
        <v>47813</v>
      </c>
      <c r="BQ210" s="11" t="s">
        <v>983</v>
      </c>
      <c r="BR210" s="11" t="s">
        <v>984</v>
      </c>
      <c r="BS210" s="11" t="s">
        <v>891</v>
      </c>
      <c r="BT210" s="11" t="s">
        <v>891</v>
      </c>
      <c r="BU210" s="18">
        <v>9740.52</v>
      </c>
      <c r="BV210" s="18">
        <v>19.73</v>
      </c>
      <c r="BW210" s="18">
        <v>0</v>
      </c>
    </row>
    <row r="211" spans="1:75" s="1" customFormat="1" ht="18.2" customHeight="1" x14ac:dyDescent="0.15">
      <c r="A211" s="4">
        <v>209</v>
      </c>
      <c r="B211" s="5" t="s">
        <v>41</v>
      </c>
      <c r="C211" s="5" t="s">
        <v>42</v>
      </c>
      <c r="D211" s="29">
        <v>45505</v>
      </c>
      <c r="E211" s="6" t="s">
        <v>548</v>
      </c>
      <c r="F211" s="7">
        <v>0</v>
      </c>
      <c r="G211" s="7">
        <v>0</v>
      </c>
      <c r="H211" s="8">
        <v>40257.21</v>
      </c>
      <c r="I211" s="8">
        <v>0</v>
      </c>
      <c r="J211" s="8">
        <v>0</v>
      </c>
      <c r="K211" s="8">
        <v>40257.21</v>
      </c>
      <c r="L211" s="8">
        <v>367.4</v>
      </c>
      <c r="M211" s="8">
        <v>0</v>
      </c>
      <c r="N211" s="8">
        <v>0</v>
      </c>
      <c r="O211" s="8">
        <v>367.4</v>
      </c>
      <c r="P211" s="8">
        <v>0</v>
      </c>
      <c r="Q211" s="8">
        <v>0</v>
      </c>
      <c r="R211" s="8">
        <v>39889.81</v>
      </c>
      <c r="S211" s="8">
        <v>0</v>
      </c>
      <c r="T211" s="8">
        <v>355.27</v>
      </c>
      <c r="U211" s="8">
        <v>0</v>
      </c>
      <c r="V211" s="8">
        <v>0</v>
      </c>
      <c r="W211" s="8">
        <v>355.27</v>
      </c>
      <c r="X211" s="8">
        <v>0</v>
      </c>
      <c r="Y211" s="8">
        <v>0</v>
      </c>
      <c r="Z211" s="8">
        <v>0</v>
      </c>
      <c r="AA211" s="8">
        <v>15.82</v>
      </c>
      <c r="AB211" s="8">
        <v>0</v>
      </c>
      <c r="AC211" s="8">
        <v>0</v>
      </c>
      <c r="AD211" s="8">
        <v>0</v>
      </c>
      <c r="AE211" s="8">
        <v>0</v>
      </c>
      <c r="AF211" s="8">
        <v>-28.04</v>
      </c>
      <c r="AG211" s="8">
        <v>35.17</v>
      </c>
      <c r="AH211" s="8">
        <v>102.31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0.01</v>
      </c>
      <c r="AS211" s="8">
        <v>0</v>
      </c>
      <c r="AT211" s="8">
        <f t="shared" si="3"/>
        <v>847.92000000000007</v>
      </c>
      <c r="AU211" s="8">
        <v>0</v>
      </c>
      <c r="AV211" s="8">
        <v>0</v>
      </c>
      <c r="AW211" s="9">
        <v>76</v>
      </c>
      <c r="AX211" s="9">
        <v>300</v>
      </c>
      <c r="AY211" s="8">
        <v>386000</v>
      </c>
      <c r="AZ211" s="8">
        <v>76020.91</v>
      </c>
      <c r="BA211" s="10">
        <v>89.99</v>
      </c>
      <c r="BB211" s="10">
        <v>47.219692606941997</v>
      </c>
      <c r="BC211" s="10">
        <v>10.59</v>
      </c>
      <c r="BD211" s="10"/>
      <c r="BE211" s="6" t="s">
        <v>797</v>
      </c>
      <c r="BF211" s="4"/>
      <c r="BG211" s="6" t="s">
        <v>291</v>
      </c>
      <c r="BH211" s="6" t="s">
        <v>292</v>
      </c>
      <c r="BI211" s="6" t="s">
        <v>364</v>
      </c>
      <c r="BJ211" s="6" t="s">
        <v>2</v>
      </c>
      <c r="BK211" s="5" t="s">
        <v>1</v>
      </c>
      <c r="BL211" s="10">
        <v>327429.28257464</v>
      </c>
      <c r="BM211" s="5" t="s">
        <v>43</v>
      </c>
      <c r="BN211" s="10"/>
      <c r="BO211" s="11">
        <v>38695</v>
      </c>
      <c r="BP211" s="11">
        <v>47820</v>
      </c>
      <c r="BQ211" s="11" t="s">
        <v>871</v>
      </c>
      <c r="BR211" s="11" t="s">
        <v>872</v>
      </c>
      <c r="BS211" s="11" t="s">
        <v>891</v>
      </c>
      <c r="BT211" s="11" t="s">
        <v>891</v>
      </c>
      <c r="BU211" s="10">
        <v>0</v>
      </c>
      <c r="BV211" s="10">
        <v>15.82</v>
      </c>
      <c r="BW211" s="10">
        <v>0</v>
      </c>
    </row>
    <row r="212" spans="1:75" s="1" customFormat="1" ht="18.2" customHeight="1" x14ac:dyDescent="0.15">
      <c r="A212" s="12">
        <v>210</v>
      </c>
      <c r="B212" s="13" t="s">
        <v>41</v>
      </c>
      <c r="C212" s="13" t="s">
        <v>42</v>
      </c>
      <c r="D212" s="30">
        <v>45505</v>
      </c>
      <c r="E212" s="14" t="s">
        <v>111</v>
      </c>
      <c r="F212" s="15">
        <v>173</v>
      </c>
      <c r="G212" s="15">
        <v>172</v>
      </c>
      <c r="H212" s="16">
        <v>41569.410000000003</v>
      </c>
      <c r="I212" s="16">
        <v>33589.019999999997</v>
      </c>
      <c r="J212" s="16">
        <v>0</v>
      </c>
      <c r="K212" s="16">
        <v>75158.429999999993</v>
      </c>
      <c r="L212" s="16">
        <v>379.4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75158.429999999993</v>
      </c>
      <c r="S212" s="16">
        <v>95512.23</v>
      </c>
      <c r="T212" s="16">
        <v>366.85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95879.08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  <c r="AP212" s="16">
        <v>0</v>
      </c>
      <c r="AQ212" s="16">
        <v>0</v>
      </c>
      <c r="AR212" s="16">
        <v>0</v>
      </c>
      <c r="AS212" s="16">
        <v>0</v>
      </c>
      <c r="AT212" s="8">
        <f t="shared" si="3"/>
        <v>0</v>
      </c>
      <c r="AU212" s="16">
        <v>33968.42</v>
      </c>
      <c r="AV212" s="16">
        <v>95879.08</v>
      </c>
      <c r="AW212" s="17">
        <v>76</v>
      </c>
      <c r="AX212" s="17">
        <v>300</v>
      </c>
      <c r="AY212" s="16">
        <v>335000</v>
      </c>
      <c r="AZ212" s="16">
        <v>78501.2</v>
      </c>
      <c r="BA212" s="18">
        <v>89.99</v>
      </c>
      <c r="BB212" s="18">
        <v>86.1580092495401</v>
      </c>
      <c r="BC212" s="18">
        <v>10.59</v>
      </c>
      <c r="BD212" s="18"/>
      <c r="BE212" s="14" t="s">
        <v>797</v>
      </c>
      <c r="BF212" s="12"/>
      <c r="BG212" s="14" t="s">
        <v>291</v>
      </c>
      <c r="BH212" s="14" t="s">
        <v>292</v>
      </c>
      <c r="BI212" s="14" t="s">
        <v>364</v>
      </c>
      <c r="BJ212" s="14" t="s">
        <v>796</v>
      </c>
      <c r="BK212" s="13" t="s">
        <v>1</v>
      </c>
      <c r="BL212" s="18">
        <v>616926.24793992005</v>
      </c>
      <c r="BM212" s="13" t="s">
        <v>43</v>
      </c>
      <c r="BN212" s="18"/>
      <c r="BO212" s="19">
        <v>38666</v>
      </c>
      <c r="BP212" s="19">
        <v>47820</v>
      </c>
      <c r="BQ212" s="11" t="s">
        <v>736</v>
      </c>
      <c r="BR212" s="11" t="s">
        <v>880</v>
      </c>
      <c r="BS212" s="11">
        <v>43262</v>
      </c>
      <c r="BT212" s="11">
        <v>43892</v>
      </c>
      <c r="BU212" s="18">
        <v>27084.959999999999</v>
      </c>
      <c r="BV212" s="18">
        <v>16.34</v>
      </c>
      <c r="BW212" s="18">
        <v>0</v>
      </c>
    </row>
    <row r="213" spans="1:75" s="1" customFormat="1" ht="18.2" customHeight="1" x14ac:dyDescent="0.15">
      <c r="A213" s="4">
        <v>211</v>
      </c>
      <c r="B213" s="5" t="s">
        <v>41</v>
      </c>
      <c r="C213" s="5" t="s">
        <v>42</v>
      </c>
      <c r="D213" s="29">
        <v>45505</v>
      </c>
      <c r="E213" s="6" t="s">
        <v>549</v>
      </c>
      <c r="F213" s="7">
        <v>0</v>
      </c>
      <c r="G213" s="7">
        <v>0</v>
      </c>
      <c r="H213" s="8">
        <v>47914.239999999998</v>
      </c>
      <c r="I213" s="8">
        <v>0</v>
      </c>
      <c r="J213" s="8">
        <v>0</v>
      </c>
      <c r="K213" s="8">
        <v>47914.239999999998</v>
      </c>
      <c r="L213" s="8">
        <v>443.54</v>
      </c>
      <c r="M213" s="8">
        <v>0</v>
      </c>
      <c r="N213" s="8">
        <v>0</v>
      </c>
      <c r="O213" s="8">
        <v>443.54</v>
      </c>
      <c r="P213" s="8">
        <v>0</v>
      </c>
      <c r="Q213" s="8">
        <v>0</v>
      </c>
      <c r="R213" s="8">
        <v>47470.7</v>
      </c>
      <c r="S213" s="8">
        <v>0</v>
      </c>
      <c r="T213" s="8">
        <v>406.47</v>
      </c>
      <c r="U213" s="8">
        <v>0</v>
      </c>
      <c r="V213" s="8">
        <v>0</v>
      </c>
      <c r="W213" s="8">
        <v>406.47</v>
      </c>
      <c r="X213" s="8">
        <v>0</v>
      </c>
      <c r="Y213" s="8">
        <v>0</v>
      </c>
      <c r="Z213" s="8">
        <v>0</v>
      </c>
      <c r="AA213" s="8">
        <v>19.77</v>
      </c>
      <c r="AB213" s="8">
        <v>0</v>
      </c>
      <c r="AC213" s="8">
        <v>0</v>
      </c>
      <c r="AD213" s="8">
        <v>0</v>
      </c>
      <c r="AE213" s="8">
        <v>0</v>
      </c>
      <c r="AF213" s="8">
        <v>-32.22</v>
      </c>
      <c r="AG213" s="8">
        <v>41.42</v>
      </c>
      <c r="AH213" s="8">
        <v>120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0.12</v>
      </c>
      <c r="AQ213" s="8">
        <v>0</v>
      </c>
      <c r="AR213" s="8">
        <v>0.12</v>
      </c>
      <c r="AS213" s="8">
        <v>0</v>
      </c>
      <c r="AT213" s="8">
        <f t="shared" si="3"/>
        <v>998.9799999999999</v>
      </c>
      <c r="AU213" s="8">
        <v>0</v>
      </c>
      <c r="AV213" s="8">
        <v>0</v>
      </c>
      <c r="AW213" s="9">
        <v>76</v>
      </c>
      <c r="AX213" s="9">
        <v>300</v>
      </c>
      <c r="AY213" s="8">
        <v>392000</v>
      </c>
      <c r="AZ213" s="8">
        <v>92250</v>
      </c>
      <c r="BA213" s="10">
        <v>85</v>
      </c>
      <c r="BB213" s="10">
        <v>43.739940379403798</v>
      </c>
      <c r="BC213" s="10">
        <v>10.18</v>
      </c>
      <c r="BD213" s="10"/>
      <c r="BE213" s="6" t="s">
        <v>797</v>
      </c>
      <c r="BF213" s="4"/>
      <c r="BG213" s="6" t="s">
        <v>286</v>
      </c>
      <c r="BH213" s="6" t="s">
        <v>300</v>
      </c>
      <c r="BI213" s="6" t="s">
        <v>301</v>
      </c>
      <c r="BJ213" s="6" t="s">
        <v>2</v>
      </c>
      <c r="BK213" s="5" t="s">
        <v>1</v>
      </c>
      <c r="BL213" s="10">
        <v>389655.83552080003</v>
      </c>
      <c r="BM213" s="5" t="s">
        <v>43</v>
      </c>
      <c r="BN213" s="10"/>
      <c r="BO213" s="11">
        <v>38702</v>
      </c>
      <c r="BP213" s="11">
        <v>47827</v>
      </c>
      <c r="BQ213" s="11" t="s">
        <v>737</v>
      </c>
      <c r="BR213" s="11" t="s">
        <v>876</v>
      </c>
      <c r="BS213" s="11" t="s">
        <v>891</v>
      </c>
      <c r="BT213" s="11" t="s">
        <v>891</v>
      </c>
      <c r="BU213" s="10">
        <v>0</v>
      </c>
      <c r="BV213" s="10">
        <v>19.77</v>
      </c>
      <c r="BW213" s="10">
        <v>0</v>
      </c>
    </row>
    <row r="214" spans="1:75" s="1" customFormat="1" ht="18.2" customHeight="1" x14ac:dyDescent="0.15">
      <c r="A214" s="12">
        <v>212</v>
      </c>
      <c r="B214" s="13" t="s">
        <v>41</v>
      </c>
      <c r="C214" s="13" t="s">
        <v>42</v>
      </c>
      <c r="D214" s="30">
        <v>45505</v>
      </c>
      <c r="E214" s="14" t="s">
        <v>550</v>
      </c>
      <c r="F214" s="15">
        <v>0</v>
      </c>
      <c r="G214" s="15">
        <v>0</v>
      </c>
      <c r="H214" s="16">
        <v>29050.54</v>
      </c>
      <c r="I214" s="16">
        <v>0</v>
      </c>
      <c r="J214" s="16">
        <v>0</v>
      </c>
      <c r="K214" s="16">
        <v>29050.54</v>
      </c>
      <c r="L214" s="16">
        <v>265.11</v>
      </c>
      <c r="M214" s="16">
        <v>0</v>
      </c>
      <c r="N214" s="16">
        <v>0</v>
      </c>
      <c r="O214" s="16">
        <v>265.11</v>
      </c>
      <c r="P214" s="16">
        <v>0</v>
      </c>
      <c r="Q214" s="16">
        <v>0</v>
      </c>
      <c r="R214" s="16">
        <v>28785.43</v>
      </c>
      <c r="S214" s="16">
        <v>0</v>
      </c>
      <c r="T214" s="16">
        <v>256.37</v>
      </c>
      <c r="U214" s="16">
        <v>0</v>
      </c>
      <c r="V214" s="16">
        <v>0</v>
      </c>
      <c r="W214" s="16">
        <v>256.37</v>
      </c>
      <c r="X214" s="16">
        <v>0</v>
      </c>
      <c r="Y214" s="16">
        <v>0</v>
      </c>
      <c r="Z214" s="16">
        <v>0</v>
      </c>
      <c r="AA214" s="16">
        <v>11.42</v>
      </c>
      <c r="AB214" s="16">
        <v>0</v>
      </c>
      <c r="AC214" s="16">
        <v>0</v>
      </c>
      <c r="AD214" s="16">
        <v>0</v>
      </c>
      <c r="AE214" s="16">
        <v>0</v>
      </c>
      <c r="AF214" s="16">
        <v>-22.04</v>
      </c>
      <c r="AG214" s="16">
        <v>25.38</v>
      </c>
      <c r="AH214" s="16">
        <v>78.63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3.67</v>
      </c>
      <c r="AQ214" s="16">
        <v>0</v>
      </c>
      <c r="AR214" s="16">
        <v>3.31</v>
      </c>
      <c r="AS214" s="16">
        <v>0</v>
      </c>
      <c r="AT214" s="8">
        <f t="shared" si="3"/>
        <v>615.23</v>
      </c>
      <c r="AU214" s="16">
        <v>0</v>
      </c>
      <c r="AV214" s="16">
        <v>0</v>
      </c>
      <c r="AW214" s="17">
        <v>76</v>
      </c>
      <c r="AX214" s="17">
        <v>300</v>
      </c>
      <c r="AY214" s="16">
        <v>366900</v>
      </c>
      <c r="AZ214" s="16">
        <v>54857</v>
      </c>
      <c r="BA214" s="18">
        <v>55</v>
      </c>
      <c r="BB214" s="18">
        <v>28.860467214758401</v>
      </c>
      <c r="BC214" s="18">
        <v>10.59</v>
      </c>
      <c r="BD214" s="18"/>
      <c r="BE214" s="14" t="s">
        <v>795</v>
      </c>
      <c r="BF214" s="12"/>
      <c r="BG214" s="14" t="s">
        <v>291</v>
      </c>
      <c r="BH214" s="14" t="s">
        <v>539</v>
      </c>
      <c r="BI214" s="14" t="s">
        <v>527</v>
      </c>
      <c r="BJ214" s="14" t="s">
        <v>2</v>
      </c>
      <c r="BK214" s="13" t="s">
        <v>1</v>
      </c>
      <c r="BL214" s="18">
        <v>236280.71162792001</v>
      </c>
      <c r="BM214" s="13" t="s">
        <v>43</v>
      </c>
      <c r="BN214" s="18"/>
      <c r="BO214" s="19">
        <v>38702</v>
      </c>
      <c r="BP214" s="19">
        <v>47827</v>
      </c>
      <c r="BQ214" s="11" t="s">
        <v>871</v>
      </c>
      <c r="BR214" s="11" t="s">
        <v>872</v>
      </c>
      <c r="BS214" s="11" t="s">
        <v>891</v>
      </c>
      <c r="BT214" s="11" t="s">
        <v>891</v>
      </c>
      <c r="BU214" s="18">
        <v>0</v>
      </c>
      <c r="BV214" s="18">
        <v>11.42</v>
      </c>
      <c r="BW214" s="18">
        <v>0</v>
      </c>
    </row>
    <row r="215" spans="1:75" s="1" customFormat="1" ht="18.2" customHeight="1" x14ac:dyDescent="0.15">
      <c r="A215" s="4">
        <v>213</v>
      </c>
      <c r="B215" s="5" t="s">
        <v>41</v>
      </c>
      <c r="C215" s="5" t="s">
        <v>42</v>
      </c>
      <c r="D215" s="29">
        <v>45505</v>
      </c>
      <c r="E215" s="6" t="s">
        <v>78</v>
      </c>
      <c r="F215" s="7">
        <v>173</v>
      </c>
      <c r="G215" s="7">
        <v>172</v>
      </c>
      <c r="H215" s="8">
        <v>82508.89</v>
      </c>
      <c r="I215" s="8">
        <v>69151.13</v>
      </c>
      <c r="J215" s="8">
        <v>0</v>
      </c>
      <c r="K215" s="8">
        <v>151660.01999999999</v>
      </c>
      <c r="L215" s="8">
        <v>763.75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151660.01999999999</v>
      </c>
      <c r="S215" s="8">
        <v>183467.44</v>
      </c>
      <c r="T215" s="8">
        <v>699.95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184167.39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f t="shared" si="3"/>
        <v>0</v>
      </c>
      <c r="AU215" s="8">
        <v>69914.880000000005</v>
      </c>
      <c r="AV215" s="8">
        <v>184167.39</v>
      </c>
      <c r="AW215" s="9">
        <v>76</v>
      </c>
      <c r="AX215" s="9">
        <v>300</v>
      </c>
      <c r="AY215" s="8">
        <v>641000</v>
      </c>
      <c r="AZ215" s="8">
        <v>158852.85</v>
      </c>
      <c r="BA215" s="10">
        <v>90</v>
      </c>
      <c r="BB215" s="10">
        <v>85.924815324370897</v>
      </c>
      <c r="BC215" s="10">
        <v>10.18</v>
      </c>
      <c r="BD215" s="10"/>
      <c r="BE215" s="6" t="s">
        <v>797</v>
      </c>
      <c r="BF215" s="4"/>
      <c r="BG215" s="6" t="s">
        <v>266</v>
      </c>
      <c r="BH215" s="6" t="s">
        <v>524</v>
      </c>
      <c r="BI215" s="6" t="s">
        <v>551</v>
      </c>
      <c r="BJ215" s="6" t="s">
        <v>796</v>
      </c>
      <c r="BK215" s="5" t="s">
        <v>1</v>
      </c>
      <c r="BL215" s="10">
        <v>1244877.61520688</v>
      </c>
      <c r="BM215" s="5" t="s">
        <v>43</v>
      </c>
      <c r="BN215" s="10"/>
      <c r="BO215" s="11">
        <v>38709</v>
      </c>
      <c r="BP215" s="11">
        <v>47834</v>
      </c>
      <c r="BQ215" s="11" t="s">
        <v>964</v>
      </c>
      <c r="BR215" s="11" t="s">
        <v>965</v>
      </c>
      <c r="BS215" s="11">
        <v>43502</v>
      </c>
      <c r="BT215" s="11">
        <v>44132</v>
      </c>
      <c r="BU215" s="10">
        <v>54174.53</v>
      </c>
      <c r="BV215" s="10">
        <v>34.04</v>
      </c>
      <c r="BW215" s="10">
        <v>0</v>
      </c>
    </row>
    <row r="216" spans="1:75" s="1" customFormat="1" ht="18.2" customHeight="1" x14ac:dyDescent="0.15">
      <c r="A216" s="12">
        <v>214</v>
      </c>
      <c r="B216" s="13" t="s">
        <v>41</v>
      </c>
      <c r="C216" s="13" t="s">
        <v>42</v>
      </c>
      <c r="D216" s="30">
        <v>45505</v>
      </c>
      <c r="E216" s="14" t="s">
        <v>124</v>
      </c>
      <c r="F216" s="15">
        <v>194</v>
      </c>
      <c r="G216" s="15">
        <v>193</v>
      </c>
      <c r="H216" s="16">
        <v>108060.47</v>
      </c>
      <c r="I216" s="16">
        <v>94881.31</v>
      </c>
      <c r="J216" s="16">
        <v>0</v>
      </c>
      <c r="K216" s="16">
        <v>202941.78</v>
      </c>
      <c r="L216" s="16">
        <v>1000.29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202941.78</v>
      </c>
      <c r="S216" s="16">
        <v>275162.7</v>
      </c>
      <c r="T216" s="16">
        <v>916.71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276079.40999999997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0</v>
      </c>
      <c r="AR216" s="16">
        <v>0</v>
      </c>
      <c r="AS216" s="16">
        <v>0</v>
      </c>
      <c r="AT216" s="8">
        <f t="shared" si="3"/>
        <v>0</v>
      </c>
      <c r="AU216" s="16">
        <v>95881.600000000006</v>
      </c>
      <c r="AV216" s="16">
        <v>276079.40999999997</v>
      </c>
      <c r="AW216" s="17">
        <v>76</v>
      </c>
      <c r="AX216" s="17">
        <v>300</v>
      </c>
      <c r="AY216" s="16">
        <v>926000</v>
      </c>
      <c r="AZ216" s="16">
        <v>208048.62</v>
      </c>
      <c r="BA216" s="18">
        <v>81.64</v>
      </c>
      <c r="BB216" s="18">
        <v>79.636033727116299</v>
      </c>
      <c r="BC216" s="18">
        <v>10.18</v>
      </c>
      <c r="BD216" s="18"/>
      <c r="BE216" s="14" t="s">
        <v>795</v>
      </c>
      <c r="BF216" s="12"/>
      <c r="BG216" s="14" t="s">
        <v>266</v>
      </c>
      <c r="BH216" s="14" t="s">
        <v>524</v>
      </c>
      <c r="BI216" s="14" t="s">
        <v>551</v>
      </c>
      <c r="BJ216" s="14" t="s">
        <v>796</v>
      </c>
      <c r="BK216" s="13" t="s">
        <v>1</v>
      </c>
      <c r="BL216" s="18">
        <v>1665815.9422123199</v>
      </c>
      <c r="BM216" s="13" t="s">
        <v>43</v>
      </c>
      <c r="BN216" s="18"/>
      <c r="BO216" s="19">
        <v>38713</v>
      </c>
      <c r="BP216" s="19">
        <v>47838</v>
      </c>
      <c r="BQ216" s="11" t="s">
        <v>802</v>
      </c>
      <c r="BR216" s="11" t="s">
        <v>892</v>
      </c>
      <c r="BS216" s="11">
        <v>44232</v>
      </c>
      <c r="BT216" s="11">
        <v>44862</v>
      </c>
      <c r="BU216" s="18">
        <v>79424</v>
      </c>
      <c r="BV216" s="18">
        <v>44.6</v>
      </c>
      <c r="BW216" s="18">
        <v>0</v>
      </c>
    </row>
    <row r="217" spans="1:75" s="1" customFormat="1" ht="18.2" customHeight="1" x14ac:dyDescent="0.15">
      <c r="A217" s="4">
        <v>215</v>
      </c>
      <c r="B217" s="5" t="s">
        <v>41</v>
      </c>
      <c r="C217" s="5" t="s">
        <v>42</v>
      </c>
      <c r="D217" s="29">
        <v>45505</v>
      </c>
      <c r="E217" s="6" t="s">
        <v>552</v>
      </c>
      <c r="F217" s="7">
        <v>0</v>
      </c>
      <c r="G217" s="7">
        <v>0</v>
      </c>
      <c r="H217" s="8">
        <v>29047.38</v>
      </c>
      <c r="I217" s="8">
        <v>0</v>
      </c>
      <c r="J217" s="8">
        <v>0</v>
      </c>
      <c r="K217" s="8">
        <v>29047.38</v>
      </c>
      <c r="L217" s="8">
        <v>391.71</v>
      </c>
      <c r="M217" s="8">
        <v>0</v>
      </c>
      <c r="N217" s="8">
        <v>0</v>
      </c>
      <c r="O217" s="8">
        <v>391.71</v>
      </c>
      <c r="P217" s="8">
        <v>0</v>
      </c>
      <c r="Q217" s="8">
        <v>0</v>
      </c>
      <c r="R217" s="8">
        <v>28655.67</v>
      </c>
      <c r="S217" s="8">
        <v>0</v>
      </c>
      <c r="T217" s="8">
        <v>256.33999999999997</v>
      </c>
      <c r="U217" s="8">
        <v>0</v>
      </c>
      <c r="V217" s="8">
        <v>0</v>
      </c>
      <c r="W217" s="8">
        <v>256.33999999999997</v>
      </c>
      <c r="X217" s="8">
        <v>0</v>
      </c>
      <c r="Y217" s="8">
        <v>0</v>
      </c>
      <c r="Z217" s="8">
        <v>0</v>
      </c>
      <c r="AA217" s="8">
        <v>14.19</v>
      </c>
      <c r="AB217" s="8">
        <v>0</v>
      </c>
      <c r="AC217" s="8">
        <v>0</v>
      </c>
      <c r="AD217" s="8">
        <v>0</v>
      </c>
      <c r="AE217" s="8">
        <v>0</v>
      </c>
      <c r="AF217" s="8">
        <v>-22.66</v>
      </c>
      <c r="AG217" s="8">
        <v>31.54</v>
      </c>
      <c r="AH217" s="8">
        <v>87.94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R217" s="8">
        <v>0</v>
      </c>
      <c r="AS217" s="8">
        <v>4.8729999999999997E-3</v>
      </c>
      <c r="AT217" s="8">
        <f t="shared" si="3"/>
        <v>759.05512699999997</v>
      </c>
      <c r="AU217" s="8">
        <v>0</v>
      </c>
      <c r="AV217" s="8">
        <v>0</v>
      </c>
      <c r="AW217" s="9">
        <v>76</v>
      </c>
      <c r="AX217" s="9">
        <v>300</v>
      </c>
      <c r="AY217" s="8">
        <v>276490</v>
      </c>
      <c r="AZ217" s="8">
        <v>68171.570000000007</v>
      </c>
      <c r="BA217" s="10">
        <v>89.54</v>
      </c>
      <c r="BB217" s="10">
        <v>37.6378113603662</v>
      </c>
      <c r="BC217" s="10">
        <v>10.59</v>
      </c>
      <c r="BD217" s="10"/>
      <c r="BE217" s="6" t="s">
        <v>797</v>
      </c>
      <c r="BF217" s="4"/>
      <c r="BG217" s="6" t="s">
        <v>286</v>
      </c>
      <c r="BH217" s="6" t="s">
        <v>287</v>
      </c>
      <c r="BI217" s="6" t="s">
        <v>288</v>
      </c>
      <c r="BJ217" s="6" t="s">
        <v>2</v>
      </c>
      <c r="BK217" s="5" t="s">
        <v>1</v>
      </c>
      <c r="BL217" s="10">
        <v>235215.59691048</v>
      </c>
      <c r="BM217" s="5" t="s">
        <v>43</v>
      </c>
      <c r="BN217" s="10"/>
      <c r="BO217" s="11">
        <v>38709</v>
      </c>
      <c r="BP217" s="11">
        <v>47834</v>
      </c>
      <c r="BQ217" s="11" t="s">
        <v>871</v>
      </c>
      <c r="BR217" s="11" t="s">
        <v>872</v>
      </c>
      <c r="BS217" s="11" t="s">
        <v>891</v>
      </c>
      <c r="BT217" s="11" t="s">
        <v>891</v>
      </c>
      <c r="BU217" s="10">
        <v>0</v>
      </c>
      <c r="BV217" s="10">
        <v>14.19</v>
      </c>
      <c r="BW217" s="10">
        <v>0</v>
      </c>
    </row>
    <row r="218" spans="1:75" s="1" customFormat="1" ht="18.2" customHeight="1" x14ac:dyDescent="0.15">
      <c r="A218" s="12">
        <v>216</v>
      </c>
      <c r="B218" s="13" t="s">
        <v>41</v>
      </c>
      <c r="C218" s="13" t="s">
        <v>42</v>
      </c>
      <c r="D218" s="30">
        <v>45505</v>
      </c>
      <c r="E218" s="14" t="s">
        <v>150</v>
      </c>
      <c r="F218" s="15">
        <v>176</v>
      </c>
      <c r="G218" s="15">
        <v>175</v>
      </c>
      <c r="H218" s="16">
        <v>25402.5</v>
      </c>
      <c r="I218" s="16">
        <v>20305.75</v>
      </c>
      <c r="J218" s="16">
        <v>0</v>
      </c>
      <c r="K218" s="16">
        <v>45708.25</v>
      </c>
      <c r="L218" s="16">
        <v>227.7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45708.25</v>
      </c>
      <c r="S218" s="16">
        <v>59225.11</v>
      </c>
      <c r="T218" s="16">
        <v>224.18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59449.29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8">
        <f t="shared" si="3"/>
        <v>0</v>
      </c>
      <c r="AU218" s="16">
        <v>20533.45</v>
      </c>
      <c r="AV218" s="16">
        <v>59449.29</v>
      </c>
      <c r="AW218" s="17">
        <v>77</v>
      </c>
      <c r="AX218" s="17">
        <v>300</v>
      </c>
      <c r="AY218" s="16">
        <v>232112.91</v>
      </c>
      <c r="AZ218" s="16">
        <v>47535.59</v>
      </c>
      <c r="BA218" s="18">
        <v>74.959999999999994</v>
      </c>
      <c r="BB218" s="18">
        <v>72.078424187014406</v>
      </c>
      <c r="BC218" s="18">
        <v>10.59</v>
      </c>
      <c r="BD218" s="18"/>
      <c r="BE218" s="14" t="s">
        <v>795</v>
      </c>
      <c r="BF218" s="12"/>
      <c r="BG218" s="14" t="s">
        <v>291</v>
      </c>
      <c r="BH218" s="14" t="s">
        <v>430</v>
      </c>
      <c r="BI218" s="14" t="s">
        <v>431</v>
      </c>
      <c r="BJ218" s="14" t="s">
        <v>796</v>
      </c>
      <c r="BK218" s="13" t="s">
        <v>1</v>
      </c>
      <c r="BL218" s="18">
        <v>375189.03963800002</v>
      </c>
      <c r="BM218" s="13" t="s">
        <v>43</v>
      </c>
      <c r="BN218" s="18"/>
      <c r="BO218" s="19">
        <v>38743</v>
      </c>
      <c r="BP218" s="19">
        <v>47868</v>
      </c>
      <c r="BQ218" s="11" t="s">
        <v>835</v>
      </c>
      <c r="BR218" s="11" t="s">
        <v>896</v>
      </c>
      <c r="BS218" s="11">
        <v>43867</v>
      </c>
      <c r="BT218" s="11">
        <v>44497</v>
      </c>
      <c r="BU218" s="18">
        <v>16998.82</v>
      </c>
      <c r="BV218" s="18">
        <v>9.89</v>
      </c>
      <c r="BW218" s="18">
        <v>0</v>
      </c>
    </row>
    <row r="219" spans="1:75" s="1" customFormat="1" ht="18.2" customHeight="1" x14ac:dyDescent="0.15">
      <c r="A219" s="4">
        <v>217</v>
      </c>
      <c r="B219" s="5" t="s">
        <v>41</v>
      </c>
      <c r="C219" s="5" t="s">
        <v>42</v>
      </c>
      <c r="D219" s="29">
        <v>45505</v>
      </c>
      <c r="E219" s="6" t="s">
        <v>98</v>
      </c>
      <c r="F219" s="7">
        <v>158</v>
      </c>
      <c r="G219" s="7">
        <v>157</v>
      </c>
      <c r="H219" s="8">
        <v>44139.24</v>
      </c>
      <c r="I219" s="8">
        <v>33057.120000000003</v>
      </c>
      <c r="J219" s="8">
        <v>0</v>
      </c>
      <c r="K219" s="8">
        <v>77196.36</v>
      </c>
      <c r="L219" s="8">
        <v>388.72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77196.36</v>
      </c>
      <c r="S219" s="8">
        <v>89906.37</v>
      </c>
      <c r="T219" s="8">
        <v>389.53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90295.9</v>
      </c>
      <c r="AA219" s="8">
        <v>0</v>
      </c>
      <c r="AB219" s="8">
        <v>0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R219" s="8">
        <v>0</v>
      </c>
      <c r="AS219" s="8">
        <v>0</v>
      </c>
      <c r="AT219" s="8">
        <f t="shared" si="3"/>
        <v>0</v>
      </c>
      <c r="AU219" s="8">
        <v>33445.839999999997</v>
      </c>
      <c r="AV219" s="8">
        <v>90295.9</v>
      </c>
      <c r="AW219" s="9">
        <v>78</v>
      </c>
      <c r="AX219" s="9">
        <v>300</v>
      </c>
      <c r="AY219" s="8">
        <v>335000</v>
      </c>
      <c r="AZ219" s="8">
        <v>81868.3</v>
      </c>
      <c r="BA219" s="10">
        <v>90</v>
      </c>
      <c r="BB219" s="10">
        <v>84.864012077934902</v>
      </c>
      <c r="BC219" s="10">
        <v>10.59</v>
      </c>
      <c r="BD219" s="10"/>
      <c r="BE219" s="6" t="s">
        <v>795</v>
      </c>
      <c r="BF219" s="4"/>
      <c r="BG219" s="6" t="s">
        <v>291</v>
      </c>
      <c r="BH219" s="6" t="s">
        <v>292</v>
      </c>
      <c r="BI219" s="6" t="s">
        <v>364</v>
      </c>
      <c r="BJ219" s="6" t="s">
        <v>796</v>
      </c>
      <c r="BK219" s="5" t="s">
        <v>1</v>
      </c>
      <c r="BL219" s="10">
        <v>633654.27842783998</v>
      </c>
      <c r="BM219" s="5" t="s">
        <v>43</v>
      </c>
      <c r="BN219" s="10"/>
      <c r="BO219" s="11">
        <v>38751</v>
      </c>
      <c r="BP219" s="11">
        <v>47876</v>
      </c>
      <c r="BQ219" s="11" t="s">
        <v>731</v>
      </c>
      <c r="BR219" s="11" t="s">
        <v>874</v>
      </c>
      <c r="BS219" s="11" t="s">
        <v>891</v>
      </c>
      <c r="BT219" s="11" t="s">
        <v>891</v>
      </c>
      <c r="BU219" s="10">
        <v>25579.81</v>
      </c>
      <c r="BV219" s="10">
        <v>17.04</v>
      </c>
      <c r="BW219" s="10">
        <v>0</v>
      </c>
    </row>
    <row r="220" spans="1:75" s="1" customFormat="1" ht="18.2" customHeight="1" x14ac:dyDescent="0.15">
      <c r="A220" s="12">
        <v>218</v>
      </c>
      <c r="B220" s="13" t="s">
        <v>41</v>
      </c>
      <c r="C220" s="13" t="s">
        <v>42</v>
      </c>
      <c r="D220" s="30">
        <v>45505</v>
      </c>
      <c r="E220" s="14" t="s">
        <v>148</v>
      </c>
      <c r="F220" s="15">
        <v>138</v>
      </c>
      <c r="G220" s="15">
        <v>137</v>
      </c>
      <c r="H220" s="16">
        <v>44139.24</v>
      </c>
      <c r="I220" s="16">
        <v>30945.72</v>
      </c>
      <c r="J220" s="16">
        <v>0</v>
      </c>
      <c r="K220" s="16">
        <v>75084.960000000006</v>
      </c>
      <c r="L220" s="16">
        <v>388.72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75084.960000000006</v>
      </c>
      <c r="S220" s="16">
        <v>76312.52</v>
      </c>
      <c r="T220" s="16">
        <v>389.53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76702.05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8">
        <f t="shared" si="3"/>
        <v>0</v>
      </c>
      <c r="AU220" s="16">
        <v>31334.44</v>
      </c>
      <c r="AV220" s="16">
        <v>76702.05</v>
      </c>
      <c r="AW220" s="17">
        <v>78</v>
      </c>
      <c r="AX220" s="17">
        <v>300</v>
      </c>
      <c r="AY220" s="16">
        <v>335000</v>
      </c>
      <c r="AZ220" s="16">
        <v>81868.3</v>
      </c>
      <c r="BA220" s="18">
        <v>89.59</v>
      </c>
      <c r="BB220" s="18">
        <v>82.166865152934704</v>
      </c>
      <c r="BC220" s="18">
        <v>10.59</v>
      </c>
      <c r="BD220" s="18"/>
      <c r="BE220" s="14" t="s">
        <v>797</v>
      </c>
      <c r="BF220" s="12"/>
      <c r="BG220" s="14" t="s">
        <v>291</v>
      </c>
      <c r="BH220" s="14" t="s">
        <v>292</v>
      </c>
      <c r="BI220" s="14" t="s">
        <v>364</v>
      </c>
      <c r="BJ220" s="14" t="s">
        <v>796</v>
      </c>
      <c r="BK220" s="13" t="s">
        <v>1</v>
      </c>
      <c r="BL220" s="18">
        <v>616323.18090624001</v>
      </c>
      <c r="BM220" s="13" t="s">
        <v>43</v>
      </c>
      <c r="BN220" s="18"/>
      <c r="BO220" s="19">
        <v>38751</v>
      </c>
      <c r="BP220" s="19">
        <v>47876</v>
      </c>
      <c r="BQ220" s="11" t="s">
        <v>731</v>
      </c>
      <c r="BR220" s="11" t="s">
        <v>874</v>
      </c>
      <c r="BS220" s="11">
        <v>43867</v>
      </c>
      <c r="BT220" s="11">
        <v>44497</v>
      </c>
      <c r="BU220" s="18">
        <v>22174.080000000002</v>
      </c>
      <c r="BV220" s="18">
        <v>17.04</v>
      </c>
      <c r="BW220" s="18">
        <v>0</v>
      </c>
    </row>
    <row r="221" spans="1:75" s="1" customFormat="1" ht="18.2" customHeight="1" x14ac:dyDescent="0.15">
      <c r="A221" s="4">
        <v>219</v>
      </c>
      <c r="B221" s="5" t="s">
        <v>41</v>
      </c>
      <c r="C221" s="5" t="s">
        <v>42</v>
      </c>
      <c r="D221" s="29">
        <v>45505</v>
      </c>
      <c r="E221" s="6" t="s">
        <v>79</v>
      </c>
      <c r="F221" s="7">
        <v>177</v>
      </c>
      <c r="G221" s="7">
        <v>176</v>
      </c>
      <c r="H221" s="8">
        <v>18542.580000000002</v>
      </c>
      <c r="I221" s="8">
        <v>82632.960000000006</v>
      </c>
      <c r="J221" s="8">
        <v>0</v>
      </c>
      <c r="K221" s="8">
        <v>101175.54</v>
      </c>
      <c r="L221" s="8">
        <v>903.59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101175.54</v>
      </c>
      <c r="S221" s="8">
        <v>105032.17</v>
      </c>
      <c r="T221" s="8">
        <v>157.30000000000001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105189.47</v>
      </c>
      <c r="AA221" s="8">
        <v>0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f t="shared" si="3"/>
        <v>0</v>
      </c>
      <c r="AU221" s="8">
        <v>83536.55</v>
      </c>
      <c r="AV221" s="8">
        <v>105189.47</v>
      </c>
      <c r="AW221" s="9">
        <v>18</v>
      </c>
      <c r="AX221" s="9">
        <v>240</v>
      </c>
      <c r="AY221" s="8">
        <v>490000</v>
      </c>
      <c r="AZ221" s="8">
        <v>108588.77</v>
      </c>
      <c r="BA221" s="10">
        <v>81.400000000000006</v>
      </c>
      <c r="BB221" s="10">
        <v>75.842915947938295</v>
      </c>
      <c r="BC221" s="10">
        <v>10.18</v>
      </c>
      <c r="BD221" s="10"/>
      <c r="BE221" s="6" t="s">
        <v>797</v>
      </c>
      <c r="BF221" s="4"/>
      <c r="BG221" s="6" t="s">
        <v>491</v>
      </c>
      <c r="BH221" s="6" t="s">
        <v>492</v>
      </c>
      <c r="BI221" s="6" t="s">
        <v>554</v>
      </c>
      <c r="BJ221" s="6" t="s">
        <v>796</v>
      </c>
      <c r="BK221" s="5" t="s">
        <v>1</v>
      </c>
      <c r="BL221" s="10">
        <v>830483.63670576003</v>
      </c>
      <c r="BM221" s="5" t="s">
        <v>43</v>
      </c>
      <c r="BN221" s="10"/>
      <c r="BO221" s="11">
        <v>38762</v>
      </c>
      <c r="BP221" s="11">
        <v>46062</v>
      </c>
      <c r="BQ221" s="11" t="s">
        <v>745</v>
      </c>
      <c r="BR221" s="11" t="s">
        <v>883</v>
      </c>
      <c r="BS221" s="11">
        <v>43867</v>
      </c>
      <c r="BT221" s="11">
        <v>44497</v>
      </c>
      <c r="BU221" s="10">
        <v>37609.06</v>
      </c>
      <c r="BV221" s="10">
        <v>23.44</v>
      </c>
      <c r="BW221" s="10">
        <v>0</v>
      </c>
    </row>
    <row r="222" spans="1:75" s="1" customFormat="1" ht="18.2" customHeight="1" x14ac:dyDescent="0.15">
      <c r="A222" s="12">
        <v>220</v>
      </c>
      <c r="B222" s="13" t="s">
        <v>41</v>
      </c>
      <c r="C222" s="13" t="s">
        <v>42</v>
      </c>
      <c r="D222" s="30">
        <v>45505</v>
      </c>
      <c r="E222" s="14" t="s">
        <v>555</v>
      </c>
      <c r="F222" s="15">
        <v>0</v>
      </c>
      <c r="G222" s="15">
        <v>0</v>
      </c>
      <c r="H222" s="16">
        <v>54951.56</v>
      </c>
      <c r="I222" s="16">
        <v>0</v>
      </c>
      <c r="J222" s="16">
        <v>0</v>
      </c>
      <c r="K222" s="16">
        <v>54951.56</v>
      </c>
      <c r="L222" s="16">
        <v>492.55</v>
      </c>
      <c r="M222" s="16">
        <v>0</v>
      </c>
      <c r="N222" s="16">
        <v>0</v>
      </c>
      <c r="O222" s="16">
        <v>492.55</v>
      </c>
      <c r="P222" s="16">
        <v>0</v>
      </c>
      <c r="Q222" s="16">
        <v>0</v>
      </c>
      <c r="R222" s="16">
        <v>54459.01</v>
      </c>
      <c r="S222" s="16">
        <v>0</v>
      </c>
      <c r="T222" s="16">
        <v>484.95</v>
      </c>
      <c r="U222" s="16">
        <v>0</v>
      </c>
      <c r="V222" s="16">
        <v>0</v>
      </c>
      <c r="W222" s="16">
        <v>484.95</v>
      </c>
      <c r="X222" s="16">
        <v>0</v>
      </c>
      <c r="Y222" s="16">
        <v>0</v>
      </c>
      <c r="Z222" s="16">
        <v>0</v>
      </c>
      <c r="AA222" s="16">
        <v>21.4</v>
      </c>
      <c r="AB222" s="16">
        <v>0</v>
      </c>
      <c r="AC222" s="16">
        <v>0</v>
      </c>
      <c r="AD222" s="16">
        <v>0</v>
      </c>
      <c r="AE222" s="16">
        <v>0</v>
      </c>
      <c r="AF222" s="16">
        <v>-70.010000000000005</v>
      </c>
      <c r="AG222" s="16">
        <v>49.95</v>
      </c>
      <c r="AH222" s="16">
        <v>133.21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0.72</v>
      </c>
      <c r="AQ222" s="16">
        <v>0</v>
      </c>
      <c r="AR222" s="16">
        <v>1.7</v>
      </c>
      <c r="AS222" s="16">
        <v>0</v>
      </c>
      <c r="AT222" s="8">
        <f t="shared" si="3"/>
        <v>1111.07</v>
      </c>
      <c r="AU222" s="16">
        <v>0</v>
      </c>
      <c r="AV222" s="16">
        <v>0</v>
      </c>
      <c r="AW222" s="17">
        <v>77</v>
      </c>
      <c r="AX222" s="17">
        <v>300</v>
      </c>
      <c r="AY222" s="16">
        <v>429000</v>
      </c>
      <c r="AZ222" s="16">
        <v>102828.49</v>
      </c>
      <c r="BA222" s="18">
        <v>89.99</v>
      </c>
      <c r="BB222" s="18">
        <v>47.659615636678097</v>
      </c>
      <c r="BC222" s="18">
        <v>10.59</v>
      </c>
      <c r="BD222" s="18"/>
      <c r="BE222" s="14" t="s">
        <v>795</v>
      </c>
      <c r="BF222" s="12"/>
      <c r="BG222" s="14" t="s">
        <v>269</v>
      </c>
      <c r="BH222" s="14" t="s">
        <v>390</v>
      </c>
      <c r="BI222" s="14" t="s">
        <v>556</v>
      </c>
      <c r="BJ222" s="14" t="s">
        <v>2</v>
      </c>
      <c r="BK222" s="13" t="s">
        <v>1</v>
      </c>
      <c r="BL222" s="18">
        <v>447018.28797944001</v>
      </c>
      <c r="BM222" s="13" t="s">
        <v>43</v>
      </c>
      <c r="BN222" s="18"/>
      <c r="BO222" s="19">
        <v>38730</v>
      </c>
      <c r="BP222" s="19">
        <v>47855</v>
      </c>
      <c r="BQ222" s="11" t="s">
        <v>871</v>
      </c>
      <c r="BR222" s="11" t="s">
        <v>872</v>
      </c>
      <c r="BS222" s="11" t="s">
        <v>891</v>
      </c>
      <c r="BT222" s="11" t="s">
        <v>891</v>
      </c>
      <c r="BU222" s="18">
        <v>0</v>
      </c>
      <c r="BV222" s="18">
        <v>21.4</v>
      </c>
      <c r="BW222" s="18">
        <v>0</v>
      </c>
    </row>
    <row r="223" spans="1:75" s="1" customFormat="1" ht="18.2" customHeight="1" x14ac:dyDescent="0.15">
      <c r="A223" s="4">
        <v>221</v>
      </c>
      <c r="B223" s="5" t="s">
        <v>41</v>
      </c>
      <c r="C223" s="5" t="s">
        <v>42</v>
      </c>
      <c r="D223" s="29">
        <v>45505</v>
      </c>
      <c r="E223" s="6" t="s">
        <v>557</v>
      </c>
      <c r="F223" s="7">
        <v>0</v>
      </c>
      <c r="G223" s="7">
        <v>0</v>
      </c>
      <c r="H223" s="8">
        <v>82202.289999999994</v>
      </c>
      <c r="I223" s="8">
        <v>0</v>
      </c>
      <c r="J223" s="8">
        <v>0</v>
      </c>
      <c r="K223" s="8">
        <v>82202.289999999994</v>
      </c>
      <c r="L223" s="8">
        <v>736.94</v>
      </c>
      <c r="M223" s="8">
        <v>0</v>
      </c>
      <c r="N223" s="8">
        <v>0</v>
      </c>
      <c r="O223" s="8">
        <v>736.94</v>
      </c>
      <c r="P223" s="8">
        <v>0</v>
      </c>
      <c r="Q223" s="8">
        <v>0</v>
      </c>
      <c r="R223" s="8">
        <v>81465.350000000006</v>
      </c>
      <c r="S223" s="8">
        <v>0</v>
      </c>
      <c r="T223" s="8">
        <v>725.44</v>
      </c>
      <c r="U223" s="8">
        <v>0</v>
      </c>
      <c r="V223" s="8">
        <v>0</v>
      </c>
      <c r="W223" s="8">
        <v>725.44</v>
      </c>
      <c r="X223" s="8">
        <v>0</v>
      </c>
      <c r="Y223" s="8">
        <v>0</v>
      </c>
      <c r="Z223" s="8">
        <v>0</v>
      </c>
      <c r="AA223" s="8">
        <v>32.01</v>
      </c>
      <c r="AB223" s="8">
        <v>0</v>
      </c>
      <c r="AC223" s="8">
        <v>0</v>
      </c>
      <c r="AD223" s="8">
        <v>0</v>
      </c>
      <c r="AE223" s="8">
        <v>0</v>
      </c>
      <c r="AF223" s="8">
        <v>-104.24</v>
      </c>
      <c r="AG223" s="8">
        <v>74.72</v>
      </c>
      <c r="AH223" s="8">
        <v>198.31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6.0910000000000001E-3</v>
      </c>
      <c r="AT223" s="8">
        <f t="shared" si="3"/>
        <v>1663.1739090000001</v>
      </c>
      <c r="AU223" s="8">
        <v>0</v>
      </c>
      <c r="AV223" s="8">
        <v>0</v>
      </c>
      <c r="AW223" s="9">
        <v>77</v>
      </c>
      <c r="AX223" s="9">
        <v>300</v>
      </c>
      <c r="AY223" s="8">
        <v>623800</v>
      </c>
      <c r="AZ223" s="8">
        <v>153834.6</v>
      </c>
      <c r="BA223" s="10">
        <v>89.99</v>
      </c>
      <c r="BB223" s="10">
        <v>47.655513431308698</v>
      </c>
      <c r="BC223" s="10">
        <v>10.59</v>
      </c>
      <c r="BD223" s="10"/>
      <c r="BE223" s="6" t="s">
        <v>797</v>
      </c>
      <c r="BF223" s="4"/>
      <c r="BG223" s="6" t="s">
        <v>269</v>
      </c>
      <c r="BH223" s="6" t="s">
        <v>390</v>
      </c>
      <c r="BI223" s="6" t="s">
        <v>421</v>
      </c>
      <c r="BJ223" s="6" t="s">
        <v>2</v>
      </c>
      <c r="BK223" s="5" t="s">
        <v>1</v>
      </c>
      <c r="BL223" s="10">
        <v>668695.61688039999</v>
      </c>
      <c r="BM223" s="5" t="s">
        <v>43</v>
      </c>
      <c r="BN223" s="10"/>
      <c r="BO223" s="11">
        <v>38730</v>
      </c>
      <c r="BP223" s="11">
        <v>47855</v>
      </c>
      <c r="BQ223" s="11" t="s">
        <v>871</v>
      </c>
      <c r="BR223" s="11" t="s">
        <v>872</v>
      </c>
      <c r="BS223" s="11" t="s">
        <v>891</v>
      </c>
      <c r="BT223" s="11" t="s">
        <v>891</v>
      </c>
      <c r="BU223" s="10">
        <v>0</v>
      </c>
      <c r="BV223" s="10">
        <v>32.01</v>
      </c>
      <c r="BW223" s="10">
        <v>0</v>
      </c>
    </row>
    <row r="224" spans="1:75" s="1" customFormat="1" ht="18.2" customHeight="1" x14ac:dyDescent="0.15">
      <c r="A224" s="12">
        <v>222</v>
      </c>
      <c r="B224" s="13" t="s">
        <v>41</v>
      </c>
      <c r="C224" s="13" t="s">
        <v>42</v>
      </c>
      <c r="D224" s="30">
        <v>45505</v>
      </c>
      <c r="E224" s="14" t="s">
        <v>31</v>
      </c>
      <c r="F224" s="15">
        <v>159</v>
      </c>
      <c r="G224" s="15">
        <v>158</v>
      </c>
      <c r="H224" s="16">
        <v>46523.63</v>
      </c>
      <c r="I224" s="16">
        <v>36861.72</v>
      </c>
      <c r="J224" s="16">
        <v>0</v>
      </c>
      <c r="K224" s="16">
        <v>83385.350000000006</v>
      </c>
      <c r="L224" s="16">
        <v>423.16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83385.350000000006</v>
      </c>
      <c r="S224" s="16">
        <v>93174.84</v>
      </c>
      <c r="T224" s="16">
        <v>394.68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93569.52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0</v>
      </c>
      <c r="AS224" s="16">
        <v>0</v>
      </c>
      <c r="AT224" s="8">
        <f t="shared" si="3"/>
        <v>0</v>
      </c>
      <c r="AU224" s="16">
        <v>37284.879999999997</v>
      </c>
      <c r="AV224" s="16">
        <v>93569.52</v>
      </c>
      <c r="AW224" s="17">
        <v>77</v>
      </c>
      <c r="AX224" s="17">
        <v>300</v>
      </c>
      <c r="AY224" s="16">
        <v>366100</v>
      </c>
      <c r="AZ224" s="16">
        <v>88758.59</v>
      </c>
      <c r="BA224" s="18">
        <v>89.99</v>
      </c>
      <c r="BB224" s="18">
        <v>84.542213283243896</v>
      </c>
      <c r="BC224" s="18">
        <v>10.18</v>
      </c>
      <c r="BD224" s="18"/>
      <c r="BE224" s="14" t="s">
        <v>797</v>
      </c>
      <c r="BF224" s="12"/>
      <c r="BG224" s="14" t="s">
        <v>361</v>
      </c>
      <c r="BH224" s="14" t="s">
        <v>558</v>
      </c>
      <c r="BI224" s="14" t="s">
        <v>559</v>
      </c>
      <c r="BJ224" s="14" t="s">
        <v>796</v>
      </c>
      <c r="BK224" s="13" t="s">
        <v>1</v>
      </c>
      <c r="BL224" s="18">
        <v>684455.63736040005</v>
      </c>
      <c r="BM224" s="13" t="s">
        <v>43</v>
      </c>
      <c r="BN224" s="18"/>
      <c r="BO224" s="19">
        <v>38731</v>
      </c>
      <c r="BP224" s="19">
        <v>47856</v>
      </c>
      <c r="BQ224" s="11" t="s">
        <v>808</v>
      </c>
      <c r="BR224" s="11" t="s">
        <v>878</v>
      </c>
      <c r="BS224" s="11">
        <v>43867</v>
      </c>
      <c r="BT224" s="11">
        <v>44497</v>
      </c>
      <c r="BU224" s="18">
        <v>28084.29</v>
      </c>
      <c r="BV224" s="18">
        <v>19.03</v>
      </c>
      <c r="BW224" s="18">
        <v>0</v>
      </c>
    </row>
    <row r="225" spans="1:75" s="1" customFormat="1" ht="18.2" customHeight="1" x14ac:dyDescent="0.15">
      <c r="A225" s="4">
        <v>223</v>
      </c>
      <c r="B225" s="5" t="s">
        <v>41</v>
      </c>
      <c r="C225" s="5" t="s">
        <v>42</v>
      </c>
      <c r="D225" s="29">
        <v>45505</v>
      </c>
      <c r="E225" s="6" t="s">
        <v>560</v>
      </c>
      <c r="F225" s="7">
        <v>2</v>
      </c>
      <c r="G225" s="7">
        <v>2</v>
      </c>
      <c r="H225" s="8">
        <v>0</v>
      </c>
      <c r="I225" s="8">
        <v>3274</v>
      </c>
      <c r="J225" s="8">
        <v>0</v>
      </c>
      <c r="K225" s="8">
        <v>3274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3274</v>
      </c>
      <c r="S225" s="8">
        <v>33.53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33.53</v>
      </c>
      <c r="AA225" s="8">
        <v>0</v>
      </c>
      <c r="AB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f t="shared" si="3"/>
        <v>0</v>
      </c>
      <c r="AU225" s="8">
        <v>3274</v>
      </c>
      <c r="AV225" s="8">
        <v>33.53</v>
      </c>
      <c r="AW225" s="9">
        <v>138</v>
      </c>
      <c r="AX225" s="9">
        <v>240</v>
      </c>
      <c r="AY225" s="8">
        <v>505000</v>
      </c>
      <c r="AZ225" s="8">
        <v>122615.1</v>
      </c>
      <c r="BA225" s="10">
        <v>89.25</v>
      </c>
      <c r="BB225" s="10">
        <v>2.3831037123486398</v>
      </c>
      <c r="BC225" s="10">
        <v>10.18</v>
      </c>
      <c r="BD225" s="10"/>
      <c r="BE225" s="6" t="s">
        <v>795</v>
      </c>
      <c r="BF225" s="4"/>
      <c r="BG225" s="6" t="s">
        <v>418</v>
      </c>
      <c r="BH225" s="6" t="s">
        <v>446</v>
      </c>
      <c r="BI225" s="6" t="s">
        <v>498</v>
      </c>
      <c r="BJ225" s="6" t="s">
        <v>3</v>
      </c>
      <c r="BK225" s="5" t="s">
        <v>1</v>
      </c>
      <c r="BL225" s="10">
        <v>26874.118256000002</v>
      </c>
      <c r="BM225" s="5" t="s">
        <v>43</v>
      </c>
      <c r="BN225" s="10"/>
      <c r="BO225" s="11">
        <v>38768</v>
      </c>
      <c r="BP225" s="11">
        <v>46068</v>
      </c>
      <c r="BQ225" s="11" t="s">
        <v>737</v>
      </c>
      <c r="BR225" s="11" t="s">
        <v>876</v>
      </c>
      <c r="BS225" s="11" t="s">
        <v>891</v>
      </c>
      <c r="BT225" s="11" t="s">
        <v>891</v>
      </c>
      <c r="BU225" s="10">
        <v>476.02</v>
      </c>
      <c r="BV225" s="10">
        <v>0</v>
      </c>
      <c r="BW225" s="10">
        <v>0</v>
      </c>
    </row>
    <row r="226" spans="1:75" s="1" customFormat="1" ht="18.2" customHeight="1" x14ac:dyDescent="0.15">
      <c r="A226" s="12">
        <v>224</v>
      </c>
      <c r="B226" s="13" t="s">
        <v>41</v>
      </c>
      <c r="C226" s="13" t="s">
        <v>42</v>
      </c>
      <c r="D226" s="30">
        <v>45505</v>
      </c>
      <c r="E226" s="14" t="s">
        <v>165</v>
      </c>
      <c r="F226" s="15">
        <v>174</v>
      </c>
      <c r="G226" s="15">
        <v>173</v>
      </c>
      <c r="H226" s="16">
        <v>63487.95</v>
      </c>
      <c r="I226" s="16">
        <v>51515.65</v>
      </c>
      <c r="J226" s="16">
        <v>0</v>
      </c>
      <c r="K226" s="16">
        <v>115003.6</v>
      </c>
      <c r="L226" s="16">
        <v>567.53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115003.6</v>
      </c>
      <c r="S226" s="16">
        <v>140949.23000000001</v>
      </c>
      <c r="T226" s="16">
        <v>538.59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141487.82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8">
        <f t="shared" si="3"/>
        <v>0</v>
      </c>
      <c r="AU226" s="16">
        <v>52083.18</v>
      </c>
      <c r="AV226" s="16">
        <v>141487.82</v>
      </c>
      <c r="AW226" s="17">
        <v>78</v>
      </c>
      <c r="AX226" s="17">
        <v>300</v>
      </c>
      <c r="AY226" s="16">
        <v>490000</v>
      </c>
      <c r="AZ226" s="16">
        <v>120044.72</v>
      </c>
      <c r="BA226" s="18">
        <v>89.99</v>
      </c>
      <c r="BB226" s="18">
        <v>86.210988404987802</v>
      </c>
      <c r="BC226" s="18">
        <v>10.18</v>
      </c>
      <c r="BD226" s="18"/>
      <c r="BE226" s="14" t="s">
        <v>797</v>
      </c>
      <c r="BF226" s="12"/>
      <c r="BG226" s="14" t="s">
        <v>418</v>
      </c>
      <c r="BH226" s="14" t="s">
        <v>494</v>
      </c>
      <c r="BI226" s="14" t="s">
        <v>547</v>
      </c>
      <c r="BJ226" s="14" t="s">
        <v>796</v>
      </c>
      <c r="BK226" s="13" t="s">
        <v>1</v>
      </c>
      <c r="BL226" s="18">
        <v>943989.11003840005</v>
      </c>
      <c r="BM226" s="13" t="s">
        <v>43</v>
      </c>
      <c r="BN226" s="18"/>
      <c r="BO226" s="19">
        <v>38763</v>
      </c>
      <c r="BP226" s="19">
        <v>47888</v>
      </c>
      <c r="BQ226" s="11" t="s">
        <v>946</v>
      </c>
      <c r="BR226" s="11" t="s">
        <v>947</v>
      </c>
      <c r="BS226" s="11">
        <v>43867</v>
      </c>
      <c r="BT226" s="11">
        <v>44497</v>
      </c>
      <c r="BU226" s="18">
        <v>40894.76</v>
      </c>
      <c r="BV226" s="18">
        <v>25.73</v>
      </c>
      <c r="BW226" s="18">
        <v>0</v>
      </c>
    </row>
    <row r="227" spans="1:75" s="1" customFormat="1" ht="18.2" customHeight="1" x14ac:dyDescent="0.15">
      <c r="A227" s="4">
        <v>225</v>
      </c>
      <c r="B227" s="5" t="s">
        <v>41</v>
      </c>
      <c r="C227" s="5" t="s">
        <v>42</v>
      </c>
      <c r="D227" s="29">
        <v>45505</v>
      </c>
      <c r="E227" s="6" t="s">
        <v>25</v>
      </c>
      <c r="F227" s="7">
        <v>158</v>
      </c>
      <c r="G227" s="7">
        <v>157</v>
      </c>
      <c r="H227" s="8">
        <v>64864.36</v>
      </c>
      <c r="I227" s="8">
        <v>49496.24</v>
      </c>
      <c r="J227" s="8">
        <v>0</v>
      </c>
      <c r="K227" s="8">
        <v>114360.6</v>
      </c>
      <c r="L227" s="8">
        <v>569.91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114360.6</v>
      </c>
      <c r="S227" s="8">
        <v>127492.2</v>
      </c>
      <c r="T227" s="8">
        <v>550.27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128042.47</v>
      </c>
      <c r="AA227" s="8">
        <v>0</v>
      </c>
      <c r="AB227" s="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f t="shared" si="3"/>
        <v>0</v>
      </c>
      <c r="AU227" s="8">
        <v>50066.15</v>
      </c>
      <c r="AV227" s="8">
        <v>128042.47</v>
      </c>
      <c r="AW227" s="9">
        <v>79</v>
      </c>
      <c r="AX227" s="9">
        <v>300</v>
      </c>
      <c r="AY227" s="8">
        <v>497000</v>
      </c>
      <c r="AZ227" s="8">
        <v>121570.55</v>
      </c>
      <c r="BA227" s="10">
        <v>90</v>
      </c>
      <c r="BB227" s="10">
        <v>84.662395621307994</v>
      </c>
      <c r="BC227" s="10">
        <v>10.18</v>
      </c>
      <c r="BD227" s="10"/>
      <c r="BE227" s="6" t="s">
        <v>795</v>
      </c>
      <c r="BF227" s="4"/>
      <c r="BG227" s="6" t="s">
        <v>269</v>
      </c>
      <c r="BH227" s="6" t="s">
        <v>270</v>
      </c>
      <c r="BI227" s="6" t="s">
        <v>307</v>
      </c>
      <c r="BJ227" s="6" t="s">
        <v>796</v>
      </c>
      <c r="BK227" s="5" t="s">
        <v>1</v>
      </c>
      <c r="BL227" s="10">
        <v>938711.14484640001</v>
      </c>
      <c r="BM227" s="5" t="s">
        <v>43</v>
      </c>
      <c r="BN227" s="10"/>
      <c r="BO227" s="11">
        <v>38779</v>
      </c>
      <c r="BP227" s="11">
        <v>47904</v>
      </c>
      <c r="BQ227" s="11" t="s">
        <v>730</v>
      </c>
      <c r="BR227" s="11" t="s">
        <v>893</v>
      </c>
      <c r="BS227" s="11">
        <v>43867</v>
      </c>
      <c r="BT227" s="11">
        <v>44497</v>
      </c>
      <c r="BU227" s="10">
        <v>38172.82</v>
      </c>
      <c r="BV227" s="10">
        <v>26.06</v>
      </c>
      <c r="BW227" s="10">
        <v>0</v>
      </c>
    </row>
    <row r="228" spans="1:75" s="1" customFormat="1" ht="18.2" customHeight="1" x14ac:dyDescent="0.15">
      <c r="A228" s="12">
        <v>226</v>
      </c>
      <c r="B228" s="13" t="s">
        <v>41</v>
      </c>
      <c r="C228" s="13" t="s">
        <v>42</v>
      </c>
      <c r="D228" s="30">
        <v>45505</v>
      </c>
      <c r="E228" s="14" t="s">
        <v>561</v>
      </c>
      <c r="F228" s="15">
        <v>0</v>
      </c>
      <c r="G228" s="15">
        <v>0</v>
      </c>
      <c r="H228" s="16">
        <v>44366.68</v>
      </c>
      <c r="I228" s="16">
        <v>0</v>
      </c>
      <c r="J228" s="16">
        <v>0</v>
      </c>
      <c r="K228" s="16">
        <v>44366.68</v>
      </c>
      <c r="L228" s="16">
        <v>383.94</v>
      </c>
      <c r="M228" s="16">
        <v>0</v>
      </c>
      <c r="N228" s="16">
        <v>0</v>
      </c>
      <c r="O228" s="16">
        <v>383.94</v>
      </c>
      <c r="P228" s="16">
        <v>0</v>
      </c>
      <c r="Q228" s="16">
        <v>0</v>
      </c>
      <c r="R228" s="16">
        <v>43982.74</v>
      </c>
      <c r="S228" s="16">
        <v>0</v>
      </c>
      <c r="T228" s="16">
        <v>391.54</v>
      </c>
      <c r="U228" s="16">
        <v>0</v>
      </c>
      <c r="V228" s="16">
        <v>0</v>
      </c>
      <c r="W228" s="16">
        <v>391.54</v>
      </c>
      <c r="X228" s="16">
        <v>0</v>
      </c>
      <c r="Y228" s="16">
        <v>0</v>
      </c>
      <c r="Z228" s="16">
        <v>0</v>
      </c>
      <c r="AA228" s="16">
        <v>16.98</v>
      </c>
      <c r="AB228" s="16">
        <v>0</v>
      </c>
      <c r="AC228" s="16">
        <v>0</v>
      </c>
      <c r="AD228" s="16">
        <v>0</v>
      </c>
      <c r="AE228" s="16">
        <v>0</v>
      </c>
      <c r="AF228" s="16">
        <v>-48.37</v>
      </c>
      <c r="AG228" s="16">
        <v>39.619999999999997</v>
      </c>
      <c r="AH228" s="16">
        <v>105.94</v>
      </c>
      <c r="AI228" s="16">
        <v>0</v>
      </c>
      <c r="AJ228" s="16">
        <v>0</v>
      </c>
      <c r="AK228" s="16">
        <v>0</v>
      </c>
      <c r="AL228" s="16">
        <v>0</v>
      </c>
      <c r="AM228" s="16">
        <v>0</v>
      </c>
      <c r="AN228" s="16">
        <v>0</v>
      </c>
      <c r="AO228" s="16">
        <v>0</v>
      </c>
      <c r="AP228" s="16">
        <v>0.17</v>
      </c>
      <c r="AQ228" s="16">
        <v>0</v>
      </c>
      <c r="AR228" s="16">
        <v>0.11</v>
      </c>
      <c r="AS228" s="16">
        <v>0</v>
      </c>
      <c r="AT228" s="8">
        <f t="shared" si="3"/>
        <v>889.71</v>
      </c>
      <c r="AU228" s="16">
        <v>0</v>
      </c>
      <c r="AV228" s="16">
        <v>0</v>
      </c>
      <c r="AW228" s="17">
        <v>79</v>
      </c>
      <c r="AX228" s="17">
        <v>300</v>
      </c>
      <c r="AY228" s="16">
        <v>348000</v>
      </c>
      <c r="AZ228" s="16">
        <v>81577.02</v>
      </c>
      <c r="BA228" s="18">
        <v>90</v>
      </c>
      <c r="BB228" s="18">
        <v>48.524040226034202</v>
      </c>
      <c r="BC228" s="18">
        <v>10.59</v>
      </c>
      <c r="BD228" s="18"/>
      <c r="BE228" s="14" t="s">
        <v>797</v>
      </c>
      <c r="BF228" s="12"/>
      <c r="BG228" s="14" t="s">
        <v>291</v>
      </c>
      <c r="BH228" s="14" t="s">
        <v>292</v>
      </c>
      <c r="BI228" s="14" t="s">
        <v>364</v>
      </c>
      <c r="BJ228" s="14" t="s">
        <v>2</v>
      </c>
      <c r="BK228" s="13" t="s">
        <v>1</v>
      </c>
      <c r="BL228" s="18">
        <v>361025.45998256002</v>
      </c>
      <c r="BM228" s="13" t="s">
        <v>43</v>
      </c>
      <c r="BN228" s="18"/>
      <c r="BO228" s="19">
        <v>38779</v>
      </c>
      <c r="BP228" s="19">
        <v>47904</v>
      </c>
      <c r="BQ228" s="11" t="s">
        <v>871</v>
      </c>
      <c r="BR228" s="11" t="s">
        <v>872</v>
      </c>
      <c r="BS228" s="11" t="s">
        <v>891</v>
      </c>
      <c r="BT228" s="11" t="s">
        <v>891</v>
      </c>
      <c r="BU228" s="18">
        <v>0</v>
      </c>
      <c r="BV228" s="18">
        <v>16.98</v>
      </c>
      <c r="BW228" s="18">
        <v>0</v>
      </c>
    </row>
    <row r="229" spans="1:75" s="1" customFormat="1" ht="18.2" customHeight="1" x14ac:dyDescent="0.15">
      <c r="A229" s="4">
        <v>227</v>
      </c>
      <c r="B229" s="5" t="s">
        <v>41</v>
      </c>
      <c r="C229" s="5" t="s">
        <v>42</v>
      </c>
      <c r="D229" s="29">
        <v>45505</v>
      </c>
      <c r="E229" s="6" t="s">
        <v>562</v>
      </c>
      <c r="F229" s="7">
        <v>0</v>
      </c>
      <c r="G229" s="7">
        <v>0</v>
      </c>
      <c r="H229" s="8">
        <v>10262.11</v>
      </c>
      <c r="I229" s="8">
        <v>0</v>
      </c>
      <c r="J229" s="8">
        <v>0</v>
      </c>
      <c r="K229" s="8">
        <v>10262.11</v>
      </c>
      <c r="L229" s="8">
        <v>471.59</v>
      </c>
      <c r="M229" s="8">
        <v>0</v>
      </c>
      <c r="N229" s="8">
        <v>0</v>
      </c>
      <c r="O229" s="8">
        <v>471.59</v>
      </c>
      <c r="P229" s="8">
        <v>0</v>
      </c>
      <c r="Q229" s="8">
        <v>0</v>
      </c>
      <c r="R229" s="8">
        <v>9790.52</v>
      </c>
      <c r="S229" s="8">
        <v>0</v>
      </c>
      <c r="T229" s="8">
        <v>90.56</v>
      </c>
      <c r="U229" s="8">
        <v>0</v>
      </c>
      <c r="V229" s="8">
        <v>0</v>
      </c>
      <c r="W229" s="8">
        <v>90.56</v>
      </c>
      <c r="X229" s="8">
        <v>0</v>
      </c>
      <c r="Y229" s="8">
        <v>0</v>
      </c>
      <c r="Z229" s="8">
        <v>0</v>
      </c>
      <c r="AA229" s="8">
        <v>11.73</v>
      </c>
      <c r="AB229" s="8">
        <v>0</v>
      </c>
      <c r="AC229" s="8">
        <v>0</v>
      </c>
      <c r="AD229" s="8">
        <v>0</v>
      </c>
      <c r="AE229" s="8">
        <v>0</v>
      </c>
      <c r="AF229" s="8">
        <v>-33.14</v>
      </c>
      <c r="AG229" s="8">
        <v>24.96</v>
      </c>
      <c r="AH229" s="8">
        <v>72.73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88.77</v>
      </c>
      <c r="AQ229" s="8">
        <v>0</v>
      </c>
      <c r="AR229" s="8">
        <v>87.61</v>
      </c>
      <c r="AS229" s="8">
        <v>0</v>
      </c>
      <c r="AT229" s="8">
        <f t="shared" si="3"/>
        <v>639.59</v>
      </c>
      <c r="AU229" s="8">
        <v>0</v>
      </c>
      <c r="AV229" s="8">
        <v>0</v>
      </c>
      <c r="AW229" s="9">
        <v>19</v>
      </c>
      <c r="AX229" s="9">
        <v>240</v>
      </c>
      <c r="AY229" s="8">
        <v>240000</v>
      </c>
      <c r="AZ229" s="8">
        <v>55966.48</v>
      </c>
      <c r="BA229" s="10">
        <v>89.99</v>
      </c>
      <c r="BB229" s="10">
        <v>15.7424389527446</v>
      </c>
      <c r="BC229" s="10">
        <v>10.59</v>
      </c>
      <c r="BD229" s="10"/>
      <c r="BE229" s="6" t="s">
        <v>797</v>
      </c>
      <c r="BF229" s="4"/>
      <c r="BG229" s="6" t="s">
        <v>291</v>
      </c>
      <c r="BH229" s="6" t="s">
        <v>292</v>
      </c>
      <c r="BI229" s="6" t="s">
        <v>293</v>
      </c>
      <c r="BJ229" s="6" t="s">
        <v>2</v>
      </c>
      <c r="BK229" s="5" t="s">
        <v>1</v>
      </c>
      <c r="BL229" s="10">
        <v>80363.956098879993</v>
      </c>
      <c r="BM229" s="5" t="s">
        <v>43</v>
      </c>
      <c r="BN229" s="10"/>
      <c r="BO229" s="11">
        <v>38779</v>
      </c>
      <c r="BP229" s="11">
        <v>46079</v>
      </c>
      <c r="BQ229" s="11" t="s">
        <v>871</v>
      </c>
      <c r="BR229" s="11" t="s">
        <v>872</v>
      </c>
      <c r="BS229" s="11" t="s">
        <v>891</v>
      </c>
      <c r="BT229" s="11" t="s">
        <v>891</v>
      </c>
      <c r="BU229" s="10">
        <v>0</v>
      </c>
      <c r="BV229" s="10">
        <v>11.73</v>
      </c>
      <c r="BW229" s="10">
        <v>0</v>
      </c>
    </row>
    <row r="230" spans="1:75" s="1" customFormat="1" ht="18.2" customHeight="1" x14ac:dyDescent="0.15">
      <c r="A230" s="12">
        <v>228</v>
      </c>
      <c r="B230" s="13" t="s">
        <v>41</v>
      </c>
      <c r="C230" s="13" t="s">
        <v>42</v>
      </c>
      <c r="D230" s="30">
        <v>45505</v>
      </c>
      <c r="E230" s="14" t="s">
        <v>166</v>
      </c>
      <c r="F230" s="15">
        <v>155</v>
      </c>
      <c r="G230" s="15">
        <v>154</v>
      </c>
      <c r="H230" s="16">
        <v>32923.29</v>
      </c>
      <c r="I230" s="16">
        <v>24018.19</v>
      </c>
      <c r="J230" s="16">
        <v>0</v>
      </c>
      <c r="K230" s="16">
        <v>56941.48</v>
      </c>
      <c r="L230" s="16">
        <v>284.95999999999998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56941.48</v>
      </c>
      <c r="S230" s="16">
        <v>65185.86</v>
      </c>
      <c r="T230" s="16">
        <v>290.55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65476.41</v>
      </c>
      <c r="AA230" s="16">
        <v>0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16">
        <v>0</v>
      </c>
      <c r="AS230" s="16">
        <v>0</v>
      </c>
      <c r="AT230" s="8">
        <f t="shared" si="3"/>
        <v>0</v>
      </c>
      <c r="AU230" s="16">
        <v>24303.15</v>
      </c>
      <c r="AV230" s="16">
        <v>65476.41</v>
      </c>
      <c r="AW230" s="17">
        <v>79</v>
      </c>
      <c r="AX230" s="17">
        <v>300</v>
      </c>
      <c r="AY230" s="16">
        <v>273000</v>
      </c>
      <c r="AZ230" s="16">
        <v>60540.67</v>
      </c>
      <c r="BA230" s="18">
        <v>90</v>
      </c>
      <c r="BB230" s="18">
        <v>84.649429879120902</v>
      </c>
      <c r="BC230" s="18">
        <v>10.59</v>
      </c>
      <c r="BD230" s="18"/>
      <c r="BE230" s="14" t="s">
        <v>795</v>
      </c>
      <c r="BF230" s="12"/>
      <c r="BG230" s="14" t="s">
        <v>291</v>
      </c>
      <c r="BH230" s="14" t="s">
        <v>292</v>
      </c>
      <c r="BI230" s="14" t="s">
        <v>293</v>
      </c>
      <c r="BJ230" s="14" t="s">
        <v>796</v>
      </c>
      <c r="BK230" s="13" t="s">
        <v>1</v>
      </c>
      <c r="BL230" s="18">
        <v>467395.25570912001</v>
      </c>
      <c r="BM230" s="13" t="s">
        <v>43</v>
      </c>
      <c r="BN230" s="18"/>
      <c r="BO230" s="19">
        <v>38779</v>
      </c>
      <c r="BP230" s="19">
        <v>47904</v>
      </c>
      <c r="BQ230" s="11" t="s">
        <v>941</v>
      </c>
      <c r="BR230" s="11" t="s">
        <v>942</v>
      </c>
      <c r="BS230" s="11">
        <v>43867</v>
      </c>
      <c r="BT230" s="11">
        <v>44497</v>
      </c>
      <c r="BU230" s="18">
        <v>18939.36</v>
      </c>
      <c r="BV230" s="18">
        <v>12.6</v>
      </c>
      <c r="BW230" s="18">
        <v>0</v>
      </c>
    </row>
    <row r="231" spans="1:75" s="1" customFormat="1" ht="18.2" customHeight="1" x14ac:dyDescent="0.15">
      <c r="A231" s="4">
        <v>229</v>
      </c>
      <c r="B231" s="5" t="s">
        <v>41</v>
      </c>
      <c r="C231" s="5" t="s">
        <v>42</v>
      </c>
      <c r="D231" s="29">
        <v>45505</v>
      </c>
      <c r="E231" s="6" t="s">
        <v>164</v>
      </c>
      <c r="F231" s="7">
        <v>148</v>
      </c>
      <c r="G231" s="7">
        <v>147</v>
      </c>
      <c r="H231" s="8">
        <v>47491.18</v>
      </c>
      <c r="I231" s="8">
        <v>35073.97</v>
      </c>
      <c r="J231" s="8">
        <v>0</v>
      </c>
      <c r="K231" s="8">
        <v>82565.149999999994</v>
      </c>
      <c r="L231" s="8">
        <v>417.22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82565.149999999994</v>
      </c>
      <c r="S231" s="8">
        <v>85580.63</v>
      </c>
      <c r="T231" s="8">
        <v>402.88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85983.51</v>
      </c>
      <c r="AA231" s="8">
        <v>0</v>
      </c>
      <c r="AB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R231" s="8">
        <v>0</v>
      </c>
      <c r="AS231" s="8">
        <v>0</v>
      </c>
      <c r="AT231" s="8">
        <f t="shared" si="3"/>
        <v>0</v>
      </c>
      <c r="AU231" s="8">
        <v>35491.19</v>
      </c>
      <c r="AV231" s="8">
        <v>85983.51</v>
      </c>
      <c r="AW231" s="9">
        <v>79</v>
      </c>
      <c r="AX231" s="9">
        <v>300</v>
      </c>
      <c r="AY231" s="8">
        <v>378000</v>
      </c>
      <c r="AZ231" s="8">
        <v>89004.04</v>
      </c>
      <c r="BA231" s="10">
        <v>89.99</v>
      </c>
      <c r="BB231" s="10">
        <v>83.479781912146905</v>
      </c>
      <c r="BC231" s="10">
        <v>10.18</v>
      </c>
      <c r="BD231" s="10"/>
      <c r="BE231" s="6" t="s">
        <v>797</v>
      </c>
      <c r="BF231" s="4"/>
      <c r="BG231" s="6" t="s">
        <v>361</v>
      </c>
      <c r="BH231" s="6" t="s">
        <v>558</v>
      </c>
      <c r="BI231" s="6" t="s">
        <v>559</v>
      </c>
      <c r="BJ231" s="6" t="s">
        <v>796</v>
      </c>
      <c r="BK231" s="5" t="s">
        <v>1</v>
      </c>
      <c r="BL231" s="10">
        <v>677723.15361160005</v>
      </c>
      <c r="BM231" s="5" t="s">
        <v>43</v>
      </c>
      <c r="BN231" s="10"/>
      <c r="BO231" s="11">
        <v>38786</v>
      </c>
      <c r="BP231" s="11">
        <v>47911</v>
      </c>
      <c r="BQ231" s="11" t="s">
        <v>972</v>
      </c>
      <c r="BR231" s="11" t="s">
        <v>973</v>
      </c>
      <c r="BS231" s="11">
        <v>44232</v>
      </c>
      <c r="BT231" s="11">
        <v>44862</v>
      </c>
      <c r="BU231" s="10">
        <v>26123.16</v>
      </c>
      <c r="BV231" s="10">
        <v>19.07</v>
      </c>
      <c r="BW231" s="10">
        <v>0</v>
      </c>
    </row>
    <row r="232" spans="1:75" s="1" customFormat="1" ht="18.2" customHeight="1" x14ac:dyDescent="0.15">
      <c r="A232" s="12">
        <v>230</v>
      </c>
      <c r="B232" s="13" t="s">
        <v>41</v>
      </c>
      <c r="C232" s="13" t="s">
        <v>42</v>
      </c>
      <c r="D232" s="30">
        <v>45505</v>
      </c>
      <c r="E232" s="14" t="s">
        <v>149</v>
      </c>
      <c r="F232" s="15">
        <v>179</v>
      </c>
      <c r="G232" s="15">
        <v>178</v>
      </c>
      <c r="H232" s="16">
        <v>10963.83</v>
      </c>
      <c r="I232" s="16">
        <v>45230.39</v>
      </c>
      <c r="J232" s="16">
        <v>0</v>
      </c>
      <c r="K232" s="16">
        <v>56194.22</v>
      </c>
      <c r="L232" s="16">
        <v>503.65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56194.22</v>
      </c>
      <c r="S232" s="16">
        <v>62242.99</v>
      </c>
      <c r="T232" s="16">
        <v>96.76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62339.75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8">
        <f t="shared" si="3"/>
        <v>0</v>
      </c>
      <c r="AU232" s="16">
        <v>45734.04</v>
      </c>
      <c r="AV232" s="16">
        <v>62339.75</v>
      </c>
      <c r="AW232" s="17">
        <v>19</v>
      </c>
      <c r="AX232" s="17">
        <v>240</v>
      </c>
      <c r="AY232" s="16">
        <v>335000</v>
      </c>
      <c r="AZ232" s="16">
        <v>59775.97</v>
      </c>
      <c r="BA232" s="18">
        <v>65.959999999999994</v>
      </c>
      <c r="BB232" s="18">
        <v>62.007705624852299</v>
      </c>
      <c r="BC232" s="18">
        <v>10.59</v>
      </c>
      <c r="BD232" s="18"/>
      <c r="BE232" s="14" t="s">
        <v>797</v>
      </c>
      <c r="BF232" s="12"/>
      <c r="BG232" s="14" t="s">
        <v>291</v>
      </c>
      <c r="BH232" s="14" t="s">
        <v>292</v>
      </c>
      <c r="BI232" s="14" t="s">
        <v>364</v>
      </c>
      <c r="BJ232" s="14" t="s">
        <v>796</v>
      </c>
      <c r="BK232" s="13" t="s">
        <v>1</v>
      </c>
      <c r="BL232" s="18">
        <v>461261.48857167998</v>
      </c>
      <c r="BM232" s="13" t="s">
        <v>43</v>
      </c>
      <c r="BN232" s="18"/>
      <c r="BO232" s="19">
        <v>38793</v>
      </c>
      <c r="BP232" s="19">
        <v>46093</v>
      </c>
      <c r="BQ232" s="11" t="s">
        <v>774</v>
      </c>
      <c r="BR232" s="11" t="s">
        <v>898</v>
      </c>
      <c r="BS232" s="11">
        <v>43867</v>
      </c>
      <c r="BT232" s="11">
        <v>44497</v>
      </c>
      <c r="BU232" s="18">
        <v>21691.29</v>
      </c>
      <c r="BV232" s="18">
        <v>12.53</v>
      </c>
      <c r="BW232" s="18">
        <v>0</v>
      </c>
    </row>
    <row r="233" spans="1:75" s="1" customFormat="1" ht="18.2" customHeight="1" x14ac:dyDescent="0.15">
      <c r="A233" s="4">
        <v>231</v>
      </c>
      <c r="B233" s="5" t="s">
        <v>41</v>
      </c>
      <c r="C233" s="5" t="s">
        <v>42</v>
      </c>
      <c r="D233" s="29">
        <v>45505</v>
      </c>
      <c r="E233" s="6" t="s">
        <v>54</v>
      </c>
      <c r="F233" s="7">
        <v>100</v>
      </c>
      <c r="G233" s="7">
        <v>99</v>
      </c>
      <c r="H233" s="8">
        <v>44351</v>
      </c>
      <c r="I233" s="8">
        <v>25367.360000000001</v>
      </c>
      <c r="J233" s="8">
        <v>0</v>
      </c>
      <c r="K233" s="8">
        <v>69718.36</v>
      </c>
      <c r="L233" s="8">
        <v>383.86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69718.36</v>
      </c>
      <c r="S233" s="8">
        <v>51479.64</v>
      </c>
      <c r="T233" s="8">
        <v>391.4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51871.040000000001</v>
      </c>
      <c r="AA233" s="8">
        <v>0</v>
      </c>
      <c r="AB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f t="shared" si="3"/>
        <v>0</v>
      </c>
      <c r="AU233" s="8">
        <v>25751.22</v>
      </c>
      <c r="AV233" s="8">
        <v>51871.040000000001</v>
      </c>
      <c r="AW233" s="9">
        <v>79</v>
      </c>
      <c r="AX233" s="9">
        <v>300</v>
      </c>
      <c r="AY233" s="8">
        <v>335000</v>
      </c>
      <c r="AZ233" s="8">
        <v>81553.440000000002</v>
      </c>
      <c r="BA233" s="10">
        <v>90</v>
      </c>
      <c r="BB233" s="10">
        <v>76.9391505741511</v>
      </c>
      <c r="BC233" s="10">
        <v>10.59</v>
      </c>
      <c r="BD233" s="10"/>
      <c r="BE233" s="6" t="s">
        <v>795</v>
      </c>
      <c r="BF233" s="4"/>
      <c r="BG233" s="6" t="s">
        <v>291</v>
      </c>
      <c r="BH233" s="6" t="s">
        <v>292</v>
      </c>
      <c r="BI233" s="6" t="s">
        <v>364</v>
      </c>
      <c r="BJ233" s="6" t="s">
        <v>796</v>
      </c>
      <c r="BK233" s="5" t="s">
        <v>1</v>
      </c>
      <c r="BL233" s="10">
        <v>572272.28199584002</v>
      </c>
      <c r="BM233" s="5" t="s">
        <v>43</v>
      </c>
      <c r="BN233" s="10"/>
      <c r="BO233" s="11">
        <v>38793</v>
      </c>
      <c r="BP233" s="11">
        <v>47918</v>
      </c>
      <c r="BQ233" s="11" t="s">
        <v>968</v>
      </c>
      <c r="BR233" s="11" t="s">
        <v>969</v>
      </c>
      <c r="BS233" s="11">
        <v>44232</v>
      </c>
      <c r="BT233" s="11">
        <v>44862</v>
      </c>
      <c r="BU233" s="10">
        <v>16179</v>
      </c>
      <c r="BV233" s="10">
        <v>16.97</v>
      </c>
      <c r="BW233" s="10">
        <v>0</v>
      </c>
    </row>
    <row r="234" spans="1:75" s="1" customFormat="1" ht="18.2" customHeight="1" x14ac:dyDescent="0.15">
      <c r="A234" s="12">
        <v>232</v>
      </c>
      <c r="B234" s="13" t="s">
        <v>41</v>
      </c>
      <c r="C234" s="13" t="s">
        <v>42</v>
      </c>
      <c r="D234" s="30">
        <v>45505</v>
      </c>
      <c r="E234" s="14" t="s">
        <v>564</v>
      </c>
      <c r="F234" s="15">
        <v>0</v>
      </c>
      <c r="G234" s="15">
        <v>0</v>
      </c>
      <c r="H234" s="16">
        <v>15673.36</v>
      </c>
      <c r="I234" s="16">
        <v>0</v>
      </c>
      <c r="J234" s="16">
        <v>0</v>
      </c>
      <c r="K234" s="16">
        <v>15673.36</v>
      </c>
      <c r="L234" s="16">
        <v>722.33</v>
      </c>
      <c r="M234" s="16">
        <v>0</v>
      </c>
      <c r="N234" s="16">
        <v>0</v>
      </c>
      <c r="O234" s="16">
        <v>722.33</v>
      </c>
      <c r="P234" s="16">
        <v>0</v>
      </c>
      <c r="Q234" s="16">
        <v>0</v>
      </c>
      <c r="R234" s="16">
        <v>14951.03</v>
      </c>
      <c r="S234" s="16">
        <v>0</v>
      </c>
      <c r="T234" s="16">
        <v>132.96</v>
      </c>
      <c r="U234" s="16">
        <v>0</v>
      </c>
      <c r="V234" s="16">
        <v>0</v>
      </c>
      <c r="W234" s="16">
        <v>132.96</v>
      </c>
      <c r="X234" s="16">
        <v>0</v>
      </c>
      <c r="Y234" s="16">
        <v>0</v>
      </c>
      <c r="Z234" s="16">
        <v>0</v>
      </c>
      <c r="AA234" s="16">
        <v>18.89</v>
      </c>
      <c r="AB234" s="16">
        <v>0</v>
      </c>
      <c r="AC234" s="16">
        <v>0</v>
      </c>
      <c r="AD234" s="16">
        <v>0</v>
      </c>
      <c r="AE234" s="16">
        <v>0</v>
      </c>
      <c r="AF234" s="16">
        <v>-51.89</v>
      </c>
      <c r="AG234" s="16">
        <v>38.03</v>
      </c>
      <c r="AH234" s="16">
        <v>114.09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0.09</v>
      </c>
      <c r="AQ234" s="16">
        <v>0</v>
      </c>
      <c r="AR234" s="16">
        <v>0</v>
      </c>
      <c r="AS234" s="16">
        <v>0</v>
      </c>
      <c r="AT234" s="8">
        <f t="shared" si="3"/>
        <v>974.50000000000011</v>
      </c>
      <c r="AU234" s="16">
        <v>0</v>
      </c>
      <c r="AV234" s="16">
        <v>0</v>
      </c>
      <c r="AW234" s="17">
        <v>19</v>
      </c>
      <c r="AX234" s="17">
        <v>240</v>
      </c>
      <c r="AY234" s="16">
        <v>381000</v>
      </c>
      <c r="AZ234" s="16">
        <v>87544.62</v>
      </c>
      <c r="BA234" s="18">
        <v>89.99</v>
      </c>
      <c r="BB234" s="18">
        <v>15.3686564599858</v>
      </c>
      <c r="BC234" s="18">
        <v>10.18</v>
      </c>
      <c r="BD234" s="18"/>
      <c r="BE234" s="14" t="s">
        <v>795</v>
      </c>
      <c r="BF234" s="12"/>
      <c r="BG234" s="14" t="s">
        <v>276</v>
      </c>
      <c r="BH234" s="14" t="s">
        <v>565</v>
      </c>
      <c r="BI234" s="14" t="s">
        <v>566</v>
      </c>
      <c r="BJ234" s="14" t="s">
        <v>2</v>
      </c>
      <c r="BK234" s="13" t="s">
        <v>1</v>
      </c>
      <c r="BL234" s="18">
        <v>122723.19739432</v>
      </c>
      <c r="BM234" s="13" t="s">
        <v>43</v>
      </c>
      <c r="BN234" s="18"/>
      <c r="BO234" s="19">
        <v>38793</v>
      </c>
      <c r="BP234" s="19">
        <v>46093</v>
      </c>
      <c r="BQ234" s="11" t="s">
        <v>871</v>
      </c>
      <c r="BR234" s="11" t="s">
        <v>872</v>
      </c>
      <c r="BS234" s="11" t="s">
        <v>891</v>
      </c>
      <c r="BT234" s="11" t="s">
        <v>891</v>
      </c>
      <c r="BU234" s="18">
        <v>0</v>
      </c>
      <c r="BV234" s="18">
        <v>18.89</v>
      </c>
      <c r="BW234" s="18">
        <v>0</v>
      </c>
    </row>
    <row r="235" spans="1:75" s="1" customFormat="1" ht="18.2" customHeight="1" x14ac:dyDescent="0.15">
      <c r="A235" s="4">
        <v>233</v>
      </c>
      <c r="B235" s="5" t="s">
        <v>41</v>
      </c>
      <c r="C235" s="5" t="s">
        <v>42</v>
      </c>
      <c r="D235" s="29">
        <v>45505</v>
      </c>
      <c r="E235" s="6" t="s">
        <v>35</v>
      </c>
      <c r="F235" s="7">
        <v>164</v>
      </c>
      <c r="G235" s="7">
        <v>163</v>
      </c>
      <c r="H235" s="8">
        <v>50806.400000000001</v>
      </c>
      <c r="I235" s="8">
        <v>38031.980000000003</v>
      </c>
      <c r="J235" s="8">
        <v>0</v>
      </c>
      <c r="K235" s="8">
        <v>88838.38</v>
      </c>
      <c r="L235" s="8">
        <v>439.71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88838.38</v>
      </c>
      <c r="S235" s="8">
        <v>107613.14</v>
      </c>
      <c r="T235" s="8">
        <v>448.37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108061.51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f t="shared" si="3"/>
        <v>0</v>
      </c>
      <c r="AU235" s="8">
        <v>38471.69</v>
      </c>
      <c r="AV235" s="8">
        <v>108061.51</v>
      </c>
      <c r="AW235" s="9">
        <v>79</v>
      </c>
      <c r="AX235" s="9">
        <v>300</v>
      </c>
      <c r="AY235" s="8">
        <v>411000</v>
      </c>
      <c r="AZ235" s="8">
        <v>93421.7</v>
      </c>
      <c r="BA235" s="10">
        <v>90</v>
      </c>
      <c r="BB235" s="10">
        <v>85.584550484523405</v>
      </c>
      <c r="BC235" s="10">
        <v>10.59</v>
      </c>
      <c r="BD235" s="10"/>
      <c r="BE235" s="6" t="s">
        <v>797</v>
      </c>
      <c r="BF235" s="4"/>
      <c r="BG235" s="6" t="s">
        <v>269</v>
      </c>
      <c r="BH235" s="6" t="s">
        <v>390</v>
      </c>
      <c r="BI235" s="6" t="s">
        <v>567</v>
      </c>
      <c r="BJ235" s="6" t="s">
        <v>796</v>
      </c>
      <c r="BK235" s="5" t="s">
        <v>1</v>
      </c>
      <c r="BL235" s="10">
        <v>729215.98344272003</v>
      </c>
      <c r="BM235" s="5" t="s">
        <v>43</v>
      </c>
      <c r="BN235" s="10"/>
      <c r="BO235" s="11">
        <v>38800</v>
      </c>
      <c r="BP235" s="11">
        <v>47925</v>
      </c>
      <c r="BQ235" s="11" t="s">
        <v>983</v>
      </c>
      <c r="BR235" s="11" t="s">
        <v>984</v>
      </c>
      <c r="BS235" s="11">
        <v>43867</v>
      </c>
      <c r="BT235" s="11">
        <v>44497</v>
      </c>
      <c r="BU235" s="10">
        <v>30804.71</v>
      </c>
      <c r="BV235" s="10">
        <v>19.440000000000001</v>
      </c>
      <c r="BW235" s="10">
        <v>0</v>
      </c>
    </row>
    <row r="236" spans="1:75" s="1" customFormat="1" ht="18.2" customHeight="1" x14ac:dyDescent="0.15">
      <c r="A236" s="12">
        <v>234</v>
      </c>
      <c r="B236" s="13" t="s">
        <v>41</v>
      </c>
      <c r="C236" s="13" t="s">
        <v>42</v>
      </c>
      <c r="D236" s="30">
        <v>45505</v>
      </c>
      <c r="E236" s="14" t="s">
        <v>168</v>
      </c>
      <c r="F236" s="15">
        <v>160</v>
      </c>
      <c r="G236" s="15">
        <v>159</v>
      </c>
      <c r="H236" s="16">
        <v>42591.02</v>
      </c>
      <c r="I236" s="16">
        <v>31527.08</v>
      </c>
      <c r="J236" s="16">
        <v>0</v>
      </c>
      <c r="K236" s="16">
        <v>74118.100000000006</v>
      </c>
      <c r="L236" s="16">
        <v>368.59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74118.100000000006</v>
      </c>
      <c r="S236" s="16">
        <v>87586.52</v>
      </c>
      <c r="T236" s="16">
        <v>375.87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87962.39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8">
        <f t="shared" si="3"/>
        <v>0</v>
      </c>
      <c r="AU236" s="16">
        <v>31895.67</v>
      </c>
      <c r="AV236" s="16">
        <v>87962.39</v>
      </c>
      <c r="AW236" s="17">
        <v>79</v>
      </c>
      <c r="AX236" s="17">
        <v>300</v>
      </c>
      <c r="AY236" s="16">
        <v>330000</v>
      </c>
      <c r="AZ236" s="16">
        <v>78313.72</v>
      </c>
      <c r="BA236" s="18">
        <v>87.33</v>
      </c>
      <c r="BB236" s="18">
        <v>82.651337122026604</v>
      </c>
      <c r="BC236" s="18">
        <v>10.59</v>
      </c>
      <c r="BD236" s="18"/>
      <c r="BE236" s="14" t="s">
        <v>795</v>
      </c>
      <c r="BF236" s="12"/>
      <c r="BG236" s="14" t="s">
        <v>286</v>
      </c>
      <c r="BH236" s="14" t="s">
        <v>287</v>
      </c>
      <c r="BI236" s="14" t="s">
        <v>288</v>
      </c>
      <c r="BJ236" s="14" t="s">
        <v>796</v>
      </c>
      <c r="BK236" s="13" t="s">
        <v>1</v>
      </c>
      <c r="BL236" s="18">
        <v>608386.86142640002</v>
      </c>
      <c r="BM236" s="13" t="s">
        <v>43</v>
      </c>
      <c r="BN236" s="18"/>
      <c r="BO236" s="19">
        <v>38800</v>
      </c>
      <c r="BP236" s="19">
        <v>47925</v>
      </c>
      <c r="BQ236" s="11" t="s">
        <v>736</v>
      </c>
      <c r="BR236" s="11" t="s">
        <v>880</v>
      </c>
      <c r="BS236" s="11">
        <v>44232</v>
      </c>
      <c r="BT236" s="11">
        <v>44862</v>
      </c>
      <c r="BU236" s="18">
        <v>25098.07</v>
      </c>
      <c r="BV236" s="18">
        <v>16.3</v>
      </c>
      <c r="BW236" s="18">
        <v>0</v>
      </c>
    </row>
    <row r="237" spans="1:75" s="1" customFormat="1" ht="18.2" customHeight="1" x14ac:dyDescent="0.15">
      <c r="A237" s="4">
        <v>235</v>
      </c>
      <c r="B237" s="5" t="s">
        <v>41</v>
      </c>
      <c r="C237" s="5" t="s">
        <v>42</v>
      </c>
      <c r="D237" s="29">
        <v>45505</v>
      </c>
      <c r="E237" s="6" t="s">
        <v>61</v>
      </c>
      <c r="F237" s="7">
        <v>148</v>
      </c>
      <c r="G237" s="7">
        <v>147</v>
      </c>
      <c r="H237" s="8">
        <v>86437.2</v>
      </c>
      <c r="I237" s="8">
        <v>61677.38</v>
      </c>
      <c r="J237" s="8">
        <v>0</v>
      </c>
      <c r="K237" s="8">
        <v>148114.57999999999</v>
      </c>
      <c r="L237" s="8">
        <v>748.11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148114.57999999999</v>
      </c>
      <c r="S237" s="8">
        <v>161938.78</v>
      </c>
      <c r="T237" s="8">
        <v>762.81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162701.59</v>
      </c>
      <c r="AA237" s="8">
        <v>0</v>
      </c>
      <c r="AB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R237" s="8">
        <v>0</v>
      </c>
      <c r="AS237" s="8">
        <v>0</v>
      </c>
      <c r="AT237" s="8">
        <f t="shared" si="3"/>
        <v>0</v>
      </c>
      <c r="AU237" s="8">
        <v>62425.49</v>
      </c>
      <c r="AV237" s="8">
        <v>162701.59</v>
      </c>
      <c r="AW237" s="9">
        <v>79</v>
      </c>
      <c r="AX237" s="9">
        <v>300</v>
      </c>
      <c r="AY237" s="8">
        <v>650000</v>
      </c>
      <c r="AZ237" s="8">
        <v>158941.22</v>
      </c>
      <c r="BA237" s="10">
        <v>90</v>
      </c>
      <c r="BB237" s="10">
        <v>83.869446830721401</v>
      </c>
      <c r="BC237" s="10">
        <v>10.59</v>
      </c>
      <c r="BD237" s="10"/>
      <c r="BE237" s="6" t="s">
        <v>797</v>
      </c>
      <c r="BF237" s="4"/>
      <c r="BG237" s="6" t="s">
        <v>266</v>
      </c>
      <c r="BH237" s="6" t="s">
        <v>531</v>
      </c>
      <c r="BI237" s="6" t="s">
        <v>553</v>
      </c>
      <c r="BJ237" s="6" t="s">
        <v>796</v>
      </c>
      <c r="BK237" s="5" t="s">
        <v>1</v>
      </c>
      <c r="BL237" s="10">
        <v>1215775.42405552</v>
      </c>
      <c r="BM237" s="5" t="s">
        <v>43</v>
      </c>
      <c r="BN237" s="10"/>
      <c r="BO237" s="11">
        <v>38807</v>
      </c>
      <c r="BP237" s="11">
        <v>47932</v>
      </c>
      <c r="BQ237" s="11" t="s">
        <v>744</v>
      </c>
      <c r="BR237" s="11" t="s">
        <v>884</v>
      </c>
      <c r="BS237" s="11">
        <v>43867</v>
      </c>
      <c r="BT237" s="11">
        <v>44497</v>
      </c>
      <c r="BU237" s="10">
        <v>46450.01</v>
      </c>
      <c r="BV237" s="10">
        <v>33.07</v>
      </c>
      <c r="BW237" s="10">
        <v>0</v>
      </c>
    </row>
    <row r="238" spans="1:75" s="1" customFormat="1" ht="18.2" customHeight="1" x14ac:dyDescent="0.15">
      <c r="A238" s="12">
        <v>236</v>
      </c>
      <c r="B238" s="13" t="s">
        <v>41</v>
      </c>
      <c r="C238" s="13" t="s">
        <v>42</v>
      </c>
      <c r="D238" s="30">
        <v>45505</v>
      </c>
      <c r="E238" s="14" t="s">
        <v>19</v>
      </c>
      <c r="F238" s="15">
        <v>168</v>
      </c>
      <c r="G238" s="15">
        <v>167</v>
      </c>
      <c r="H238" s="16">
        <v>16633.27</v>
      </c>
      <c r="I238" s="16">
        <v>66789.03</v>
      </c>
      <c r="J238" s="16">
        <v>0</v>
      </c>
      <c r="K238" s="16">
        <v>83422.3</v>
      </c>
      <c r="L238" s="16">
        <v>764.01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83422.3</v>
      </c>
      <c r="S238" s="16">
        <v>86225.35</v>
      </c>
      <c r="T238" s="16">
        <v>146.79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86372.14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8">
        <f t="shared" si="3"/>
        <v>0</v>
      </c>
      <c r="AU238" s="16">
        <v>67553.039999999994</v>
      </c>
      <c r="AV238" s="16">
        <v>86372.14</v>
      </c>
      <c r="AW238" s="17">
        <v>19</v>
      </c>
      <c r="AX238" s="17">
        <v>240</v>
      </c>
      <c r="AY238" s="16">
        <v>379000</v>
      </c>
      <c r="AZ238" s="16">
        <v>90678.21</v>
      </c>
      <c r="BA238" s="18">
        <v>89.99</v>
      </c>
      <c r="BB238" s="18">
        <v>82.789159347102199</v>
      </c>
      <c r="BC238" s="18">
        <v>10.59</v>
      </c>
      <c r="BD238" s="18"/>
      <c r="BE238" s="14" t="s">
        <v>795</v>
      </c>
      <c r="BF238" s="12"/>
      <c r="BG238" s="14" t="s">
        <v>269</v>
      </c>
      <c r="BH238" s="14" t="s">
        <v>270</v>
      </c>
      <c r="BI238" s="14" t="s">
        <v>307</v>
      </c>
      <c r="BJ238" s="14" t="s">
        <v>796</v>
      </c>
      <c r="BK238" s="13" t="s">
        <v>1</v>
      </c>
      <c r="BL238" s="18">
        <v>684758.93567120004</v>
      </c>
      <c r="BM238" s="13" t="s">
        <v>43</v>
      </c>
      <c r="BN238" s="18"/>
      <c r="BO238" s="19">
        <v>38807</v>
      </c>
      <c r="BP238" s="19">
        <v>46107</v>
      </c>
      <c r="BQ238" s="11" t="s">
        <v>741</v>
      </c>
      <c r="BR238" s="11" t="s">
        <v>901</v>
      </c>
      <c r="BS238" s="11">
        <v>44232</v>
      </c>
      <c r="BT238" s="11">
        <v>44862</v>
      </c>
      <c r="BU238" s="18">
        <v>29839.119999999999</v>
      </c>
      <c r="BV238" s="18">
        <v>19.010000000000002</v>
      </c>
      <c r="BW238" s="18">
        <v>0</v>
      </c>
    </row>
    <row r="239" spans="1:75" s="1" customFormat="1" ht="18.2" customHeight="1" x14ac:dyDescent="0.15">
      <c r="A239" s="4">
        <v>237</v>
      </c>
      <c r="B239" s="5" t="s">
        <v>41</v>
      </c>
      <c r="C239" s="5" t="s">
        <v>42</v>
      </c>
      <c r="D239" s="29">
        <v>45505</v>
      </c>
      <c r="E239" s="6" t="s">
        <v>152</v>
      </c>
      <c r="F239" s="7">
        <v>129</v>
      </c>
      <c r="G239" s="7">
        <v>128</v>
      </c>
      <c r="H239" s="8">
        <v>21986.78</v>
      </c>
      <c r="I239" s="8">
        <v>149419.84</v>
      </c>
      <c r="J239" s="8">
        <v>0</v>
      </c>
      <c r="K239" s="8">
        <v>171406.62</v>
      </c>
      <c r="L239" s="8">
        <v>1915.15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171406.62</v>
      </c>
      <c r="S239" s="8">
        <v>119826.05</v>
      </c>
      <c r="T239" s="8">
        <v>186.52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120012.57</v>
      </c>
      <c r="AA239" s="8">
        <v>0</v>
      </c>
      <c r="AB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R239" s="8">
        <v>0</v>
      </c>
      <c r="AS239" s="8">
        <v>0</v>
      </c>
      <c r="AT239" s="8">
        <f t="shared" si="3"/>
        <v>0</v>
      </c>
      <c r="AU239" s="8">
        <v>151334.99</v>
      </c>
      <c r="AV239" s="8">
        <v>120012.57</v>
      </c>
      <c r="AW239" s="9">
        <v>10</v>
      </c>
      <c r="AX239" s="9">
        <v>240</v>
      </c>
      <c r="AY239" s="8">
        <v>888710.38</v>
      </c>
      <c r="AZ239" s="8">
        <v>215120</v>
      </c>
      <c r="BA239" s="10">
        <v>86.39</v>
      </c>
      <c r="BB239" s="10">
        <v>68.835152016548903</v>
      </c>
      <c r="BC239" s="10">
        <v>10.18</v>
      </c>
      <c r="BD239" s="10"/>
      <c r="BE239" s="6" t="s">
        <v>795</v>
      </c>
      <c r="BF239" s="4"/>
      <c r="BG239" s="6" t="s">
        <v>269</v>
      </c>
      <c r="BH239" s="6" t="s">
        <v>528</v>
      </c>
      <c r="BI239" s="6" t="s">
        <v>568</v>
      </c>
      <c r="BJ239" s="6" t="s">
        <v>796</v>
      </c>
      <c r="BK239" s="5" t="s">
        <v>1</v>
      </c>
      <c r="BL239" s="10">
        <v>1406964.5008372799</v>
      </c>
      <c r="BM239" s="5" t="s">
        <v>43</v>
      </c>
      <c r="BN239" s="10"/>
      <c r="BO239" s="11">
        <v>38512</v>
      </c>
      <c r="BP239" s="11">
        <v>45812</v>
      </c>
      <c r="BQ239" s="11" t="s">
        <v>968</v>
      </c>
      <c r="BR239" s="11" t="s">
        <v>969</v>
      </c>
      <c r="BS239" s="11">
        <v>43867</v>
      </c>
      <c r="BT239" s="11">
        <v>44497</v>
      </c>
      <c r="BU239" s="10">
        <v>54071.64</v>
      </c>
      <c r="BV239" s="10">
        <v>46.44</v>
      </c>
      <c r="BW239" s="10">
        <v>0</v>
      </c>
    </row>
    <row r="240" spans="1:75" s="1" customFormat="1" ht="18.2" customHeight="1" x14ac:dyDescent="0.15">
      <c r="A240" s="12">
        <v>238</v>
      </c>
      <c r="B240" s="13" t="s">
        <v>41</v>
      </c>
      <c r="C240" s="13" t="s">
        <v>42</v>
      </c>
      <c r="D240" s="30">
        <v>45505</v>
      </c>
      <c r="E240" s="14" t="s">
        <v>569</v>
      </c>
      <c r="F240" s="15">
        <v>0</v>
      </c>
      <c r="G240" s="15">
        <v>0</v>
      </c>
      <c r="H240" s="16">
        <v>12367.72</v>
      </c>
      <c r="I240" s="16">
        <v>0</v>
      </c>
      <c r="J240" s="16">
        <v>0</v>
      </c>
      <c r="K240" s="16">
        <v>12367.72</v>
      </c>
      <c r="L240" s="16">
        <v>854.25</v>
      </c>
      <c r="M240" s="16">
        <v>0</v>
      </c>
      <c r="N240" s="16">
        <v>0</v>
      </c>
      <c r="O240" s="16">
        <v>854.25</v>
      </c>
      <c r="P240" s="16">
        <v>0</v>
      </c>
      <c r="Q240" s="16">
        <v>0</v>
      </c>
      <c r="R240" s="16">
        <v>11513.47</v>
      </c>
      <c r="S240" s="16">
        <v>0</v>
      </c>
      <c r="T240" s="16">
        <v>104.92</v>
      </c>
      <c r="U240" s="16">
        <v>0</v>
      </c>
      <c r="V240" s="16">
        <v>0</v>
      </c>
      <c r="W240" s="16">
        <v>104.92</v>
      </c>
      <c r="X240" s="16">
        <v>0</v>
      </c>
      <c r="Y240" s="16">
        <v>0</v>
      </c>
      <c r="Z240" s="16">
        <v>0</v>
      </c>
      <c r="AA240" s="16">
        <v>22.31</v>
      </c>
      <c r="AB240" s="16">
        <v>0</v>
      </c>
      <c r="AC240" s="16">
        <v>0</v>
      </c>
      <c r="AD240" s="16">
        <v>0</v>
      </c>
      <c r="AE240" s="16">
        <v>0</v>
      </c>
      <c r="AF240" s="16">
        <v>-55.94</v>
      </c>
      <c r="AG240" s="16">
        <v>49.07</v>
      </c>
      <c r="AH240" s="16">
        <v>134.19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888.89</v>
      </c>
      <c r="AQ240" s="16">
        <v>0</v>
      </c>
      <c r="AR240" s="16">
        <v>840.32</v>
      </c>
      <c r="AS240" s="16">
        <v>0</v>
      </c>
      <c r="AT240" s="8">
        <f t="shared" si="3"/>
        <v>1157.3699999999999</v>
      </c>
      <c r="AU240" s="16">
        <v>0</v>
      </c>
      <c r="AV240" s="16">
        <v>0</v>
      </c>
      <c r="AW240" s="17">
        <v>70</v>
      </c>
      <c r="AX240" s="17">
        <v>300</v>
      </c>
      <c r="AY240" s="16">
        <v>412472.41</v>
      </c>
      <c r="AZ240" s="16">
        <v>104096.7</v>
      </c>
      <c r="BA240" s="18">
        <v>90</v>
      </c>
      <c r="BB240" s="18">
        <v>9.9543242004789807</v>
      </c>
      <c r="BC240" s="18">
        <v>10.18</v>
      </c>
      <c r="BD240" s="18"/>
      <c r="BE240" s="14" t="s">
        <v>797</v>
      </c>
      <c r="BF240" s="12"/>
      <c r="BG240" s="14" t="s">
        <v>269</v>
      </c>
      <c r="BH240" s="14" t="s">
        <v>528</v>
      </c>
      <c r="BI240" s="14" t="s">
        <v>529</v>
      </c>
      <c r="BJ240" s="14" t="s">
        <v>2</v>
      </c>
      <c r="BK240" s="13" t="s">
        <v>1</v>
      </c>
      <c r="BL240" s="18">
        <v>94506.522393680003</v>
      </c>
      <c r="BM240" s="13" t="s">
        <v>43</v>
      </c>
      <c r="BN240" s="18"/>
      <c r="BO240" s="19">
        <v>38527</v>
      </c>
      <c r="BP240" s="19">
        <v>47652</v>
      </c>
      <c r="BQ240" s="11" t="s">
        <v>871</v>
      </c>
      <c r="BR240" s="11" t="s">
        <v>872</v>
      </c>
      <c r="BS240" s="11" t="s">
        <v>891</v>
      </c>
      <c r="BT240" s="11" t="s">
        <v>891</v>
      </c>
      <c r="BU240" s="18">
        <v>0</v>
      </c>
      <c r="BV240" s="18">
        <v>22.31</v>
      </c>
      <c r="BW240" s="18">
        <v>0</v>
      </c>
    </row>
    <row r="241" spans="1:75" s="1" customFormat="1" ht="18.2" customHeight="1" x14ac:dyDescent="0.15">
      <c r="A241" s="4">
        <v>239</v>
      </c>
      <c r="B241" s="5" t="s">
        <v>41</v>
      </c>
      <c r="C241" s="5" t="s">
        <v>42</v>
      </c>
      <c r="D241" s="29">
        <v>45505</v>
      </c>
      <c r="E241" s="6" t="s">
        <v>570</v>
      </c>
      <c r="F241" s="7">
        <v>0</v>
      </c>
      <c r="G241" s="7">
        <v>0</v>
      </c>
      <c r="H241" s="8">
        <v>41618.300000000003</v>
      </c>
      <c r="I241" s="8">
        <v>0</v>
      </c>
      <c r="J241" s="8">
        <v>0</v>
      </c>
      <c r="K241" s="8">
        <v>41618.300000000003</v>
      </c>
      <c r="L241" s="8">
        <v>424.11</v>
      </c>
      <c r="M241" s="8">
        <v>0</v>
      </c>
      <c r="N241" s="8">
        <v>0</v>
      </c>
      <c r="O241" s="8">
        <v>424.11</v>
      </c>
      <c r="P241" s="8">
        <v>0</v>
      </c>
      <c r="Q241" s="8">
        <v>0</v>
      </c>
      <c r="R241" s="8">
        <v>41194.19</v>
      </c>
      <c r="S241" s="8">
        <v>0</v>
      </c>
      <c r="T241" s="8">
        <v>367.28</v>
      </c>
      <c r="U241" s="8">
        <v>0</v>
      </c>
      <c r="V241" s="8">
        <v>0</v>
      </c>
      <c r="W241" s="8">
        <v>367.28</v>
      </c>
      <c r="X241" s="8">
        <v>0</v>
      </c>
      <c r="Y241" s="8">
        <v>0</v>
      </c>
      <c r="Z241" s="8">
        <v>0</v>
      </c>
      <c r="AA241" s="8">
        <v>17.32</v>
      </c>
      <c r="AB241" s="8">
        <v>0</v>
      </c>
      <c r="AC241" s="8">
        <v>0</v>
      </c>
      <c r="AD241" s="8">
        <v>0</v>
      </c>
      <c r="AE241" s="8">
        <v>0</v>
      </c>
      <c r="AF241" s="8">
        <v>-44.54</v>
      </c>
      <c r="AG241" s="8">
        <v>40.44</v>
      </c>
      <c r="AH241" s="8">
        <v>107.4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0.06</v>
      </c>
      <c r="AQ241" s="8">
        <v>0</v>
      </c>
      <c r="AR241" s="8">
        <v>0.19</v>
      </c>
      <c r="AS241" s="8">
        <v>0</v>
      </c>
      <c r="AT241" s="8">
        <f t="shared" si="3"/>
        <v>911.88</v>
      </c>
      <c r="AU241" s="8">
        <v>0</v>
      </c>
      <c r="AV241" s="8">
        <v>0</v>
      </c>
      <c r="AW241" s="9">
        <v>70</v>
      </c>
      <c r="AX241" s="9">
        <v>300</v>
      </c>
      <c r="AY241" s="8">
        <v>331652.59999999998</v>
      </c>
      <c r="AZ241" s="8">
        <v>83250</v>
      </c>
      <c r="BA241" s="10">
        <v>89.52</v>
      </c>
      <c r="BB241" s="10">
        <v>44.296743409008997</v>
      </c>
      <c r="BC241" s="10">
        <v>10.59</v>
      </c>
      <c r="BD241" s="10"/>
      <c r="BE241" s="6" t="s">
        <v>797</v>
      </c>
      <c r="BF241" s="4"/>
      <c r="BG241" s="6" t="s">
        <v>269</v>
      </c>
      <c r="BH241" s="6" t="s">
        <v>528</v>
      </c>
      <c r="BI241" s="6" t="s">
        <v>529</v>
      </c>
      <c r="BJ241" s="6" t="s">
        <v>2</v>
      </c>
      <c r="BK241" s="5" t="s">
        <v>1</v>
      </c>
      <c r="BL241" s="10">
        <v>338136.08232136001</v>
      </c>
      <c r="BM241" s="5" t="s">
        <v>43</v>
      </c>
      <c r="BN241" s="10"/>
      <c r="BO241" s="11">
        <v>38527</v>
      </c>
      <c r="BP241" s="11">
        <v>47652</v>
      </c>
      <c r="BQ241" s="11" t="s">
        <v>871</v>
      </c>
      <c r="BR241" s="11" t="s">
        <v>872</v>
      </c>
      <c r="BS241" s="11" t="s">
        <v>891</v>
      </c>
      <c r="BT241" s="11" t="s">
        <v>891</v>
      </c>
      <c r="BU241" s="10">
        <v>0</v>
      </c>
      <c r="BV241" s="10">
        <v>17.32</v>
      </c>
      <c r="BW241" s="10">
        <v>0</v>
      </c>
    </row>
    <row r="242" spans="1:75" s="1" customFormat="1" ht="18.2" customHeight="1" x14ac:dyDescent="0.15">
      <c r="A242" s="12">
        <v>240</v>
      </c>
      <c r="B242" s="13" t="s">
        <v>41</v>
      </c>
      <c r="C242" s="13" t="s">
        <v>42</v>
      </c>
      <c r="D242" s="30">
        <v>45505</v>
      </c>
      <c r="E242" s="14" t="s">
        <v>158</v>
      </c>
      <c r="F242" s="15">
        <v>153</v>
      </c>
      <c r="G242" s="15">
        <v>152</v>
      </c>
      <c r="H242" s="16">
        <v>39890.18</v>
      </c>
      <c r="I242" s="16">
        <v>30246.12</v>
      </c>
      <c r="J242" s="16">
        <v>0</v>
      </c>
      <c r="K242" s="16">
        <v>70136.3</v>
      </c>
      <c r="L242" s="16">
        <v>341.7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70136.3</v>
      </c>
      <c r="S242" s="16">
        <v>70310.080000000002</v>
      </c>
      <c r="T242" s="16">
        <v>315.8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70625.88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>
        <v>0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6">
        <v>0</v>
      </c>
      <c r="AS242" s="16">
        <v>0</v>
      </c>
      <c r="AT242" s="8">
        <f t="shared" si="3"/>
        <v>0</v>
      </c>
      <c r="AU242" s="16">
        <v>30587.82</v>
      </c>
      <c r="AV242" s="16">
        <v>70625.88</v>
      </c>
      <c r="AW242" s="17">
        <v>82</v>
      </c>
      <c r="AX242" s="17">
        <v>300</v>
      </c>
      <c r="AY242" s="16">
        <v>336000</v>
      </c>
      <c r="AZ242" s="16">
        <v>75255</v>
      </c>
      <c r="BA242" s="18">
        <v>82.28</v>
      </c>
      <c r="BB242" s="18">
        <v>76.683473044980403</v>
      </c>
      <c r="BC242" s="18">
        <v>9.5</v>
      </c>
      <c r="BD242" s="18"/>
      <c r="BE242" s="14" t="s">
        <v>795</v>
      </c>
      <c r="BF242" s="12"/>
      <c r="BG242" s="14" t="s">
        <v>291</v>
      </c>
      <c r="BH242" s="14" t="s">
        <v>358</v>
      </c>
      <c r="BI242" s="14" t="s">
        <v>359</v>
      </c>
      <c r="BJ242" s="14" t="s">
        <v>796</v>
      </c>
      <c r="BK242" s="13" t="s">
        <v>1</v>
      </c>
      <c r="BL242" s="18">
        <v>575702.87728719995</v>
      </c>
      <c r="BM242" s="13" t="s">
        <v>43</v>
      </c>
      <c r="BN242" s="18"/>
      <c r="BO242" s="19">
        <v>38883</v>
      </c>
      <c r="BP242" s="19">
        <v>48008</v>
      </c>
      <c r="BQ242" s="11" t="s">
        <v>728</v>
      </c>
      <c r="BR242" s="11" t="s">
        <v>887</v>
      </c>
      <c r="BS242" s="11">
        <v>43867</v>
      </c>
      <c r="BT242" s="11">
        <v>44497</v>
      </c>
      <c r="BU242" s="18">
        <v>28503.9</v>
      </c>
      <c r="BV242" s="18">
        <v>52.26</v>
      </c>
      <c r="BW242" s="18">
        <v>0</v>
      </c>
    </row>
    <row r="243" spans="1:75" s="1" customFormat="1" ht="18.2" customHeight="1" x14ac:dyDescent="0.15">
      <c r="A243" s="4">
        <v>241</v>
      </c>
      <c r="B243" s="5" t="s">
        <v>41</v>
      </c>
      <c r="C243" s="5" t="s">
        <v>42</v>
      </c>
      <c r="D243" s="29">
        <v>45505</v>
      </c>
      <c r="E243" s="6" t="s">
        <v>167</v>
      </c>
      <c r="F243" s="7">
        <v>175</v>
      </c>
      <c r="G243" s="7">
        <v>174</v>
      </c>
      <c r="H243" s="8">
        <v>44152.49</v>
      </c>
      <c r="I243" s="8">
        <v>35750.699999999997</v>
      </c>
      <c r="J243" s="8">
        <v>0</v>
      </c>
      <c r="K243" s="8">
        <v>79903.19</v>
      </c>
      <c r="L243" s="8">
        <v>378.17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79903.19</v>
      </c>
      <c r="S243" s="8">
        <v>91416.25</v>
      </c>
      <c r="T243" s="8">
        <v>349.54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91765.79</v>
      </c>
      <c r="AA243" s="8">
        <v>0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f t="shared" si="3"/>
        <v>0</v>
      </c>
      <c r="AU243" s="8">
        <v>36128.870000000003</v>
      </c>
      <c r="AV243" s="8">
        <v>91765.79</v>
      </c>
      <c r="AW243" s="9">
        <v>82</v>
      </c>
      <c r="AX243" s="9">
        <v>300</v>
      </c>
      <c r="AY243" s="8">
        <v>340000</v>
      </c>
      <c r="AZ243" s="8">
        <v>83291.460000000006</v>
      </c>
      <c r="BA243" s="10">
        <v>90</v>
      </c>
      <c r="BB243" s="10">
        <v>86.338828734662599</v>
      </c>
      <c r="BC243" s="10">
        <v>9.5</v>
      </c>
      <c r="BD243" s="10"/>
      <c r="BE243" s="6" t="s">
        <v>795</v>
      </c>
      <c r="BF243" s="4"/>
      <c r="BG243" s="6" t="s">
        <v>282</v>
      </c>
      <c r="BH243" s="6" t="s">
        <v>368</v>
      </c>
      <c r="BI243" s="6" t="s">
        <v>423</v>
      </c>
      <c r="BJ243" s="6" t="s">
        <v>796</v>
      </c>
      <c r="BK243" s="5" t="s">
        <v>1</v>
      </c>
      <c r="BL243" s="10">
        <v>655872.87021735997</v>
      </c>
      <c r="BM243" s="5" t="s">
        <v>43</v>
      </c>
      <c r="BN243" s="10"/>
      <c r="BO243" s="11">
        <v>38884</v>
      </c>
      <c r="BP243" s="11">
        <v>48009</v>
      </c>
      <c r="BQ243" s="11" t="s">
        <v>728</v>
      </c>
      <c r="BR243" s="11" t="s">
        <v>887</v>
      </c>
      <c r="BS243" s="11">
        <v>44232</v>
      </c>
      <c r="BT243" s="11">
        <v>44862</v>
      </c>
      <c r="BU243" s="10">
        <v>35722.15</v>
      </c>
      <c r="BV243" s="10">
        <v>57.84</v>
      </c>
      <c r="BW243" s="10">
        <v>0</v>
      </c>
    </row>
    <row r="244" spans="1:75" s="1" customFormat="1" ht="18.2" customHeight="1" x14ac:dyDescent="0.15">
      <c r="A244" s="12">
        <v>242</v>
      </c>
      <c r="B244" s="13" t="s">
        <v>41</v>
      </c>
      <c r="C244" s="13" t="s">
        <v>42</v>
      </c>
      <c r="D244" s="30">
        <v>45505</v>
      </c>
      <c r="E244" s="14" t="s">
        <v>40</v>
      </c>
      <c r="F244" s="15">
        <v>131</v>
      </c>
      <c r="G244" s="15">
        <v>130</v>
      </c>
      <c r="H244" s="16">
        <v>45377.2</v>
      </c>
      <c r="I244" s="16">
        <v>31621.48</v>
      </c>
      <c r="J244" s="16">
        <v>0</v>
      </c>
      <c r="K244" s="16">
        <v>76998.679999999993</v>
      </c>
      <c r="L244" s="16">
        <v>388.68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76998.679999999993</v>
      </c>
      <c r="S244" s="16">
        <v>66356.039999999994</v>
      </c>
      <c r="T244" s="16">
        <v>359.24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66715.28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8">
        <f t="shared" si="3"/>
        <v>0</v>
      </c>
      <c r="AU244" s="16">
        <v>32010.16</v>
      </c>
      <c r="AV244" s="16">
        <v>66715.28</v>
      </c>
      <c r="AW244" s="17">
        <v>82</v>
      </c>
      <c r="AX244" s="17">
        <v>300</v>
      </c>
      <c r="AY244" s="16">
        <v>364500</v>
      </c>
      <c r="AZ244" s="16">
        <v>85604.37</v>
      </c>
      <c r="BA244" s="18">
        <v>89.99</v>
      </c>
      <c r="BB244" s="18">
        <v>80.943428626365701</v>
      </c>
      <c r="BC244" s="18">
        <v>9.5</v>
      </c>
      <c r="BD244" s="18"/>
      <c r="BE244" s="14" t="s">
        <v>797</v>
      </c>
      <c r="BF244" s="12"/>
      <c r="BG244" s="14" t="s">
        <v>291</v>
      </c>
      <c r="BH244" s="14" t="s">
        <v>292</v>
      </c>
      <c r="BI244" s="14" t="s">
        <v>293</v>
      </c>
      <c r="BJ244" s="14" t="s">
        <v>796</v>
      </c>
      <c r="BK244" s="13" t="s">
        <v>1</v>
      </c>
      <c r="BL244" s="18">
        <v>632031.65298591997</v>
      </c>
      <c r="BM244" s="13" t="s">
        <v>43</v>
      </c>
      <c r="BN244" s="18"/>
      <c r="BO244" s="19">
        <v>38891</v>
      </c>
      <c r="BP244" s="19">
        <v>48016</v>
      </c>
      <c r="BQ244" s="11" t="s">
        <v>740</v>
      </c>
      <c r="BR244" s="11" t="s">
        <v>888</v>
      </c>
      <c r="BS244" s="11">
        <v>44232</v>
      </c>
      <c r="BT244" s="11">
        <v>44862</v>
      </c>
      <c r="BU244" s="18">
        <v>27839.83</v>
      </c>
      <c r="BV244" s="18">
        <v>59.45</v>
      </c>
      <c r="BW244" s="18">
        <v>0</v>
      </c>
    </row>
    <row r="245" spans="1:75" s="1" customFormat="1" ht="18.2" customHeight="1" x14ac:dyDescent="0.15">
      <c r="A245" s="4">
        <v>243</v>
      </c>
      <c r="B245" s="5" t="s">
        <v>41</v>
      </c>
      <c r="C245" s="5" t="s">
        <v>42</v>
      </c>
      <c r="D245" s="29">
        <v>45505</v>
      </c>
      <c r="E245" s="6" t="s">
        <v>572</v>
      </c>
      <c r="F245" s="7">
        <v>0</v>
      </c>
      <c r="G245" s="7">
        <v>0</v>
      </c>
      <c r="H245" s="8">
        <v>39683.42</v>
      </c>
      <c r="I245" s="8">
        <v>0</v>
      </c>
      <c r="J245" s="8">
        <v>0</v>
      </c>
      <c r="K245" s="8">
        <v>39683.42</v>
      </c>
      <c r="L245" s="8">
        <v>339.96</v>
      </c>
      <c r="M245" s="8">
        <v>0</v>
      </c>
      <c r="N245" s="8">
        <v>0</v>
      </c>
      <c r="O245" s="8">
        <v>339.96</v>
      </c>
      <c r="P245" s="8">
        <v>0</v>
      </c>
      <c r="Q245" s="8">
        <v>0</v>
      </c>
      <c r="R245" s="8">
        <v>39343.46</v>
      </c>
      <c r="S245" s="8">
        <v>0</v>
      </c>
      <c r="T245" s="8">
        <v>314.16000000000003</v>
      </c>
      <c r="U245" s="8">
        <v>0</v>
      </c>
      <c r="V245" s="8">
        <v>0</v>
      </c>
      <c r="W245" s="8">
        <v>314.16000000000003</v>
      </c>
      <c r="X245" s="8">
        <v>0</v>
      </c>
      <c r="Y245" s="8">
        <v>0</v>
      </c>
      <c r="Z245" s="8">
        <v>0</v>
      </c>
      <c r="AA245" s="8">
        <v>51.99</v>
      </c>
      <c r="AB245" s="8">
        <v>0</v>
      </c>
      <c r="AC245" s="8">
        <v>0</v>
      </c>
      <c r="AD245" s="8">
        <v>0</v>
      </c>
      <c r="AE245" s="8">
        <v>0</v>
      </c>
      <c r="AF245" s="8">
        <v>-45.19</v>
      </c>
      <c r="AG245" s="8">
        <v>35.31</v>
      </c>
      <c r="AH245" s="8">
        <v>96.7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0.49</v>
      </c>
      <c r="AQ245" s="8">
        <v>0</v>
      </c>
      <c r="AR245" s="8">
        <v>1.55</v>
      </c>
      <c r="AS245" s="8">
        <v>0</v>
      </c>
      <c r="AT245" s="8">
        <f t="shared" si="3"/>
        <v>791.87000000000012</v>
      </c>
      <c r="AU245" s="8">
        <v>0</v>
      </c>
      <c r="AV245" s="8">
        <v>0</v>
      </c>
      <c r="AW245" s="9">
        <v>82</v>
      </c>
      <c r="AX245" s="9">
        <v>300</v>
      </c>
      <c r="AY245" s="8">
        <v>309100</v>
      </c>
      <c r="AZ245" s="8">
        <v>74867.83</v>
      </c>
      <c r="BA245" s="10">
        <v>89</v>
      </c>
      <c r="BB245" s="10">
        <v>46.769993734291504</v>
      </c>
      <c r="BC245" s="10">
        <v>9.5</v>
      </c>
      <c r="BD245" s="10"/>
      <c r="BE245" s="6" t="s">
        <v>797</v>
      </c>
      <c r="BF245" s="4"/>
      <c r="BG245" s="6" t="s">
        <v>286</v>
      </c>
      <c r="BH245" s="6" t="s">
        <v>300</v>
      </c>
      <c r="BI245" s="6" t="s">
        <v>301</v>
      </c>
      <c r="BJ245" s="6" t="s">
        <v>2</v>
      </c>
      <c r="BK245" s="5" t="s">
        <v>1</v>
      </c>
      <c r="BL245" s="10">
        <v>322944.65383024001</v>
      </c>
      <c r="BM245" s="5" t="s">
        <v>43</v>
      </c>
      <c r="BN245" s="10"/>
      <c r="BO245" s="11">
        <v>38891</v>
      </c>
      <c r="BP245" s="11">
        <v>48016</v>
      </c>
      <c r="BQ245" s="11" t="s">
        <v>871</v>
      </c>
      <c r="BR245" s="11" t="s">
        <v>872</v>
      </c>
      <c r="BS245" s="11" t="s">
        <v>891</v>
      </c>
      <c r="BT245" s="11" t="s">
        <v>891</v>
      </c>
      <c r="BU245" s="10">
        <v>0</v>
      </c>
      <c r="BV245" s="10">
        <v>51.99</v>
      </c>
      <c r="BW245" s="10">
        <v>0</v>
      </c>
    </row>
    <row r="246" spans="1:75" s="1" customFormat="1" ht="18.2" customHeight="1" x14ac:dyDescent="0.15">
      <c r="A246" s="12">
        <v>244</v>
      </c>
      <c r="B246" s="13" t="s">
        <v>41</v>
      </c>
      <c r="C246" s="13" t="s">
        <v>42</v>
      </c>
      <c r="D246" s="30">
        <v>45505</v>
      </c>
      <c r="E246" s="14" t="s">
        <v>573</v>
      </c>
      <c r="F246" s="15">
        <v>3</v>
      </c>
      <c r="G246" s="15">
        <v>2</v>
      </c>
      <c r="H246" s="16">
        <v>45377.21</v>
      </c>
      <c r="I246" s="16">
        <v>1024.8499999999999</v>
      </c>
      <c r="J246" s="16">
        <v>0</v>
      </c>
      <c r="K246" s="16">
        <v>46402.06</v>
      </c>
      <c r="L246" s="16">
        <v>388.68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46402.06</v>
      </c>
      <c r="S246" s="16">
        <v>727.61</v>
      </c>
      <c r="T246" s="16">
        <v>359.24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1086.8499999999999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0</v>
      </c>
      <c r="AT246" s="8">
        <f t="shared" si="3"/>
        <v>0</v>
      </c>
      <c r="AU246" s="16">
        <v>1413.53</v>
      </c>
      <c r="AV246" s="16">
        <v>1086.8499999999999</v>
      </c>
      <c r="AW246" s="17">
        <v>82</v>
      </c>
      <c r="AX246" s="17">
        <v>300</v>
      </c>
      <c r="AY246" s="16">
        <v>368000</v>
      </c>
      <c r="AZ246" s="16">
        <v>85604.37</v>
      </c>
      <c r="BA246" s="18">
        <v>89.99</v>
      </c>
      <c r="BB246" s="18">
        <v>48.779301563693501</v>
      </c>
      <c r="BC246" s="18">
        <v>9.5</v>
      </c>
      <c r="BD246" s="18"/>
      <c r="BE246" s="14" t="s">
        <v>795</v>
      </c>
      <c r="BF246" s="12"/>
      <c r="BG246" s="14" t="s">
        <v>291</v>
      </c>
      <c r="BH246" s="14" t="s">
        <v>292</v>
      </c>
      <c r="BI246" s="14" t="s">
        <v>293</v>
      </c>
      <c r="BJ246" s="14" t="s">
        <v>3</v>
      </c>
      <c r="BK246" s="13" t="s">
        <v>1</v>
      </c>
      <c r="BL246" s="18">
        <v>380884.07078864001</v>
      </c>
      <c r="BM246" s="13" t="s">
        <v>43</v>
      </c>
      <c r="BN246" s="18"/>
      <c r="BO246" s="19">
        <v>38891</v>
      </c>
      <c r="BP246" s="19">
        <v>48016</v>
      </c>
      <c r="BQ246" s="11" t="s">
        <v>881</v>
      </c>
      <c r="BR246" s="11" t="s">
        <v>882</v>
      </c>
      <c r="BS246" s="11" t="s">
        <v>891</v>
      </c>
      <c r="BT246" s="11" t="s">
        <v>891</v>
      </c>
      <c r="BU246" s="18">
        <v>633.51</v>
      </c>
      <c r="BV246" s="18">
        <v>59.45</v>
      </c>
      <c r="BW246" s="18">
        <v>0</v>
      </c>
    </row>
    <row r="247" spans="1:75" s="1" customFormat="1" ht="18.2" customHeight="1" x14ac:dyDescent="0.15">
      <c r="A247" s="4">
        <v>245</v>
      </c>
      <c r="B247" s="5" t="s">
        <v>41</v>
      </c>
      <c r="C247" s="5" t="s">
        <v>42</v>
      </c>
      <c r="D247" s="29">
        <v>45505</v>
      </c>
      <c r="E247" s="6" t="s">
        <v>20</v>
      </c>
      <c r="F247" s="7">
        <v>143</v>
      </c>
      <c r="G247" s="7">
        <v>142</v>
      </c>
      <c r="H247" s="8">
        <v>69458.39</v>
      </c>
      <c r="I247" s="8">
        <v>50822.63</v>
      </c>
      <c r="J247" s="8">
        <v>0</v>
      </c>
      <c r="K247" s="8">
        <v>120281.02</v>
      </c>
      <c r="L247" s="8">
        <v>595.01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120281.02</v>
      </c>
      <c r="S247" s="8">
        <v>112896.64</v>
      </c>
      <c r="T247" s="8">
        <v>549.88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113446.52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f t="shared" si="3"/>
        <v>0</v>
      </c>
      <c r="AU247" s="8">
        <v>51417.64</v>
      </c>
      <c r="AV247" s="8">
        <v>113446.52</v>
      </c>
      <c r="AW247" s="9">
        <v>82</v>
      </c>
      <c r="AX247" s="9">
        <v>300</v>
      </c>
      <c r="AY247" s="8">
        <v>535000</v>
      </c>
      <c r="AZ247" s="8">
        <v>131039.59</v>
      </c>
      <c r="BA247" s="10">
        <v>89.99</v>
      </c>
      <c r="BB247" s="10">
        <v>82.601670150219505</v>
      </c>
      <c r="BC247" s="10">
        <v>9.5</v>
      </c>
      <c r="BD247" s="10"/>
      <c r="BE247" s="6" t="s">
        <v>797</v>
      </c>
      <c r="BF247" s="4"/>
      <c r="BG247" s="6" t="s">
        <v>269</v>
      </c>
      <c r="BH247" s="6" t="s">
        <v>270</v>
      </c>
      <c r="BI247" s="6" t="s">
        <v>317</v>
      </c>
      <c r="BJ247" s="6" t="s">
        <v>796</v>
      </c>
      <c r="BK247" s="5" t="s">
        <v>1</v>
      </c>
      <c r="BL247" s="10">
        <v>987307.98883088003</v>
      </c>
      <c r="BM247" s="5" t="s">
        <v>43</v>
      </c>
      <c r="BN247" s="10"/>
      <c r="BO247" s="11">
        <v>38891</v>
      </c>
      <c r="BP247" s="11">
        <v>48016</v>
      </c>
      <c r="BQ247" s="11" t="s">
        <v>745</v>
      </c>
      <c r="BR247" s="11" t="s">
        <v>883</v>
      </c>
      <c r="BS247" s="11">
        <v>43502</v>
      </c>
      <c r="BT247" s="11">
        <v>44132</v>
      </c>
      <c r="BU247" s="10">
        <v>46327.29</v>
      </c>
      <c r="BV247" s="10">
        <v>91</v>
      </c>
      <c r="BW247" s="10">
        <v>0</v>
      </c>
    </row>
    <row r="248" spans="1:75" s="1" customFormat="1" ht="18.2" customHeight="1" x14ac:dyDescent="0.15">
      <c r="A248" s="12">
        <v>246</v>
      </c>
      <c r="B248" s="13" t="s">
        <v>41</v>
      </c>
      <c r="C248" s="13" t="s">
        <v>42</v>
      </c>
      <c r="D248" s="30">
        <v>45505</v>
      </c>
      <c r="E248" s="14" t="s">
        <v>574</v>
      </c>
      <c r="F248" s="15">
        <v>19</v>
      </c>
      <c r="G248" s="15">
        <v>18</v>
      </c>
      <c r="H248" s="16">
        <v>27380.66</v>
      </c>
      <c r="I248" s="16">
        <v>4103.8500000000004</v>
      </c>
      <c r="J248" s="16">
        <v>0</v>
      </c>
      <c r="K248" s="16">
        <v>31484.51</v>
      </c>
      <c r="L248" s="16">
        <v>233.68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31484.51</v>
      </c>
      <c r="S248" s="16">
        <v>4425.1000000000004</v>
      </c>
      <c r="T248" s="16">
        <v>219.05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4644.1499999999996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8">
        <f t="shared" si="3"/>
        <v>0</v>
      </c>
      <c r="AU248" s="16">
        <v>4337.53</v>
      </c>
      <c r="AV248" s="16">
        <v>4644.1499999999996</v>
      </c>
      <c r="AW248" s="17">
        <v>82</v>
      </c>
      <c r="AX248" s="17">
        <v>300</v>
      </c>
      <c r="AY248" s="16">
        <v>262600</v>
      </c>
      <c r="AZ248" s="16">
        <v>51408</v>
      </c>
      <c r="BA248" s="18">
        <v>72</v>
      </c>
      <c r="BB248" s="18">
        <v>44.095952380952397</v>
      </c>
      <c r="BC248" s="18">
        <v>9.6</v>
      </c>
      <c r="BD248" s="18"/>
      <c r="BE248" s="14" t="s">
        <v>795</v>
      </c>
      <c r="BF248" s="12"/>
      <c r="BG248" s="14" t="s">
        <v>291</v>
      </c>
      <c r="BH248" s="14" t="s">
        <v>386</v>
      </c>
      <c r="BI248" s="14" t="s">
        <v>387</v>
      </c>
      <c r="BJ248" s="14" t="s">
        <v>796</v>
      </c>
      <c r="BK248" s="13" t="s">
        <v>1</v>
      </c>
      <c r="BL248" s="18">
        <v>258435.68875144</v>
      </c>
      <c r="BM248" s="13" t="s">
        <v>43</v>
      </c>
      <c r="BN248" s="18"/>
      <c r="BO248" s="19">
        <v>38891</v>
      </c>
      <c r="BP248" s="19">
        <v>48016</v>
      </c>
      <c r="BQ248" s="11" t="s">
        <v>983</v>
      </c>
      <c r="BR248" s="11" t="s">
        <v>984</v>
      </c>
      <c r="BS248" s="11" t="s">
        <v>891</v>
      </c>
      <c r="BT248" s="11" t="s">
        <v>891</v>
      </c>
      <c r="BU248" s="18">
        <v>2672.73</v>
      </c>
      <c r="BV248" s="18">
        <v>46.6</v>
      </c>
      <c r="BW248" s="18">
        <v>0</v>
      </c>
    </row>
    <row r="249" spans="1:75" s="1" customFormat="1" ht="18.2" customHeight="1" x14ac:dyDescent="0.15">
      <c r="A249" s="4">
        <v>247</v>
      </c>
      <c r="B249" s="5" t="s">
        <v>41</v>
      </c>
      <c r="C249" s="5" t="s">
        <v>42</v>
      </c>
      <c r="D249" s="29">
        <v>45505</v>
      </c>
      <c r="E249" s="6" t="s">
        <v>45</v>
      </c>
      <c r="F249" s="7">
        <v>104</v>
      </c>
      <c r="G249" s="7">
        <v>103</v>
      </c>
      <c r="H249" s="8">
        <v>38245.370000000003</v>
      </c>
      <c r="I249" s="8">
        <v>23156.77</v>
      </c>
      <c r="J249" s="8">
        <v>0</v>
      </c>
      <c r="K249" s="8">
        <v>61402.14</v>
      </c>
      <c r="L249" s="8">
        <v>327.58999999999997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61402.14</v>
      </c>
      <c r="S249" s="8">
        <v>42401.71</v>
      </c>
      <c r="T249" s="8">
        <v>302.77999999999997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42704.49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f t="shared" si="3"/>
        <v>0</v>
      </c>
      <c r="AU249" s="8">
        <v>23484.36</v>
      </c>
      <c r="AV249" s="8">
        <v>42704.49</v>
      </c>
      <c r="AW249" s="9">
        <v>82</v>
      </c>
      <c r="AX249" s="9">
        <v>300</v>
      </c>
      <c r="AY249" s="8">
        <v>367640</v>
      </c>
      <c r="AZ249" s="8">
        <v>72150</v>
      </c>
      <c r="BA249" s="10">
        <v>72.87</v>
      </c>
      <c r="BB249" s="10">
        <v>62.014884848232903</v>
      </c>
      <c r="BC249" s="10">
        <v>9.5</v>
      </c>
      <c r="BD249" s="10"/>
      <c r="BE249" s="6" t="s">
        <v>797</v>
      </c>
      <c r="BF249" s="4"/>
      <c r="BG249" s="6" t="s">
        <v>291</v>
      </c>
      <c r="BH249" s="6" t="s">
        <v>539</v>
      </c>
      <c r="BI249" s="6" t="s">
        <v>527</v>
      </c>
      <c r="BJ249" s="6" t="s">
        <v>796</v>
      </c>
      <c r="BK249" s="5" t="s">
        <v>1</v>
      </c>
      <c r="BL249" s="10">
        <v>504009.88745615998</v>
      </c>
      <c r="BM249" s="5" t="s">
        <v>43</v>
      </c>
      <c r="BN249" s="10"/>
      <c r="BO249" s="11">
        <v>38892</v>
      </c>
      <c r="BP249" s="11">
        <v>48016</v>
      </c>
      <c r="BQ249" s="11" t="s">
        <v>856</v>
      </c>
      <c r="BR249" s="11" t="s">
        <v>900</v>
      </c>
      <c r="BS249" s="11">
        <v>44232</v>
      </c>
      <c r="BT249" s="11">
        <v>44862</v>
      </c>
      <c r="BU249" s="10">
        <v>18909.689999999999</v>
      </c>
      <c r="BV249" s="10">
        <v>50.1</v>
      </c>
      <c r="BW249" s="10">
        <v>0</v>
      </c>
    </row>
    <row r="250" spans="1:75" s="1" customFormat="1" ht="18.2" customHeight="1" x14ac:dyDescent="0.15">
      <c r="A250" s="12">
        <v>248</v>
      </c>
      <c r="B250" s="13" t="s">
        <v>41</v>
      </c>
      <c r="C250" s="13" t="s">
        <v>42</v>
      </c>
      <c r="D250" s="30">
        <v>45505</v>
      </c>
      <c r="E250" s="14" t="s">
        <v>107</v>
      </c>
      <c r="F250" s="15">
        <v>180</v>
      </c>
      <c r="G250" s="15">
        <v>179</v>
      </c>
      <c r="H250" s="16">
        <v>46317.11</v>
      </c>
      <c r="I250" s="16">
        <v>37375.370000000003</v>
      </c>
      <c r="J250" s="16">
        <v>0</v>
      </c>
      <c r="K250" s="16">
        <v>83692.479999999996</v>
      </c>
      <c r="L250" s="16">
        <v>390.28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83692.479999999996</v>
      </c>
      <c r="S250" s="16">
        <v>98370.13</v>
      </c>
      <c r="T250" s="16">
        <v>366.68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98736.81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0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0</v>
      </c>
      <c r="AT250" s="8">
        <f t="shared" si="3"/>
        <v>0</v>
      </c>
      <c r="AU250" s="16">
        <v>37765.65</v>
      </c>
      <c r="AV250" s="16">
        <v>98736.81</v>
      </c>
      <c r="AW250" s="17">
        <v>83</v>
      </c>
      <c r="AX250" s="17">
        <v>300</v>
      </c>
      <c r="AY250" s="16">
        <v>354000</v>
      </c>
      <c r="AZ250" s="16">
        <v>86639.28</v>
      </c>
      <c r="BA250" s="18">
        <v>89.99</v>
      </c>
      <c r="BB250" s="18">
        <v>86.9292343519013</v>
      </c>
      <c r="BC250" s="18">
        <v>9.5</v>
      </c>
      <c r="BD250" s="18"/>
      <c r="BE250" s="14" t="s">
        <v>795</v>
      </c>
      <c r="BF250" s="12"/>
      <c r="BG250" s="14" t="s">
        <v>286</v>
      </c>
      <c r="BH250" s="14" t="s">
        <v>287</v>
      </c>
      <c r="BI250" s="14" t="s">
        <v>288</v>
      </c>
      <c r="BJ250" s="14" t="s">
        <v>796</v>
      </c>
      <c r="BK250" s="13" t="s">
        <v>1</v>
      </c>
      <c r="BL250" s="18">
        <v>686976.66605312005</v>
      </c>
      <c r="BM250" s="13" t="s">
        <v>43</v>
      </c>
      <c r="BN250" s="18"/>
      <c r="BO250" s="19">
        <v>38909</v>
      </c>
      <c r="BP250" s="19">
        <v>48034</v>
      </c>
      <c r="BQ250" s="11" t="s">
        <v>742</v>
      </c>
      <c r="BR250" s="11" t="s">
        <v>873</v>
      </c>
      <c r="BS250" s="11">
        <v>43322</v>
      </c>
      <c r="BT250" s="11">
        <v>43952</v>
      </c>
      <c r="BU250" s="18">
        <v>38168.26</v>
      </c>
      <c r="BV250" s="18">
        <v>60.17</v>
      </c>
      <c r="BW250" s="18">
        <v>0</v>
      </c>
    </row>
    <row r="251" spans="1:75" s="1" customFormat="1" ht="18.2" customHeight="1" x14ac:dyDescent="0.15">
      <c r="A251" s="4">
        <v>249</v>
      </c>
      <c r="B251" s="5" t="s">
        <v>41</v>
      </c>
      <c r="C251" s="5" t="s">
        <v>42</v>
      </c>
      <c r="D251" s="29">
        <v>45505</v>
      </c>
      <c r="E251" s="6" t="s">
        <v>44</v>
      </c>
      <c r="F251" s="7">
        <v>175</v>
      </c>
      <c r="G251" s="7">
        <v>174</v>
      </c>
      <c r="H251" s="8">
        <v>43179.53</v>
      </c>
      <c r="I251" s="8">
        <v>34396.26</v>
      </c>
      <c r="J251" s="8">
        <v>0</v>
      </c>
      <c r="K251" s="8">
        <v>77575.789999999994</v>
      </c>
      <c r="L251" s="8">
        <v>363.84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77575.789999999994</v>
      </c>
      <c r="S251" s="8">
        <v>89097.73</v>
      </c>
      <c r="T251" s="8">
        <v>341.84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89439.57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f t="shared" si="3"/>
        <v>0</v>
      </c>
      <c r="AU251" s="8">
        <v>34760.1</v>
      </c>
      <c r="AV251" s="8">
        <v>89439.57</v>
      </c>
      <c r="AW251" s="9">
        <v>83</v>
      </c>
      <c r="AX251" s="9">
        <v>300</v>
      </c>
      <c r="AY251" s="8">
        <v>330000</v>
      </c>
      <c r="AZ251" s="8">
        <v>80769.97</v>
      </c>
      <c r="BA251" s="10">
        <v>89.99</v>
      </c>
      <c r="BB251" s="10">
        <v>86.431198898551003</v>
      </c>
      <c r="BC251" s="10">
        <v>9.5</v>
      </c>
      <c r="BD251" s="10"/>
      <c r="BE251" s="6" t="s">
        <v>795</v>
      </c>
      <c r="BF251" s="4"/>
      <c r="BG251" s="6" t="s">
        <v>381</v>
      </c>
      <c r="BH251" s="6" t="s">
        <v>382</v>
      </c>
      <c r="BI251" s="6" t="s">
        <v>563</v>
      </c>
      <c r="BJ251" s="6" t="s">
        <v>796</v>
      </c>
      <c r="BK251" s="5" t="s">
        <v>1</v>
      </c>
      <c r="BL251" s="10">
        <v>636768.77039176004</v>
      </c>
      <c r="BM251" s="5" t="s">
        <v>43</v>
      </c>
      <c r="BN251" s="10"/>
      <c r="BO251" s="11">
        <v>38918</v>
      </c>
      <c r="BP251" s="11">
        <v>48043</v>
      </c>
      <c r="BQ251" s="11" t="s">
        <v>802</v>
      </c>
      <c r="BR251" s="11" t="s">
        <v>892</v>
      </c>
      <c r="BS251" s="11">
        <v>44232</v>
      </c>
      <c r="BT251" s="11">
        <v>44862</v>
      </c>
      <c r="BU251" s="10">
        <v>34831.22</v>
      </c>
      <c r="BV251" s="10">
        <v>56.09</v>
      </c>
      <c r="BW251" s="10">
        <v>0</v>
      </c>
    </row>
    <row r="252" spans="1:75" s="1" customFormat="1" ht="18.2" customHeight="1" x14ac:dyDescent="0.15">
      <c r="A252" s="12">
        <v>250</v>
      </c>
      <c r="B252" s="13" t="s">
        <v>41</v>
      </c>
      <c r="C252" s="13" t="s">
        <v>42</v>
      </c>
      <c r="D252" s="30">
        <v>45505</v>
      </c>
      <c r="E252" s="14" t="s">
        <v>39</v>
      </c>
      <c r="F252" s="15">
        <v>103</v>
      </c>
      <c r="G252" s="15">
        <v>102</v>
      </c>
      <c r="H252" s="16">
        <v>14676.41</v>
      </c>
      <c r="I252" s="16">
        <v>39175.480000000003</v>
      </c>
      <c r="J252" s="16">
        <v>0</v>
      </c>
      <c r="K252" s="16">
        <v>53851.89</v>
      </c>
      <c r="L252" s="16">
        <v>557.67999999999995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53851.89</v>
      </c>
      <c r="S252" s="16">
        <v>30233.13</v>
      </c>
      <c r="T252" s="16">
        <v>116.19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30349.32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v>0</v>
      </c>
      <c r="AT252" s="8">
        <f t="shared" si="3"/>
        <v>0</v>
      </c>
      <c r="AU252" s="16">
        <v>39733.160000000003</v>
      </c>
      <c r="AV252" s="16">
        <v>30349.32</v>
      </c>
      <c r="AW252" s="17">
        <v>23</v>
      </c>
      <c r="AX252" s="17">
        <v>240</v>
      </c>
      <c r="AY252" s="16">
        <v>295400</v>
      </c>
      <c r="AZ252" s="16">
        <v>72293.440000000002</v>
      </c>
      <c r="BA252" s="18">
        <v>90</v>
      </c>
      <c r="BB252" s="18">
        <v>67.041630609914293</v>
      </c>
      <c r="BC252" s="18">
        <v>9.5</v>
      </c>
      <c r="BD252" s="18"/>
      <c r="BE252" s="14" t="s">
        <v>797</v>
      </c>
      <c r="BF252" s="12"/>
      <c r="BG252" s="14" t="s">
        <v>276</v>
      </c>
      <c r="BH252" s="14" t="s">
        <v>277</v>
      </c>
      <c r="BI252" s="14" t="s">
        <v>278</v>
      </c>
      <c r="BJ252" s="14" t="s">
        <v>796</v>
      </c>
      <c r="BK252" s="13" t="s">
        <v>1</v>
      </c>
      <c r="BL252" s="18">
        <v>442034.83817016002</v>
      </c>
      <c r="BM252" s="13" t="s">
        <v>43</v>
      </c>
      <c r="BN252" s="18"/>
      <c r="BO252" s="19">
        <v>38923</v>
      </c>
      <c r="BP252" s="19">
        <v>46224</v>
      </c>
      <c r="BQ252" s="11" t="s">
        <v>742</v>
      </c>
      <c r="BR252" s="11" t="s">
        <v>873</v>
      </c>
      <c r="BS252" s="11">
        <v>43867</v>
      </c>
      <c r="BT252" s="11">
        <v>44497</v>
      </c>
      <c r="BU252" s="18">
        <v>17935.84</v>
      </c>
      <c r="BV252" s="18">
        <v>47.86</v>
      </c>
      <c r="BW252" s="18">
        <v>0</v>
      </c>
    </row>
    <row r="253" spans="1:75" s="1" customFormat="1" ht="18.2" customHeight="1" x14ac:dyDescent="0.15">
      <c r="A253" s="4">
        <v>251</v>
      </c>
      <c r="B253" s="5" t="s">
        <v>41</v>
      </c>
      <c r="C253" s="5" t="s">
        <v>42</v>
      </c>
      <c r="D253" s="29">
        <v>45505</v>
      </c>
      <c r="E253" s="6" t="s">
        <v>576</v>
      </c>
      <c r="F253" s="7">
        <v>0</v>
      </c>
      <c r="G253" s="7">
        <v>0</v>
      </c>
      <c r="H253" s="8">
        <v>38596.49</v>
      </c>
      <c r="I253" s="8">
        <v>0</v>
      </c>
      <c r="J253" s="8">
        <v>0</v>
      </c>
      <c r="K253" s="8">
        <v>38596.49</v>
      </c>
      <c r="L253" s="8">
        <v>325.24</v>
      </c>
      <c r="M253" s="8">
        <v>0</v>
      </c>
      <c r="N253" s="8">
        <v>0</v>
      </c>
      <c r="O253" s="8">
        <v>325.24</v>
      </c>
      <c r="P253" s="8">
        <v>0</v>
      </c>
      <c r="Q253" s="8">
        <v>0</v>
      </c>
      <c r="R253" s="8">
        <v>38271.25</v>
      </c>
      <c r="S253" s="8">
        <v>0</v>
      </c>
      <c r="T253" s="8">
        <v>305.56</v>
      </c>
      <c r="U253" s="8">
        <v>0</v>
      </c>
      <c r="V253" s="8">
        <v>0</v>
      </c>
      <c r="W253" s="8">
        <v>305.56</v>
      </c>
      <c r="X253" s="8">
        <v>0</v>
      </c>
      <c r="Y253" s="8">
        <v>0</v>
      </c>
      <c r="Z253" s="8">
        <v>0</v>
      </c>
      <c r="AA253" s="8">
        <v>50.14</v>
      </c>
      <c r="AB253" s="8">
        <v>0</v>
      </c>
      <c r="AC253" s="8">
        <v>0</v>
      </c>
      <c r="AD253" s="8">
        <v>0</v>
      </c>
      <c r="AE253" s="8">
        <v>0</v>
      </c>
      <c r="AF253" s="8">
        <v>-42.8</v>
      </c>
      <c r="AG253" s="8">
        <v>34.049999999999997</v>
      </c>
      <c r="AH253" s="8">
        <v>93.39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0.03</v>
      </c>
      <c r="AQ253" s="8">
        <v>0</v>
      </c>
      <c r="AR253" s="8">
        <v>0.04</v>
      </c>
      <c r="AS253" s="8">
        <v>0</v>
      </c>
      <c r="AT253" s="8">
        <f t="shared" si="3"/>
        <v>765.56999999999994</v>
      </c>
      <c r="AU253" s="8">
        <v>0</v>
      </c>
      <c r="AV253" s="8">
        <v>0</v>
      </c>
      <c r="AW253" s="9">
        <v>83</v>
      </c>
      <c r="AX253" s="9">
        <v>300</v>
      </c>
      <c r="AY253" s="8">
        <v>301100</v>
      </c>
      <c r="AZ253" s="8">
        <v>72199.210000000006</v>
      </c>
      <c r="BA253" s="10">
        <v>89.99</v>
      </c>
      <c r="BB253" s="10">
        <v>47.701765538708798</v>
      </c>
      <c r="BC253" s="10">
        <v>9.5</v>
      </c>
      <c r="BD253" s="10"/>
      <c r="BE253" s="6" t="s">
        <v>795</v>
      </c>
      <c r="BF253" s="4"/>
      <c r="BG253" s="6" t="s">
        <v>269</v>
      </c>
      <c r="BH253" s="6" t="s">
        <v>312</v>
      </c>
      <c r="BI253" s="6" t="s">
        <v>313</v>
      </c>
      <c r="BJ253" s="6" t="s">
        <v>2</v>
      </c>
      <c r="BK253" s="5" t="s">
        <v>1</v>
      </c>
      <c r="BL253" s="10">
        <v>314143.58530999999</v>
      </c>
      <c r="BM253" s="5" t="s">
        <v>43</v>
      </c>
      <c r="BN253" s="10"/>
      <c r="BO253" s="11">
        <v>38926</v>
      </c>
      <c r="BP253" s="11">
        <v>48051</v>
      </c>
      <c r="BQ253" s="11" t="s">
        <v>871</v>
      </c>
      <c r="BR253" s="11" t="s">
        <v>872</v>
      </c>
      <c r="BS253" s="11" t="s">
        <v>891</v>
      </c>
      <c r="BT253" s="11" t="s">
        <v>891</v>
      </c>
      <c r="BU253" s="10">
        <v>0</v>
      </c>
      <c r="BV253" s="10">
        <v>50.14</v>
      </c>
      <c r="BW253" s="10">
        <v>0</v>
      </c>
    </row>
    <row r="254" spans="1:75" s="1" customFormat="1" ht="18.2" customHeight="1" x14ac:dyDescent="0.15">
      <c r="A254" s="12">
        <v>252</v>
      </c>
      <c r="B254" s="13" t="s">
        <v>41</v>
      </c>
      <c r="C254" s="13" t="s">
        <v>42</v>
      </c>
      <c r="D254" s="30">
        <v>45505</v>
      </c>
      <c r="E254" s="14" t="s">
        <v>157</v>
      </c>
      <c r="F254" s="15">
        <v>164</v>
      </c>
      <c r="G254" s="15">
        <v>163</v>
      </c>
      <c r="H254" s="16">
        <v>44995.55</v>
      </c>
      <c r="I254" s="16">
        <v>33650.339999999997</v>
      </c>
      <c r="J254" s="16">
        <v>0</v>
      </c>
      <c r="K254" s="16">
        <v>78645.89</v>
      </c>
      <c r="L254" s="16">
        <v>367.14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78645.89</v>
      </c>
      <c r="S254" s="16">
        <v>84979.06</v>
      </c>
      <c r="T254" s="16">
        <v>356.21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85335.27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0</v>
      </c>
      <c r="AP254" s="16">
        <v>0</v>
      </c>
      <c r="AQ254" s="16">
        <v>0</v>
      </c>
      <c r="AR254" s="16">
        <v>0</v>
      </c>
      <c r="AS254" s="16">
        <v>0</v>
      </c>
      <c r="AT254" s="8">
        <f t="shared" si="3"/>
        <v>0</v>
      </c>
      <c r="AU254" s="16">
        <v>34017.480000000003</v>
      </c>
      <c r="AV254" s="16">
        <v>85335.27</v>
      </c>
      <c r="AW254" s="17">
        <v>85</v>
      </c>
      <c r="AX254" s="17">
        <v>300</v>
      </c>
      <c r="AY254" s="16">
        <v>340000</v>
      </c>
      <c r="AZ254" s="16">
        <v>82791.98</v>
      </c>
      <c r="BA254" s="18">
        <v>89.99</v>
      </c>
      <c r="BB254" s="18">
        <v>85.483444665775593</v>
      </c>
      <c r="BC254" s="18">
        <v>9.5</v>
      </c>
      <c r="BD254" s="18"/>
      <c r="BE254" s="14" t="s">
        <v>795</v>
      </c>
      <c r="BF254" s="12"/>
      <c r="BG254" s="14" t="s">
        <v>282</v>
      </c>
      <c r="BH254" s="14" t="s">
        <v>368</v>
      </c>
      <c r="BI254" s="14" t="s">
        <v>423</v>
      </c>
      <c r="BJ254" s="14" t="s">
        <v>796</v>
      </c>
      <c r="BK254" s="13" t="s">
        <v>1</v>
      </c>
      <c r="BL254" s="18">
        <v>645552.51930616004</v>
      </c>
      <c r="BM254" s="13" t="s">
        <v>43</v>
      </c>
      <c r="BN254" s="18"/>
      <c r="BO254" s="19">
        <v>38964</v>
      </c>
      <c r="BP254" s="19">
        <v>48089</v>
      </c>
      <c r="BQ254" s="11" t="s">
        <v>731</v>
      </c>
      <c r="BR254" s="11" t="s">
        <v>874</v>
      </c>
      <c r="BS254" s="11">
        <v>44232</v>
      </c>
      <c r="BT254" s="11">
        <v>44862</v>
      </c>
      <c r="BU254" s="18">
        <v>33382.97</v>
      </c>
      <c r="BV254" s="18">
        <v>57.49</v>
      </c>
      <c r="BW254" s="18">
        <v>0</v>
      </c>
    </row>
    <row r="255" spans="1:75" s="1" customFormat="1" ht="18.2" customHeight="1" x14ac:dyDescent="0.15">
      <c r="A255" s="4">
        <v>253</v>
      </c>
      <c r="B255" s="5" t="s">
        <v>324</v>
      </c>
      <c r="C255" s="5" t="s">
        <v>42</v>
      </c>
      <c r="D255" s="29">
        <v>45505</v>
      </c>
      <c r="E255" s="6" t="s">
        <v>128</v>
      </c>
      <c r="F255" s="7">
        <v>126</v>
      </c>
      <c r="G255" s="7">
        <v>125</v>
      </c>
      <c r="H255" s="8">
        <v>26190.33</v>
      </c>
      <c r="I255" s="8">
        <v>18346.96</v>
      </c>
      <c r="J255" s="8">
        <v>0</v>
      </c>
      <c r="K255" s="8">
        <v>44537.29</v>
      </c>
      <c r="L255" s="8">
        <v>235.65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44537.29</v>
      </c>
      <c r="S255" s="8">
        <v>38535.879999999997</v>
      </c>
      <c r="T255" s="8">
        <v>218.03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38753.910000000003</v>
      </c>
      <c r="AA255" s="8">
        <v>0</v>
      </c>
      <c r="AB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f t="shared" si="3"/>
        <v>0</v>
      </c>
      <c r="AU255" s="8">
        <v>18582.61</v>
      </c>
      <c r="AV255" s="8">
        <v>38753.910000000003</v>
      </c>
      <c r="AW255" s="9">
        <v>78</v>
      </c>
      <c r="AX255" s="9">
        <v>300</v>
      </c>
      <c r="AY255" s="8">
        <v>210000</v>
      </c>
      <c r="AZ255" s="8">
        <v>49965.49</v>
      </c>
      <c r="BA255" s="10">
        <v>90</v>
      </c>
      <c r="BB255" s="10">
        <v>80.222491563677295</v>
      </c>
      <c r="BC255" s="10">
        <v>9.99</v>
      </c>
      <c r="BD255" s="10"/>
      <c r="BE255" s="6" t="s">
        <v>795</v>
      </c>
      <c r="BF255" s="4"/>
      <c r="BG255" s="6" t="s">
        <v>273</v>
      </c>
      <c r="BH255" s="6" t="s">
        <v>579</v>
      </c>
      <c r="BI255" s="6" t="s">
        <v>580</v>
      </c>
      <c r="BJ255" s="6" t="s">
        <v>796</v>
      </c>
      <c r="BK255" s="5" t="s">
        <v>1</v>
      </c>
      <c r="BL255" s="10">
        <v>365577.39714776003</v>
      </c>
      <c r="BM255" s="5" t="s">
        <v>43</v>
      </c>
      <c r="BN255" s="10"/>
      <c r="BO255" s="11">
        <v>38765</v>
      </c>
      <c r="BP255" s="11">
        <v>47908</v>
      </c>
      <c r="BQ255" s="11" t="s">
        <v>730</v>
      </c>
      <c r="BR255" s="11" t="s">
        <v>893</v>
      </c>
      <c r="BS255" s="11">
        <v>43867</v>
      </c>
      <c r="BT255" s="11">
        <v>44497</v>
      </c>
      <c r="BU255" s="10">
        <v>6998.04</v>
      </c>
      <c r="BV255" s="10">
        <v>0</v>
      </c>
      <c r="BW255" s="10">
        <v>0</v>
      </c>
    </row>
    <row r="256" spans="1:75" s="1" customFormat="1" ht="18.2" customHeight="1" x14ac:dyDescent="0.15">
      <c r="A256" s="12">
        <v>254</v>
      </c>
      <c r="B256" s="13" t="s">
        <v>324</v>
      </c>
      <c r="C256" s="13" t="s">
        <v>42</v>
      </c>
      <c r="D256" s="30">
        <v>45505</v>
      </c>
      <c r="E256" s="14" t="s">
        <v>121</v>
      </c>
      <c r="F256" s="15">
        <v>180</v>
      </c>
      <c r="G256" s="15">
        <v>179</v>
      </c>
      <c r="H256" s="16">
        <v>40742.730000000003</v>
      </c>
      <c r="I256" s="16">
        <v>36089.69</v>
      </c>
      <c r="J256" s="16">
        <v>0</v>
      </c>
      <c r="K256" s="16">
        <v>76832.42</v>
      </c>
      <c r="L256" s="16">
        <v>366.9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76832.42</v>
      </c>
      <c r="S256" s="16">
        <v>85199.88</v>
      </c>
      <c r="T256" s="16">
        <v>306.93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85506.81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>
        <v>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0</v>
      </c>
      <c r="AS256" s="16">
        <v>0</v>
      </c>
      <c r="AT256" s="8">
        <f t="shared" si="3"/>
        <v>0</v>
      </c>
      <c r="AU256" s="16">
        <v>36456.589999999997</v>
      </c>
      <c r="AV256" s="16">
        <v>85506.81</v>
      </c>
      <c r="AW256" s="17">
        <v>80</v>
      </c>
      <c r="AX256" s="17">
        <v>300</v>
      </c>
      <c r="AY256" s="16">
        <v>330000</v>
      </c>
      <c r="AZ256" s="16">
        <v>80032.98</v>
      </c>
      <c r="BA256" s="18">
        <v>89.41</v>
      </c>
      <c r="BB256" s="18">
        <v>85.834448151249703</v>
      </c>
      <c r="BC256" s="18">
        <v>9.0399999999999991</v>
      </c>
      <c r="BD256" s="18"/>
      <c r="BE256" s="14" t="s">
        <v>795</v>
      </c>
      <c r="BF256" s="12"/>
      <c r="BG256" s="14" t="s">
        <v>273</v>
      </c>
      <c r="BH256" s="14" t="s">
        <v>579</v>
      </c>
      <c r="BI256" s="14" t="s">
        <v>580</v>
      </c>
      <c r="BJ256" s="14" t="s">
        <v>796</v>
      </c>
      <c r="BK256" s="13" t="s">
        <v>1</v>
      </c>
      <c r="BL256" s="18">
        <v>630666.93371248001</v>
      </c>
      <c r="BM256" s="13" t="s">
        <v>43</v>
      </c>
      <c r="BN256" s="18"/>
      <c r="BO256" s="19">
        <v>38829</v>
      </c>
      <c r="BP256" s="19">
        <v>47969</v>
      </c>
      <c r="BQ256" s="11" t="s">
        <v>736</v>
      </c>
      <c r="BR256" s="11" t="s">
        <v>880</v>
      </c>
      <c r="BS256" s="11">
        <v>43262</v>
      </c>
      <c r="BT256" s="11">
        <v>43892</v>
      </c>
      <c r="BU256" s="18">
        <v>18793.22</v>
      </c>
      <c r="BV256" s="18">
        <v>0</v>
      </c>
      <c r="BW256" s="18">
        <v>0</v>
      </c>
    </row>
    <row r="257" spans="1:75" s="1" customFormat="1" ht="18.2" customHeight="1" x14ac:dyDescent="0.15">
      <c r="A257" s="4">
        <v>255</v>
      </c>
      <c r="B257" s="5" t="s">
        <v>324</v>
      </c>
      <c r="C257" s="5" t="s">
        <v>42</v>
      </c>
      <c r="D257" s="29">
        <v>45505</v>
      </c>
      <c r="E257" s="6" t="s">
        <v>135</v>
      </c>
      <c r="F257" s="7">
        <v>147</v>
      </c>
      <c r="G257" s="7">
        <v>146</v>
      </c>
      <c r="H257" s="8">
        <v>27170.19</v>
      </c>
      <c r="I257" s="8">
        <v>20315.400000000001</v>
      </c>
      <c r="J257" s="8">
        <v>0</v>
      </c>
      <c r="K257" s="8">
        <v>47485.59</v>
      </c>
      <c r="L257" s="8">
        <v>240.22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47485.59</v>
      </c>
      <c r="S257" s="8">
        <v>48280.65</v>
      </c>
      <c r="T257" s="8">
        <v>226.42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48507.07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R257" s="8">
        <v>0</v>
      </c>
      <c r="AS257" s="8">
        <v>0</v>
      </c>
      <c r="AT257" s="8">
        <f t="shared" si="3"/>
        <v>0</v>
      </c>
      <c r="AU257" s="8">
        <v>20555.62</v>
      </c>
      <c r="AV257" s="8">
        <v>48507.07</v>
      </c>
      <c r="AW257" s="9">
        <v>79</v>
      </c>
      <c r="AX257" s="9">
        <v>300</v>
      </c>
      <c r="AY257" s="8">
        <v>210000</v>
      </c>
      <c r="AZ257" s="8">
        <v>51352.86</v>
      </c>
      <c r="BA257" s="10">
        <v>90</v>
      </c>
      <c r="BB257" s="10">
        <v>83.222299595387696</v>
      </c>
      <c r="BC257" s="10">
        <v>10</v>
      </c>
      <c r="BD257" s="10"/>
      <c r="BE257" s="6" t="s">
        <v>797</v>
      </c>
      <c r="BF257" s="4"/>
      <c r="BG257" s="6" t="s">
        <v>273</v>
      </c>
      <c r="BH257" s="6" t="s">
        <v>579</v>
      </c>
      <c r="BI257" s="6" t="s">
        <v>580</v>
      </c>
      <c r="BJ257" s="6" t="s">
        <v>796</v>
      </c>
      <c r="BK257" s="5" t="s">
        <v>1</v>
      </c>
      <c r="BL257" s="10">
        <v>389778.05776295997</v>
      </c>
      <c r="BM257" s="5" t="s">
        <v>43</v>
      </c>
      <c r="BN257" s="10"/>
      <c r="BO257" s="11">
        <v>38804</v>
      </c>
      <c r="BP257" s="11">
        <v>47939</v>
      </c>
      <c r="BQ257" s="11" t="s">
        <v>978</v>
      </c>
      <c r="BR257" s="11" t="s">
        <v>979</v>
      </c>
      <c r="BS257" s="11">
        <v>44232</v>
      </c>
      <c r="BT257" s="11">
        <v>44862</v>
      </c>
      <c r="BU257" s="10">
        <v>10111.36</v>
      </c>
      <c r="BV257" s="10">
        <v>0</v>
      </c>
      <c r="BW257" s="10">
        <v>0</v>
      </c>
    </row>
    <row r="258" spans="1:75" s="1" customFormat="1" ht="18.2" customHeight="1" x14ac:dyDescent="0.15">
      <c r="A258" s="12">
        <v>256</v>
      </c>
      <c r="B258" s="13" t="s">
        <v>324</v>
      </c>
      <c r="C258" s="13" t="s">
        <v>42</v>
      </c>
      <c r="D258" s="30">
        <v>45505</v>
      </c>
      <c r="E258" s="14" t="s">
        <v>581</v>
      </c>
      <c r="F258" s="15">
        <v>0</v>
      </c>
      <c r="G258" s="15">
        <v>0</v>
      </c>
      <c r="H258" s="16">
        <v>38329.9</v>
      </c>
      <c r="I258" s="16">
        <v>0</v>
      </c>
      <c r="J258" s="16">
        <v>0</v>
      </c>
      <c r="K258" s="16">
        <v>38329.9</v>
      </c>
      <c r="L258" s="16">
        <v>262.3</v>
      </c>
      <c r="M258" s="16">
        <v>0</v>
      </c>
      <c r="N258" s="16">
        <v>0</v>
      </c>
      <c r="O258" s="16">
        <v>262.3</v>
      </c>
      <c r="P258" s="16">
        <v>0</v>
      </c>
      <c r="Q258" s="16">
        <v>0</v>
      </c>
      <c r="R258" s="16">
        <v>38067.599999999999</v>
      </c>
      <c r="S258" s="16">
        <v>0</v>
      </c>
      <c r="T258" s="16">
        <v>352.95</v>
      </c>
      <c r="U258" s="16">
        <v>0</v>
      </c>
      <c r="V258" s="16">
        <v>0</v>
      </c>
      <c r="W258" s="16">
        <v>352.95</v>
      </c>
      <c r="X258" s="16">
        <v>0</v>
      </c>
      <c r="Y258" s="16">
        <v>0</v>
      </c>
      <c r="Z258" s="16">
        <v>0</v>
      </c>
      <c r="AA258" s="16">
        <v>80</v>
      </c>
      <c r="AB258" s="16">
        <v>0</v>
      </c>
      <c r="AC258" s="16">
        <v>0</v>
      </c>
      <c r="AD258" s="16">
        <v>0</v>
      </c>
      <c r="AE258" s="16">
        <v>0</v>
      </c>
      <c r="AF258" s="16">
        <v>-36.340000000000003</v>
      </c>
      <c r="AG258" s="16">
        <v>79.23</v>
      </c>
      <c r="AH258" s="16">
        <v>63.12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v>0</v>
      </c>
      <c r="AP258" s="16">
        <v>7.69</v>
      </c>
      <c r="AQ258" s="16">
        <v>0</v>
      </c>
      <c r="AR258" s="16">
        <v>4.9000000000000004</v>
      </c>
      <c r="AS258" s="16">
        <v>0</v>
      </c>
      <c r="AT258" s="8">
        <f t="shared" si="3"/>
        <v>804.05000000000007</v>
      </c>
      <c r="AU258" s="16">
        <v>0</v>
      </c>
      <c r="AV258" s="16">
        <v>0</v>
      </c>
      <c r="AW258" s="17">
        <v>92</v>
      </c>
      <c r="AX258" s="17">
        <v>360</v>
      </c>
      <c r="AY258" s="16">
        <v>221566</v>
      </c>
      <c r="AZ258" s="16">
        <v>64350</v>
      </c>
      <c r="BA258" s="18">
        <v>90</v>
      </c>
      <c r="BB258" s="18">
        <v>53.2413986013986</v>
      </c>
      <c r="BC258" s="18">
        <v>11.05</v>
      </c>
      <c r="BD258" s="18"/>
      <c r="BE258" s="14" t="s">
        <v>797</v>
      </c>
      <c r="BF258" s="12"/>
      <c r="BG258" s="14" t="s">
        <v>344</v>
      </c>
      <c r="BH258" s="14" t="s">
        <v>345</v>
      </c>
      <c r="BI258" s="14" t="s">
        <v>346</v>
      </c>
      <c r="BJ258" s="14" t="s">
        <v>2</v>
      </c>
      <c r="BK258" s="13" t="s">
        <v>1</v>
      </c>
      <c r="BL258" s="18">
        <v>312471.95605440001</v>
      </c>
      <c r="BM258" s="13" t="s">
        <v>43</v>
      </c>
      <c r="BN258" s="18"/>
      <c r="BO258" s="19">
        <v>37362</v>
      </c>
      <c r="BP258" s="19">
        <v>48335</v>
      </c>
      <c r="BQ258" s="11" t="s">
        <v>871</v>
      </c>
      <c r="BR258" s="11" t="s">
        <v>872</v>
      </c>
      <c r="BS258" s="11" t="s">
        <v>891</v>
      </c>
      <c r="BT258" s="11" t="s">
        <v>891</v>
      </c>
      <c r="BU258" s="18">
        <v>0</v>
      </c>
      <c r="BV258" s="18">
        <v>80</v>
      </c>
      <c r="BW258" s="18">
        <v>0</v>
      </c>
    </row>
    <row r="259" spans="1:75" s="1" customFormat="1" ht="18.2" customHeight="1" x14ac:dyDescent="0.15">
      <c r="A259" s="4">
        <v>257</v>
      </c>
      <c r="B259" s="5" t="s">
        <v>324</v>
      </c>
      <c r="C259" s="5" t="s">
        <v>42</v>
      </c>
      <c r="D259" s="29">
        <v>45505</v>
      </c>
      <c r="E259" s="6" t="s">
        <v>582</v>
      </c>
      <c r="F259" s="7">
        <v>0</v>
      </c>
      <c r="G259" s="7">
        <v>0</v>
      </c>
      <c r="H259" s="8">
        <v>39605.910000000003</v>
      </c>
      <c r="I259" s="8">
        <v>0</v>
      </c>
      <c r="J259" s="8">
        <v>0</v>
      </c>
      <c r="K259" s="8">
        <v>39605.910000000003</v>
      </c>
      <c r="L259" s="8">
        <v>250.55</v>
      </c>
      <c r="M259" s="8">
        <v>0</v>
      </c>
      <c r="N259" s="8">
        <v>0</v>
      </c>
      <c r="O259" s="8">
        <v>250.55</v>
      </c>
      <c r="P259" s="8">
        <v>0</v>
      </c>
      <c r="Q259" s="8">
        <v>0</v>
      </c>
      <c r="R259" s="8">
        <v>39355.360000000001</v>
      </c>
      <c r="S259" s="8">
        <v>0</v>
      </c>
      <c r="T259" s="8">
        <v>364.7</v>
      </c>
      <c r="U259" s="8">
        <v>0</v>
      </c>
      <c r="V259" s="8">
        <v>0</v>
      </c>
      <c r="W259" s="8">
        <v>364.7</v>
      </c>
      <c r="X259" s="8">
        <v>0</v>
      </c>
      <c r="Y259" s="8">
        <v>0</v>
      </c>
      <c r="Z259" s="8">
        <v>0</v>
      </c>
      <c r="AA259" s="8">
        <v>80</v>
      </c>
      <c r="AB259" s="8">
        <v>0</v>
      </c>
      <c r="AC259" s="8">
        <v>0</v>
      </c>
      <c r="AD259" s="8">
        <v>0</v>
      </c>
      <c r="AE259" s="8">
        <v>0</v>
      </c>
      <c r="AF259" s="8">
        <v>-21.96</v>
      </c>
      <c r="AG259" s="8">
        <v>79.23</v>
      </c>
      <c r="AH259" s="8">
        <v>63.12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2.2000000000000002</v>
      </c>
      <c r="AQ259" s="8">
        <v>0</v>
      </c>
      <c r="AR259" s="8">
        <v>2.2000000000000002</v>
      </c>
      <c r="AS259" s="8">
        <v>0</v>
      </c>
      <c r="AT259" s="8">
        <f t="shared" ref="AT259:AT325" si="4">+N259+O259+P259+V259+W259+AA259+AF259+AG259+AH259+AI259+AL259+AN259+AO259-AR259-AS259-J259+AP259+AQ259+Q259</f>
        <v>815.64</v>
      </c>
      <c r="AU259" s="8">
        <v>0</v>
      </c>
      <c r="AV259" s="8">
        <v>0</v>
      </c>
      <c r="AW259" s="9">
        <v>97</v>
      </c>
      <c r="AX259" s="9">
        <v>360</v>
      </c>
      <c r="AY259" s="8">
        <v>225541</v>
      </c>
      <c r="AZ259" s="8">
        <v>64350</v>
      </c>
      <c r="BA259" s="10">
        <v>90</v>
      </c>
      <c r="BB259" s="10">
        <v>55.042461538461502</v>
      </c>
      <c r="BC259" s="10">
        <v>11.05</v>
      </c>
      <c r="BD259" s="10"/>
      <c r="BE259" s="6" t="s">
        <v>797</v>
      </c>
      <c r="BF259" s="4"/>
      <c r="BG259" s="6" t="s">
        <v>344</v>
      </c>
      <c r="BH259" s="6" t="s">
        <v>345</v>
      </c>
      <c r="BI259" s="6" t="s">
        <v>346</v>
      </c>
      <c r="BJ259" s="6" t="s">
        <v>2</v>
      </c>
      <c r="BK259" s="5" t="s">
        <v>1</v>
      </c>
      <c r="BL259" s="10">
        <v>323042.33312383998</v>
      </c>
      <c r="BM259" s="5" t="s">
        <v>43</v>
      </c>
      <c r="BN259" s="10"/>
      <c r="BO259" s="11">
        <v>37502</v>
      </c>
      <c r="BP259" s="11">
        <v>48488</v>
      </c>
      <c r="BQ259" s="11" t="s">
        <v>871</v>
      </c>
      <c r="BR259" s="11" t="s">
        <v>872</v>
      </c>
      <c r="BS259" s="11" t="s">
        <v>891</v>
      </c>
      <c r="BT259" s="11" t="s">
        <v>891</v>
      </c>
      <c r="BU259" s="10">
        <v>0</v>
      </c>
      <c r="BV259" s="10">
        <v>80</v>
      </c>
      <c r="BW259" s="10">
        <v>0</v>
      </c>
    </row>
    <row r="260" spans="1:75" s="1" customFormat="1" ht="18.2" customHeight="1" x14ac:dyDescent="0.15">
      <c r="A260" s="12">
        <v>258</v>
      </c>
      <c r="B260" s="13" t="s">
        <v>324</v>
      </c>
      <c r="C260" s="13" t="s">
        <v>42</v>
      </c>
      <c r="D260" s="30">
        <v>45505</v>
      </c>
      <c r="E260" s="14" t="s">
        <v>583</v>
      </c>
      <c r="F260" s="15">
        <v>0</v>
      </c>
      <c r="G260" s="15">
        <v>0</v>
      </c>
      <c r="H260" s="16">
        <v>57140.59</v>
      </c>
      <c r="I260" s="16">
        <v>0</v>
      </c>
      <c r="J260" s="16">
        <v>0</v>
      </c>
      <c r="K260" s="16">
        <v>57140.59</v>
      </c>
      <c r="L260" s="16">
        <v>373.05</v>
      </c>
      <c r="M260" s="16">
        <v>0</v>
      </c>
      <c r="N260" s="16">
        <v>0</v>
      </c>
      <c r="O260" s="16">
        <v>373.05</v>
      </c>
      <c r="P260" s="16">
        <v>0</v>
      </c>
      <c r="Q260" s="16">
        <v>0</v>
      </c>
      <c r="R260" s="16">
        <v>56767.54</v>
      </c>
      <c r="S260" s="16">
        <v>0</v>
      </c>
      <c r="T260" s="16">
        <v>526.16999999999996</v>
      </c>
      <c r="U260" s="16">
        <v>0</v>
      </c>
      <c r="V260" s="16">
        <v>0</v>
      </c>
      <c r="W260" s="16">
        <v>526.16999999999996</v>
      </c>
      <c r="X260" s="16">
        <v>0</v>
      </c>
      <c r="Y260" s="16">
        <v>0</v>
      </c>
      <c r="Z260" s="16">
        <v>0</v>
      </c>
      <c r="AA260" s="16">
        <v>100</v>
      </c>
      <c r="AB260" s="16">
        <v>0</v>
      </c>
      <c r="AC260" s="16">
        <v>0</v>
      </c>
      <c r="AD260" s="16">
        <v>0</v>
      </c>
      <c r="AE260" s="16">
        <v>0</v>
      </c>
      <c r="AF260" s="16">
        <v>-52.21</v>
      </c>
      <c r="AG260" s="16">
        <v>112.66</v>
      </c>
      <c r="AH260" s="16">
        <v>92.24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0</v>
      </c>
      <c r="AS260" s="16">
        <v>3.6549999999999998E-3</v>
      </c>
      <c r="AT260" s="8">
        <f t="shared" si="4"/>
        <v>1151.9063450000001</v>
      </c>
      <c r="AU260" s="16">
        <v>0</v>
      </c>
      <c r="AV260" s="16">
        <v>0</v>
      </c>
      <c r="AW260" s="17">
        <v>95</v>
      </c>
      <c r="AX260" s="17">
        <v>360</v>
      </c>
      <c r="AY260" s="16">
        <v>327110</v>
      </c>
      <c r="AZ260" s="16">
        <v>94050</v>
      </c>
      <c r="BA260" s="18">
        <v>90</v>
      </c>
      <c r="BB260" s="18">
        <v>54.323004784688997</v>
      </c>
      <c r="BC260" s="18">
        <v>11.05</v>
      </c>
      <c r="BD260" s="18"/>
      <c r="BE260" s="14" t="s">
        <v>797</v>
      </c>
      <c r="BF260" s="12"/>
      <c r="BG260" s="14" t="s">
        <v>344</v>
      </c>
      <c r="BH260" s="14" t="s">
        <v>345</v>
      </c>
      <c r="BI260" s="14" t="s">
        <v>346</v>
      </c>
      <c r="BJ260" s="14" t="s">
        <v>2</v>
      </c>
      <c r="BK260" s="13" t="s">
        <v>1</v>
      </c>
      <c r="BL260" s="18">
        <v>465967.49635376001</v>
      </c>
      <c r="BM260" s="13" t="s">
        <v>43</v>
      </c>
      <c r="BN260" s="18"/>
      <c r="BO260" s="19">
        <v>37439</v>
      </c>
      <c r="BP260" s="19">
        <v>48427</v>
      </c>
      <c r="BQ260" s="11" t="s">
        <v>871</v>
      </c>
      <c r="BR260" s="11" t="s">
        <v>872</v>
      </c>
      <c r="BS260" s="11" t="s">
        <v>891</v>
      </c>
      <c r="BT260" s="11" t="s">
        <v>891</v>
      </c>
      <c r="BU260" s="18">
        <v>0</v>
      </c>
      <c r="BV260" s="18">
        <v>100</v>
      </c>
      <c r="BW260" s="18">
        <v>0</v>
      </c>
    </row>
    <row r="261" spans="1:75" s="1" customFormat="1" ht="18.2" customHeight="1" x14ac:dyDescent="0.15">
      <c r="A261" s="4">
        <v>259</v>
      </c>
      <c r="B261" s="5" t="s">
        <v>324</v>
      </c>
      <c r="C261" s="5" t="s">
        <v>42</v>
      </c>
      <c r="D261" s="29">
        <v>45505</v>
      </c>
      <c r="E261" s="6" t="s">
        <v>584</v>
      </c>
      <c r="F261" s="7">
        <v>0</v>
      </c>
      <c r="G261" s="7">
        <v>0</v>
      </c>
      <c r="H261" s="8">
        <v>50011.33</v>
      </c>
      <c r="I261" s="8">
        <v>0</v>
      </c>
      <c r="J261" s="8">
        <v>0</v>
      </c>
      <c r="K261" s="8">
        <v>50011.33</v>
      </c>
      <c r="L261" s="8">
        <v>377.9</v>
      </c>
      <c r="M261" s="8">
        <v>0</v>
      </c>
      <c r="N261" s="8">
        <v>0</v>
      </c>
      <c r="O261" s="8">
        <v>377.9</v>
      </c>
      <c r="P261" s="8">
        <v>0</v>
      </c>
      <c r="Q261" s="8">
        <v>0</v>
      </c>
      <c r="R261" s="8">
        <v>49633.43</v>
      </c>
      <c r="S261" s="8">
        <v>0</v>
      </c>
      <c r="T261" s="8">
        <v>442.6</v>
      </c>
      <c r="U261" s="8">
        <v>0</v>
      </c>
      <c r="V261" s="8">
        <v>0</v>
      </c>
      <c r="W261" s="8">
        <v>442.6</v>
      </c>
      <c r="X261" s="8">
        <v>0</v>
      </c>
      <c r="Y261" s="8">
        <v>0</v>
      </c>
      <c r="Z261" s="8">
        <v>0</v>
      </c>
      <c r="AA261" s="8">
        <v>130</v>
      </c>
      <c r="AB261" s="8">
        <v>0</v>
      </c>
      <c r="AC261" s="8">
        <v>0</v>
      </c>
      <c r="AD261" s="8">
        <v>0</v>
      </c>
      <c r="AE261" s="8">
        <v>0</v>
      </c>
      <c r="AF261" s="8">
        <v>-65.03</v>
      </c>
      <c r="AG261" s="8">
        <v>104.56</v>
      </c>
      <c r="AH261" s="8">
        <v>49.55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R261" s="8">
        <v>0</v>
      </c>
      <c r="AS261" s="8">
        <v>2.4369999999999999E-3</v>
      </c>
      <c r="AT261" s="8">
        <f t="shared" si="4"/>
        <v>1039.5775629999998</v>
      </c>
      <c r="AU261" s="8">
        <v>0</v>
      </c>
      <c r="AV261" s="8">
        <v>0</v>
      </c>
      <c r="AW261" s="9">
        <v>87</v>
      </c>
      <c r="AX261" s="9">
        <v>360</v>
      </c>
      <c r="AY261" s="8">
        <v>317867</v>
      </c>
      <c r="AZ261" s="8">
        <v>88825</v>
      </c>
      <c r="BA261" s="10">
        <v>85</v>
      </c>
      <c r="BB261" s="10">
        <v>47.496105263157901</v>
      </c>
      <c r="BC261" s="10">
        <v>10.62</v>
      </c>
      <c r="BD261" s="10"/>
      <c r="BE261" s="6" t="s">
        <v>797</v>
      </c>
      <c r="BF261" s="4"/>
      <c r="BG261" s="6" t="s">
        <v>344</v>
      </c>
      <c r="BH261" s="6" t="s">
        <v>345</v>
      </c>
      <c r="BI261" s="6" t="s">
        <v>346</v>
      </c>
      <c r="BJ261" s="6" t="s">
        <v>2</v>
      </c>
      <c r="BK261" s="5" t="s">
        <v>1</v>
      </c>
      <c r="BL261" s="10">
        <v>407408.26733991998</v>
      </c>
      <c r="BM261" s="5" t="s">
        <v>43</v>
      </c>
      <c r="BN261" s="10"/>
      <c r="BO261" s="11">
        <v>37211</v>
      </c>
      <c r="BP261" s="11">
        <v>48183</v>
      </c>
      <c r="BQ261" s="11" t="s">
        <v>871</v>
      </c>
      <c r="BR261" s="11" t="s">
        <v>872</v>
      </c>
      <c r="BS261" s="11" t="s">
        <v>891</v>
      </c>
      <c r="BT261" s="11" t="s">
        <v>891</v>
      </c>
      <c r="BU261" s="10">
        <v>0</v>
      </c>
      <c r="BV261" s="10">
        <v>130</v>
      </c>
      <c r="BW261" s="10">
        <v>0</v>
      </c>
    </row>
    <row r="262" spans="1:75" s="1" customFormat="1" ht="18.2" customHeight="1" x14ac:dyDescent="0.15">
      <c r="A262" s="12">
        <v>260</v>
      </c>
      <c r="B262" s="13" t="s">
        <v>324</v>
      </c>
      <c r="C262" s="13" t="s">
        <v>42</v>
      </c>
      <c r="D262" s="30">
        <v>45505</v>
      </c>
      <c r="E262" s="14" t="s">
        <v>52</v>
      </c>
      <c r="F262" s="15">
        <v>100</v>
      </c>
      <c r="G262" s="15">
        <v>99</v>
      </c>
      <c r="H262" s="16">
        <v>48653.23</v>
      </c>
      <c r="I262" s="16">
        <v>15189.46</v>
      </c>
      <c r="J262" s="16">
        <v>0</v>
      </c>
      <c r="K262" s="16">
        <v>63842.69</v>
      </c>
      <c r="L262" s="16">
        <v>233.06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63842.69</v>
      </c>
      <c r="S262" s="16">
        <v>52918.54</v>
      </c>
      <c r="T262" s="16">
        <v>448.02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53366.559999999998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0</v>
      </c>
      <c r="AS262" s="16">
        <v>0</v>
      </c>
      <c r="AT262" s="8">
        <f t="shared" si="4"/>
        <v>0</v>
      </c>
      <c r="AU262" s="16">
        <v>15422.52</v>
      </c>
      <c r="AV262" s="16">
        <v>53366.559999999998</v>
      </c>
      <c r="AW262" s="17">
        <v>116</v>
      </c>
      <c r="AX262" s="17">
        <v>360</v>
      </c>
      <c r="AY262" s="16">
        <v>270000</v>
      </c>
      <c r="AZ262" s="16">
        <v>71234.759999999995</v>
      </c>
      <c r="BA262" s="18">
        <v>90</v>
      </c>
      <c r="BB262" s="18">
        <v>80.660650783409693</v>
      </c>
      <c r="BC262" s="18">
        <v>11.05</v>
      </c>
      <c r="BD262" s="18"/>
      <c r="BE262" s="14" t="s">
        <v>797</v>
      </c>
      <c r="BF262" s="12"/>
      <c r="BG262" s="14" t="s">
        <v>276</v>
      </c>
      <c r="BH262" s="14" t="s">
        <v>585</v>
      </c>
      <c r="BI262" s="14" t="s">
        <v>586</v>
      </c>
      <c r="BJ262" s="14" t="s">
        <v>796</v>
      </c>
      <c r="BK262" s="13" t="s">
        <v>1</v>
      </c>
      <c r="BL262" s="18">
        <v>524042.76140536001</v>
      </c>
      <c r="BM262" s="13" t="s">
        <v>43</v>
      </c>
      <c r="BN262" s="18"/>
      <c r="BO262" s="19">
        <v>38092</v>
      </c>
      <c r="BP262" s="19">
        <v>49065</v>
      </c>
      <c r="BQ262" s="11" t="s">
        <v>941</v>
      </c>
      <c r="BR262" s="11" t="s">
        <v>942</v>
      </c>
      <c r="BS262" s="11">
        <v>44232</v>
      </c>
      <c r="BT262" s="11">
        <v>44862</v>
      </c>
      <c r="BU262" s="18">
        <v>21997.43</v>
      </c>
      <c r="BV262" s="18">
        <v>90</v>
      </c>
      <c r="BW262" s="18">
        <v>0</v>
      </c>
    </row>
    <row r="263" spans="1:75" s="1" customFormat="1" ht="18.2" customHeight="1" x14ac:dyDescent="0.15">
      <c r="A263" s="4">
        <v>261</v>
      </c>
      <c r="B263" s="5" t="s">
        <v>324</v>
      </c>
      <c r="C263" s="5" t="s">
        <v>42</v>
      </c>
      <c r="D263" s="29">
        <v>45505</v>
      </c>
      <c r="E263" s="6" t="s">
        <v>88</v>
      </c>
      <c r="F263" s="7">
        <v>161</v>
      </c>
      <c r="G263" s="7">
        <v>160</v>
      </c>
      <c r="H263" s="8">
        <v>39382.92</v>
      </c>
      <c r="I263" s="8">
        <v>36366.160000000003</v>
      </c>
      <c r="J263" s="8">
        <v>0</v>
      </c>
      <c r="K263" s="8">
        <v>75749.08</v>
      </c>
      <c r="L263" s="8">
        <v>419.59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75749.08</v>
      </c>
      <c r="S263" s="8">
        <v>86087.22</v>
      </c>
      <c r="T263" s="8">
        <v>340.99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86428.21</v>
      </c>
      <c r="AA263" s="8">
        <v>0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f t="shared" si="4"/>
        <v>0</v>
      </c>
      <c r="AU263" s="8">
        <v>36785.75</v>
      </c>
      <c r="AV263" s="8">
        <v>86428.21</v>
      </c>
      <c r="AW263" s="9">
        <v>68</v>
      </c>
      <c r="AX263" s="9">
        <v>300</v>
      </c>
      <c r="AY263" s="8">
        <v>321000</v>
      </c>
      <c r="AZ263" s="8">
        <v>81229.039999999994</v>
      </c>
      <c r="BA263" s="10">
        <v>90</v>
      </c>
      <c r="BB263" s="10">
        <v>83.928324155991504</v>
      </c>
      <c r="BC263" s="10">
        <v>10.39</v>
      </c>
      <c r="BD263" s="10"/>
      <c r="BE263" s="6" t="s">
        <v>797</v>
      </c>
      <c r="BF263" s="4"/>
      <c r="BG263" s="6" t="s">
        <v>310</v>
      </c>
      <c r="BH263" s="6" t="s">
        <v>356</v>
      </c>
      <c r="BI263" s="6" t="s">
        <v>587</v>
      </c>
      <c r="BJ263" s="6" t="s">
        <v>796</v>
      </c>
      <c r="BK263" s="5" t="s">
        <v>1</v>
      </c>
      <c r="BL263" s="10">
        <v>621774.50632351998</v>
      </c>
      <c r="BM263" s="5" t="s">
        <v>43</v>
      </c>
      <c r="BN263" s="10"/>
      <c r="BO263" s="11">
        <v>38443</v>
      </c>
      <c r="BP263" s="11">
        <v>47604</v>
      </c>
      <c r="BQ263" s="11" t="s">
        <v>736</v>
      </c>
      <c r="BR263" s="11" t="s">
        <v>880</v>
      </c>
      <c r="BS263" s="11">
        <v>43867</v>
      </c>
      <c r="BT263" s="11">
        <v>44497</v>
      </c>
      <c r="BU263" s="10">
        <v>14811.61</v>
      </c>
      <c r="BV263" s="10">
        <v>0</v>
      </c>
      <c r="BW263" s="10">
        <v>0</v>
      </c>
    </row>
    <row r="264" spans="1:75" s="1" customFormat="1" ht="18.2" customHeight="1" x14ac:dyDescent="0.15">
      <c r="A264" s="12">
        <v>262</v>
      </c>
      <c r="B264" s="13" t="s">
        <v>324</v>
      </c>
      <c r="C264" s="13" t="s">
        <v>42</v>
      </c>
      <c r="D264" s="30">
        <v>45505</v>
      </c>
      <c r="E264" s="14" t="s">
        <v>136</v>
      </c>
      <c r="F264" s="15">
        <v>165</v>
      </c>
      <c r="G264" s="15">
        <v>164</v>
      </c>
      <c r="H264" s="16">
        <v>35110.949999999997</v>
      </c>
      <c r="I264" s="16">
        <v>32606.34</v>
      </c>
      <c r="J264" s="16">
        <v>0</v>
      </c>
      <c r="K264" s="16">
        <v>67717.289999999994</v>
      </c>
      <c r="L264" s="16">
        <v>368.87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67717.289999999994</v>
      </c>
      <c r="S264" s="16">
        <v>77645.119999999995</v>
      </c>
      <c r="T264" s="16">
        <v>299.32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77944.44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0</v>
      </c>
      <c r="AT264" s="8">
        <f t="shared" si="4"/>
        <v>0</v>
      </c>
      <c r="AU264" s="16">
        <v>32975.21</v>
      </c>
      <c r="AV264" s="16">
        <v>77944.44</v>
      </c>
      <c r="AW264" s="17">
        <v>69</v>
      </c>
      <c r="AX264" s="17">
        <v>300</v>
      </c>
      <c r="AY264" s="16">
        <v>287000</v>
      </c>
      <c r="AZ264" s="16">
        <v>72239.03</v>
      </c>
      <c r="BA264" s="18">
        <v>90</v>
      </c>
      <c r="BB264" s="18">
        <v>84.366527346781893</v>
      </c>
      <c r="BC264" s="18">
        <v>10.23</v>
      </c>
      <c r="BD264" s="18"/>
      <c r="BE264" s="14" t="s">
        <v>797</v>
      </c>
      <c r="BF264" s="12"/>
      <c r="BG264" s="14" t="s">
        <v>310</v>
      </c>
      <c r="BH264" s="14" t="s">
        <v>356</v>
      </c>
      <c r="BI264" s="14" t="s">
        <v>357</v>
      </c>
      <c r="BJ264" s="14" t="s">
        <v>796</v>
      </c>
      <c r="BK264" s="13" t="s">
        <v>1</v>
      </c>
      <c r="BL264" s="18">
        <v>555846.81106775999</v>
      </c>
      <c r="BM264" s="13" t="s">
        <v>43</v>
      </c>
      <c r="BN264" s="18"/>
      <c r="BO264" s="19">
        <v>38489</v>
      </c>
      <c r="BP264" s="19">
        <v>47635</v>
      </c>
      <c r="BQ264" s="11" t="s">
        <v>731</v>
      </c>
      <c r="BR264" s="11" t="s">
        <v>874</v>
      </c>
      <c r="BS264" s="11">
        <v>44232</v>
      </c>
      <c r="BT264" s="11">
        <v>44862</v>
      </c>
      <c r="BU264" s="18">
        <v>13431.06</v>
      </c>
      <c r="BV264" s="18">
        <v>0</v>
      </c>
      <c r="BW264" s="18">
        <v>0</v>
      </c>
    </row>
    <row r="265" spans="1:75" s="1" customFormat="1" ht="18.2" customHeight="1" x14ac:dyDescent="0.15">
      <c r="A265" s="4">
        <v>263</v>
      </c>
      <c r="B265" s="5" t="s">
        <v>324</v>
      </c>
      <c r="C265" s="5" t="s">
        <v>42</v>
      </c>
      <c r="D265" s="29">
        <v>45505</v>
      </c>
      <c r="E265" s="6" t="s">
        <v>590</v>
      </c>
      <c r="F265" s="7">
        <v>0</v>
      </c>
      <c r="G265" s="7">
        <v>0</v>
      </c>
      <c r="H265" s="8">
        <v>21731.96</v>
      </c>
      <c r="I265" s="8">
        <v>0</v>
      </c>
      <c r="J265" s="8">
        <v>0</v>
      </c>
      <c r="K265" s="8">
        <v>21731.96</v>
      </c>
      <c r="L265" s="8">
        <v>201.65</v>
      </c>
      <c r="M265" s="8">
        <v>0</v>
      </c>
      <c r="N265" s="8">
        <v>0</v>
      </c>
      <c r="O265" s="8">
        <v>201.65</v>
      </c>
      <c r="P265" s="8">
        <v>0</v>
      </c>
      <c r="Q265" s="8">
        <v>0</v>
      </c>
      <c r="R265" s="8">
        <v>21530.31</v>
      </c>
      <c r="S265" s="8">
        <v>0</v>
      </c>
      <c r="T265" s="8">
        <v>125.68</v>
      </c>
      <c r="U265" s="8">
        <v>0</v>
      </c>
      <c r="V265" s="8">
        <v>0</v>
      </c>
      <c r="W265" s="8">
        <v>125.68</v>
      </c>
      <c r="X265" s="8">
        <v>0</v>
      </c>
      <c r="Y265" s="8">
        <v>0</v>
      </c>
      <c r="Z265" s="8">
        <v>0</v>
      </c>
      <c r="AA265" s="8">
        <v>78.5</v>
      </c>
      <c r="AB265" s="8">
        <v>0</v>
      </c>
      <c r="AC265" s="8">
        <v>0</v>
      </c>
      <c r="AD265" s="8">
        <v>0</v>
      </c>
      <c r="AE265" s="8">
        <v>0</v>
      </c>
      <c r="AF265" s="8">
        <v>-40.46</v>
      </c>
      <c r="AG265" s="8">
        <v>44.64</v>
      </c>
      <c r="AH265" s="8">
        <v>25.13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78.150000000000006</v>
      </c>
      <c r="AQ265" s="8">
        <v>0</v>
      </c>
      <c r="AR265" s="8">
        <v>86.89</v>
      </c>
      <c r="AS265" s="8">
        <v>0</v>
      </c>
      <c r="AT265" s="8">
        <f t="shared" si="4"/>
        <v>426.40000000000009</v>
      </c>
      <c r="AU265" s="8">
        <v>0</v>
      </c>
      <c r="AV265" s="8">
        <v>0</v>
      </c>
      <c r="AW265" s="9">
        <v>83</v>
      </c>
      <c r="AX265" s="9">
        <v>360</v>
      </c>
      <c r="AY265" s="8">
        <v>164378.17000000001</v>
      </c>
      <c r="AZ265" s="8">
        <v>49500</v>
      </c>
      <c r="BA265" s="10">
        <v>90</v>
      </c>
      <c r="BB265" s="10">
        <v>39.146018181818199</v>
      </c>
      <c r="BC265" s="10">
        <v>6.94</v>
      </c>
      <c r="BD265" s="10"/>
      <c r="BE265" s="6" t="s">
        <v>797</v>
      </c>
      <c r="BF265" s="4"/>
      <c r="BG265" s="6" t="s">
        <v>334</v>
      </c>
      <c r="BH265" s="6" t="s">
        <v>335</v>
      </c>
      <c r="BI265" s="6" t="s">
        <v>336</v>
      </c>
      <c r="BJ265" s="6" t="s">
        <v>2</v>
      </c>
      <c r="BK265" s="5" t="s">
        <v>1</v>
      </c>
      <c r="BL265" s="10">
        <v>176728.19090664</v>
      </c>
      <c r="BM265" s="5" t="s">
        <v>43</v>
      </c>
      <c r="BN265" s="10"/>
      <c r="BO265" s="11">
        <v>37074</v>
      </c>
      <c r="BP265" s="11">
        <v>48061</v>
      </c>
      <c r="BQ265" s="11" t="s">
        <v>871</v>
      </c>
      <c r="BR265" s="11" t="s">
        <v>872</v>
      </c>
      <c r="BS265" s="11" t="s">
        <v>891</v>
      </c>
      <c r="BT265" s="11" t="s">
        <v>891</v>
      </c>
      <c r="BU265" s="10">
        <v>0</v>
      </c>
      <c r="BV265" s="10">
        <v>78.5</v>
      </c>
      <c r="BW265" s="10">
        <v>0</v>
      </c>
    </row>
    <row r="266" spans="1:75" s="1" customFormat="1" ht="18.2" customHeight="1" x14ac:dyDescent="0.15">
      <c r="A266" s="12">
        <v>264</v>
      </c>
      <c r="B266" s="13" t="s">
        <v>324</v>
      </c>
      <c r="C266" s="13" t="s">
        <v>42</v>
      </c>
      <c r="D266" s="30">
        <v>45505</v>
      </c>
      <c r="E266" s="14" t="s">
        <v>591</v>
      </c>
      <c r="F266" s="15">
        <v>0</v>
      </c>
      <c r="G266" s="15">
        <v>0</v>
      </c>
      <c r="H266" s="16">
        <v>21731.96</v>
      </c>
      <c r="I266" s="16">
        <v>0</v>
      </c>
      <c r="J266" s="16">
        <v>0</v>
      </c>
      <c r="K266" s="16">
        <v>21731.96</v>
      </c>
      <c r="L266" s="16">
        <v>201.65</v>
      </c>
      <c r="M266" s="16">
        <v>0</v>
      </c>
      <c r="N266" s="16">
        <v>0</v>
      </c>
      <c r="O266" s="16">
        <v>201.65</v>
      </c>
      <c r="P266" s="16">
        <v>0</v>
      </c>
      <c r="Q266" s="16">
        <v>0</v>
      </c>
      <c r="R266" s="16">
        <v>21530.31</v>
      </c>
      <c r="S266" s="16">
        <v>0</v>
      </c>
      <c r="T266" s="16">
        <v>125.68</v>
      </c>
      <c r="U266" s="16">
        <v>0</v>
      </c>
      <c r="V266" s="16">
        <v>0</v>
      </c>
      <c r="W266" s="16">
        <v>125.68</v>
      </c>
      <c r="X266" s="16">
        <v>0</v>
      </c>
      <c r="Y266" s="16">
        <v>0</v>
      </c>
      <c r="Z266" s="16">
        <v>0</v>
      </c>
      <c r="AA266" s="16">
        <v>78.5</v>
      </c>
      <c r="AB266" s="16">
        <v>0</v>
      </c>
      <c r="AC266" s="16">
        <v>0</v>
      </c>
      <c r="AD266" s="16">
        <v>0</v>
      </c>
      <c r="AE266" s="16">
        <v>0</v>
      </c>
      <c r="AF266" s="16">
        <v>-40.46</v>
      </c>
      <c r="AG266" s="16">
        <v>44.64</v>
      </c>
      <c r="AH266" s="16">
        <v>25.13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0.79</v>
      </c>
      <c r="AS266" s="16">
        <v>7.3099999999999997E-3</v>
      </c>
      <c r="AT266" s="8">
        <f t="shared" si="4"/>
        <v>434.34269</v>
      </c>
      <c r="AU266" s="16">
        <v>0</v>
      </c>
      <c r="AV266" s="16">
        <v>0</v>
      </c>
      <c r="AW266" s="17">
        <v>83</v>
      </c>
      <c r="AX266" s="17">
        <v>360</v>
      </c>
      <c r="AY266" s="16">
        <v>164378.17000000001</v>
      </c>
      <c r="AZ266" s="16">
        <v>49500</v>
      </c>
      <c r="BA266" s="18">
        <v>90</v>
      </c>
      <c r="BB266" s="18">
        <v>39.146018181818199</v>
      </c>
      <c r="BC266" s="18">
        <v>6.94</v>
      </c>
      <c r="BD266" s="18"/>
      <c r="BE266" s="14" t="s">
        <v>797</v>
      </c>
      <c r="BF266" s="12"/>
      <c r="BG266" s="14" t="s">
        <v>334</v>
      </c>
      <c r="BH266" s="14" t="s">
        <v>335</v>
      </c>
      <c r="BI266" s="14" t="s">
        <v>336</v>
      </c>
      <c r="BJ266" s="14" t="s">
        <v>2</v>
      </c>
      <c r="BK266" s="13" t="s">
        <v>1</v>
      </c>
      <c r="BL266" s="18">
        <v>176728.19090664</v>
      </c>
      <c r="BM266" s="13" t="s">
        <v>43</v>
      </c>
      <c r="BN266" s="18"/>
      <c r="BO266" s="19">
        <v>37074</v>
      </c>
      <c r="BP266" s="19">
        <v>48061</v>
      </c>
      <c r="BQ266" s="11" t="s">
        <v>871</v>
      </c>
      <c r="BR266" s="11" t="s">
        <v>872</v>
      </c>
      <c r="BS266" s="11" t="s">
        <v>891</v>
      </c>
      <c r="BT266" s="11" t="s">
        <v>891</v>
      </c>
      <c r="BU266" s="18">
        <v>0</v>
      </c>
      <c r="BV266" s="18">
        <v>78.5</v>
      </c>
      <c r="BW266" s="18">
        <v>0</v>
      </c>
    </row>
    <row r="267" spans="1:75" s="1" customFormat="1" ht="18.2" customHeight="1" x14ac:dyDescent="0.15">
      <c r="A267" s="4">
        <v>265</v>
      </c>
      <c r="B267" s="5" t="s">
        <v>324</v>
      </c>
      <c r="C267" s="5" t="s">
        <v>42</v>
      </c>
      <c r="D267" s="29">
        <v>45505</v>
      </c>
      <c r="E267" s="6" t="s">
        <v>592</v>
      </c>
      <c r="F267" s="7">
        <v>0</v>
      </c>
      <c r="G267" s="7">
        <v>0</v>
      </c>
      <c r="H267" s="8">
        <v>21731.96</v>
      </c>
      <c r="I267" s="8">
        <v>0</v>
      </c>
      <c r="J267" s="8">
        <v>0</v>
      </c>
      <c r="K267" s="8">
        <v>21731.96</v>
      </c>
      <c r="L267" s="8">
        <v>201.65</v>
      </c>
      <c r="M267" s="8">
        <v>0</v>
      </c>
      <c r="N267" s="8">
        <v>0</v>
      </c>
      <c r="O267" s="8">
        <v>201.65</v>
      </c>
      <c r="P267" s="8">
        <v>0</v>
      </c>
      <c r="Q267" s="8">
        <v>0</v>
      </c>
      <c r="R267" s="8">
        <v>21530.31</v>
      </c>
      <c r="S267" s="8">
        <v>0</v>
      </c>
      <c r="T267" s="8">
        <v>125.68</v>
      </c>
      <c r="U267" s="8">
        <v>0</v>
      </c>
      <c r="V267" s="8">
        <v>0</v>
      </c>
      <c r="W267" s="8">
        <v>125.68</v>
      </c>
      <c r="X267" s="8">
        <v>0</v>
      </c>
      <c r="Y267" s="8">
        <v>0</v>
      </c>
      <c r="Z267" s="8">
        <v>0</v>
      </c>
      <c r="AA267" s="8">
        <v>78.5</v>
      </c>
      <c r="AB267" s="8">
        <v>0</v>
      </c>
      <c r="AC267" s="8">
        <v>0</v>
      </c>
      <c r="AD267" s="8">
        <v>0</v>
      </c>
      <c r="AE267" s="8">
        <v>0</v>
      </c>
      <c r="AF267" s="8">
        <v>-40.46</v>
      </c>
      <c r="AG267" s="8">
        <v>44.64</v>
      </c>
      <c r="AH267" s="8">
        <v>25.13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0.44</v>
      </c>
      <c r="AQ267" s="8">
        <v>0</v>
      </c>
      <c r="AR267" s="8">
        <v>0.04</v>
      </c>
      <c r="AS267" s="8">
        <v>0</v>
      </c>
      <c r="AT267" s="8">
        <f t="shared" si="4"/>
        <v>435.54</v>
      </c>
      <c r="AU267" s="8">
        <v>0</v>
      </c>
      <c r="AV267" s="8">
        <v>0</v>
      </c>
      <c r="AW267" s="9">
        <v>83</v>
      </c>
      <c r="AX267" s="9">
        <v>360</v>
      </c>
      <c r="AY267" s="8">
        <v>164378.17000000001</v>
      </c>
      <c r="AZ267" s="8">
        <v>49500</v>
      </c>
      <c r="BA267" s="10">
        <v>90</v>
      </c>
      <c r="BB267" s="10">
        <v>39.146018181818199</v>
      </c>
      <c r="BC267" s="10">
        <v>6.94</v>
      </c>
      <c r="BD267" s="10"/>
      <c r="BE267" s="6" t="s">
        <v>797</v>
      </c>
      <c r="BF267" s="4"/>
      <c r="BG267" s="6" t="s">
        <v>334</v>
      </c>
      <c r="BH267" s="6" t="s">
        <v>335</v>
      </c>
      <c r="BI267" s="6" t="s">
        <v>336</v>
      </c>
      <c r="BJ267" s="6" t="s">
        <v>2</v>
      </c>
      <c r="BK267" s="5" t="s">
        <v>1</v>
      </c>
      <c r="BL267" s="10">
        <v>176728.19090664</v>
      </c>
      <c r="BM267" s="5" t="s">
        <v>43</v>
      </c>
      <c r="BN267" s="10"/>
      <c r="BO267" s="11">
        <v>37074</v>
      </c>
      <c r="BP267" s="11">
        <v>48061</v>
      </c>
      <c r="BQ267" s="11" t="s">
        <v>871</v>
      </c>
      <c r="BR267" s="11" t="s">
        <v>872</v>
      </c>
      <c r="BS267" s="11" t="s">
        <v>891</v>
      </c>
      <c r="BT267" s="11" t="s">
        <v>891</v>
      </c>
      <c r="BU267" s="10">
        <v>0</v>
      </c>
      <c r="BV267" s="10">
        <v>78.5</v>
      </c>
      <c r="BW267" s="10">
        <v>0</v>
      </c>
    </row>
    <row r="268" spans="1:75" s="1" customFormat="1" ht="18.2" customHeight="1" x14ac:dyDescent="0.15">
      <c r="A268" s="12">
        <v>266</v>
      </c>
      <c r="B268" s="13" t="s">
        <v>324</v>
      </c>
      <c r="C268" s="13" t="s">
        <v>42</v>
      </c>
      <c r="D268" s="30">
        <v>45505</v>
      </c>
      <c r="E268" s="14" t="s">
        <v>593</v>
      </c>
      <c r="F268" s="15">
        <v>0</v>
      </c>
      <c r="G268" s="15">
        <v>0</v>
      </c>
      <c r="H268" s="16">
        <v>21731.96</v>
      </c>
      <c r="I268" s="16">
        <v>0</v>
      </c>
      <c r="J268" s="16">
        <v>0</v>
      </c>
      <c r="K268" s="16">
        <v>21731.96</v>
      </c>
      <c r="L268" s="16">
        <v>201.65</v>
      </c>
      <c r="M268" s="16">
        <v>0</v>
      </c>
      <c r="N268" s="16">
        <v>0</v>
      </c>
      <c r="O268" s="16">
        <v>201.65</v>
      </c>
      <c r="P268" s="16">
        <v>0</v>
      </c>
      <c r="Q268" s="16">
        <v>0</v>
      </c>
      <c r="R268" s="16">
        <v>21530.31</v>
      </c>
      <c r="S268" s="16">
        <v>0</v>
      </c>
      <c r="T268" s="16">
        <v>125.68</v>
      </c>
      <c r="U268" s="16">
        <v>0</v>
      </c>
      <c r="V268" s="16">
        <v>0</v>
      </c>
      <c r="W268" s="16">
        <v>125.68</v>
      </c>
      <c r="X268" s="16">
        <v>0</v>
      </c>
      <c r="Y268" s="16">
        <v>0</v>
      </c>
      <c r="Z268" s="16">
        <v>0</v>
      </c>
      <c r="AA268" s="16">
        <v>78.5</v>
      </c>
      <c r="AB268" s="16">
        <v>0</v>
      </c>
      <c r="AC268" s="16">
        <v>0</v>
      </c>
      <c r="AD268" s="16">
        <v>0</v>
      </c>
      <c r="AE268" s="16">
        <v>0</v>
      </c>
      <c r="AF268" s="16">
        <v>-40.4</v>
      </c>
      <c r="AG268" s="16">
        <v>44.64</v>
      </c>
      <c r="AH268" s="16">
        <v>25.13</v>
      </c>
      <c r="AI268" s="16">
        <v>0</v>
      </c>
      <c r="AJ268" s="16">
        <v>0</v>
      </c>
      <c r="AK268" s="16">
        <v>0</v>
      </c>
      <c r="AL268" s="16">
        <v>0</v>
      </c>
      <c r="AM268" s="16">
        <v>0</v>
      </c>
      <c r="AN268" s="16">
        <v>0</v>
      </c>
      <c r="AO268" s="16">
        <v>0</v>
      </c>
      <c r="AP268" s="16">
        <v>0</v>
      </c>
      <c r="AQ268" s="16">
        <v>0</v>
      </c>
      <c r="AR268" s="16">
        <v>0</v>
      </c>
      <c r="AS268" s="16">
        <v>1.2179999999999999E-3</v>
      </c>
      <c r="AT268" s="8">
        <f t="shared" si="4"/>
        <v>435.19878200000005</v>
      </c>
      <c r="AU268" s="16">
        <v>0</v>
      </c>
      <c r="AV268" s="16">
        <v>0</v>
      </c>
      <c r="AW268" s="17">
        <v>83</v>
      </c>
      <c r="AX268" s="17">
        <v>360</v>
      </c>
      <c r="AY268" s="16">
        <v>164401.60000000001</v>
      </c>
      <c r="AZ268" s="16">
        <v>49500</v>
      </c>
      <c r="BA268" s="18">
        <v>90</v>
      </c>
      <c r="BB268" s="18">
        <v>39.146018181818199</v>
      </c>
      <c r="BC268" s="18">
        <v>6.94</v>
      </c>
      <c r="BD268" s="18"/>
      <c r="BE268" s="14" t="s">
        <v>797</v>
      </c>
      <c r="BF268" s="12"/>
      <c r="BG268" s="14" t="s">
        <v>334</v>
      </c>
      <c r="BH268" s="14" t="s">
        <v>335</v>
      </c>
      <c r="BI268" s="14" t="s">
        <v>336</v>
      </c>
      <c r="BJ268" s="14" t="s">
        <v>2</v>
      </c>
      <c r="BK268" s="13" t="s">
        <v>1</v>
      </c>
      <c r="BL268" s="18">
        <v>176728.19090664</v>
      </c>
      <c r="BM268" s="13" t="s">
        <v>43</v>
      </c>
      <c r="BN268" s="18"/>
      <c r="BO268" s="19">
        <v>37076</v>
      </c>
      <c r="BP268" s="19">
        <v>48061</v>
      </c>
      <c r="BQ268" s="11" t="s">
        <v>871</v>
      </c>
      <c r="BR268" s="11" t="s">
        <v>872</v>
      </c>
      <c r="BS268" s="11" t="s">
        <v>891</v>
      </c>
      <c r="BT268" s="11" t="s">
        <v>891</v>
      </c>
      <c r="BU268" s="18">
        <v>0</v>
      </c>
      <c r="BV268" s="18">
        <v>78.5</v>
      </c>
      <c r="BW268" s="18">
        <v>0</v>
      </c>
    </row>
    <row r="269" spans="1:75" s="1" customFormat="1" ht="18.2" customHeight="1" x14ac:dyDescent="0.15">
      <c r="A269" s="4">
        <v>267</v>
      </c>
      <c r="B269" s="5" t="s">
        <v>324</v>
      </c>
      <c r="C269" s="5" t="s">
        <v>42</v>
      </c>
      <c r="D269" s="29">
        <v>45505</v>
      </c>
      <c r="E269" s="6" t="s">
        <v>594</v>
      </c>
      <c r="F269" s="7">
        <v>0</v>
      </c>
      <c r="G269" s="7">
        <v>0</v>
      </c>
      <c r="H269" s="8">
        <v>21731.96</v>
      </c>
      <c r="I269" s="8">
        <v>0</v>
      </c>
      <c r="J269" s="8">
        <v>0</v>
      </c>
      <c r="K269" s="8">
        <v>21731.96</v>
      </c>
      <c r="L269" s="8">
        <v>201.65</v>
      </c>
      <c r="M269" s="8">
        <v>0</v>
      </c>
      <c r="N269" s="8">
        <v>0</v>
      </c>
      <c r="O269" s="8">
        <v>201.65</v>
      </c>
      <c r="P269" s="8">
        <v>0</v>
      </c>
      <c r="Q269" s="8">
        <v>0</v>
      </c>
      <c r="R269" s="8">
        <v>21530.31</v>
      </c>
      <c r="S269" s="8">
        <v>0</v>
      </c>
      <c r="T269" s="8">
        <v>125.68</v>
      </c>
      <c r="U269" s="8">
        <v>0</v>
      </c>
      <c r="V269" s="8">
        <v>0</v>
      </c>
      <c r="W269" s="8">
        <v>125.68</v>
      </c>
      <c r="X269" s="8">
        <v>0</v>
      </c>
      <c r="Y269" s="8">
        <v>0</v>
      </c>
      <c r="Z269" s="8">
        <v>0</v>
      </c>
      <c r="AA269" s="8">
        <v>78.5</v>
      </c>
      <c r="AB269" s="8">
        <v>0</v>
      </c>
      <c r="AC269" s="8">
        <v>0</v>
      </c>
      <c r="AD269" s="8">
        <v>0</v>
      </c>
      <c r="AE269" s="8">
        <v>0</v>
      </c>
      <c r="AF269" s="8">
        <v>-40.46</v>
      </c>
      <c r="AG269" s="8">
        <v>44.64</v>
      </c>
      <c r="AH269" s="8">
        <v>25.13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R269" s="8">
        <v>0</v>
      </c>
      <c r="AS269" s="8">
        <v>2.4369999999999999E-3</v>
      </c>
      <c r="AT269" s="8">
        <f t="shared" si="4"/>
        <v>435.13756300000006</v>
      </c>
      <c r="AU269" s="8">
        <v>0</v>
      </c>
      <c r="AV269" s="8">
        <v>0</v>
      </c>
      <c r="AW269" s="9">
        <v>83</v>
      </c>
      <c r="AX269" s="9">
        <v>360</v>
      </c>
      <c r="AY269" s="8">
        <v>164378.17000000001</v>
      </c>
      <c r="AZ269" s="8">
        <v>49500</v>
      </c>
      <c r="BA269" s="10">
        <v>90</v>
      </c>
      <c r="BB269" s="10">
        <v>39.146018181818199</v>
      </c>
      <c r="BC269" s="10">
        <v>6.94</v>
      </c>
      <c r="BD269" s="10"/>
      <c r="BE269" s="6" t="s">
        <v>797</v>
      </c>
      <c r="BF269" s="4"/>
      <c r="BG269" s="6" t="s">
        <v>334</v>
      </c>
      <c r="BH269" s="6" t="s">
        <v>335</v>
      </c>
      <c r="BI269" s="6" t="s">
        <v>336</v>
      </c>
      <c r="BJ269" s="6" t="s">
        <v>2</v>
      </c>
      <c r="BK269" s="5" t="s">
        <v>1</v>
      </c>
      <c r="BL269" s="10">
        <v>176728.19090664</v>
      </c>
      <c r="BM269" s="5" t="s">
        <v>43</v>
      </c>
      <c r="BN269" s="10"/>
      <c r="BO269" s="11">
        <v>37074</v>
      </c>
      <c r="BP269" s="11">
        <v>48061</v>
      </c>
      <c r="BQ269" s="11" t="s">
        <v>871</v>
      </c>
      <c r="BR269" s="11" t="s">
        <v>872</v>
      </c>
      <c r="BS269" s="11" t="s">
        <v>891</v>
      </c>
      <c r="BT269" s="11" t="s">
        <v>891</v>
      </c>
      <c r="BU269" s="10">
        <v>0</v>
      </c>
      <c r="BV269" s="10">
        <v>78.5</v>
      </c>
      <c r="BW269" s="10">
        <v>0</v>
      </c>
    </row>
    <row r="270" spans="1:75" s="1" customFormat="1" ht="18.2" customHeight="1" x14ac:dyDescent="0.15">
      <c r="A270" s="12">
        <v>268</v>
      </c>
      <c r="B270" s="13" t="s">
        <v>324</v>
      </c>
      <c r="C270" s="13" t="s">
        <v>42</v>
      </c>
      <c r="D270" s="30">
        <v>45505</v>
      </c>
      <c r="E270" s="14" t="s">
        <v>595</v>
      </c>
      <c r="F270" s="15">
        <v>0</v>
      </c>
      <c r="G270" s="15">
        <v>0</v>
      </c>
      <c r="H270" s="16">
        <v>21731.96</v>
      </c>
      <c r="I270" s="16">
        <v>0</v>
      </c>
      <c r="J270" s="16">
        <v>0</v>
      </c>
      <c r="K270" s="16">
        <v>21731.96</v>
      </c>
      <c r="L270" s="16">
        <v>201.65</v>
      </c>
      <c r="M270" s="16">
        <v>0</v>
      </c>
      <c r="N270" s="16">
        <v>0</v>
      </c>
      <c r="O270" s="16">
        <v>201.65</v>
      </c>
      <c r="P270" s="16">
        <v>0</v>
      </c>
      <c r="Q270" s="16">
        <v>0</v>
      </c>
      <c r="R270" s="16">
        <v>21530.31</v>
      </c>
      <c r="S270" s="16">
        <v>0</v>
      </c>
      <c r="T270" s="16">
        <v>125.68</v>
      </c>
      <c r="U270" s="16">
        <v>0</v>
      </c>
      <c r="V270" s="16">
        <v>0</v>
      </c>
      <c r="W270" s="16">
        <v>125.68</v>
      </c>
      <c r="X270" s="16">
        <v>0</v>
      </c>
      <c r="Y270" s="16">
        <v>0</v>
      </c>
      <c r="Z270" s="16">
        <v>0</v>
      </c>
      <c r="AA270" s="16">
        <v>78.5</v>
      </c>
      <c r="AB270" s="16">
        <v>0</v>
      </c>
      <c r="AC270" s="16">
        <v>0</v>
      </c>
      <c r="AD270" s="16">
        <v>0</v>
      </c>
      <c r="AE270" s="16">
        <v>0</v>
      </c>
      <c r="AF270" s="16">
        <v>-40.4</v>
      </c>
      <c r="AG270" s="16">
        <v>44.64</v>
      </c>
      <c r="AH270" s="16">
        <v>25.13</v>
      </c>
      <c r="AI270" s="16">
        <v>0</v>
      </c>
      <c r="AJ270" s="16">
        <v>0</v>
      </c>
      <c r="AK270" s="16">
        <v>0</v>
      </c>
      <c r="AL270" s="16">
        <v>0</v>
      </c>
      <c r="AM270" s="16">
        <v>0</v>
      </c>
      <c r="AN270" s="16">
        <v>0</v>
      </c>
      <c r="AO270" s="16">
        <v>0</v>
      </c>
      <c r="AP270" s="16">
        <v>0.09</v>
      </c>
      <c r="AQ270" s="16">
        <v>0</v>
      </c>
      <c r="AR270" s="16">
        <v>0</v>
      </c>
      <c r="AS270" s="16">
        <v>0</v>
      </c>
      <c r="AT270" s="8">
        <f t="shared" si="4"/>
        <v>435.29</v>
      </c>
      <c r="AU270" s="16">
        <v>0</v>
      </c>
      <c r="AV270" s="16">
        <v>0</v>
      </c>
      <c r="AW270" s="17">
        <v>83</v>
      </c>
      <c r="AX270" s="17">
        <v>360</v>
      </c>
      <c r="AY270" s="16">
        <v>164401.60000000001</v>
      </c>
      <c r="AZ270" s="16">
        <v>49500</v>
      </c>
      <c r="BA270" s="18">
        <v>90</v>
      </c>
      <c r="BB270" s="18">
        <v>39.146018181818199</v>
      </c>
      <c r="BC270" s="18">
        <v>6.94</v>
      </c>
      <c r="BD270" s="18"/>
      <c r="BE270" s="14" t="s">
        <v>797</v>
      </c>
      <c r="BF270" s="12"/>
      <c r="BG270" s="14" t="s">
        <v>334</v>
      </c>
      <c r="BH270" s="14" t="s">
        <v>335</v>
      </c>
      <c r="BI270" s="14" t="s">
        <v>336</v>
      </c>
      <c r="BJ270" s="14" t="s">
        <v>2</v>
      </c>
      <c r="BK270" s="13" t="s">
        <v>1</v>
      </c>
      <c r="BL270" s="18">
        <v>176728.19090664</v>
      </c>
      <c r="BM270" s="13" t="s">
        <v>43</v>
      </c>
      <c r="BN270" s="18"/>
      <c r="BO270" s="19">
        <v>37076</v>
      </c>
      <c r="BP270" s="19">
        <v>48061</v>
      </c>
      <c r="BQ270" s="11" t="s">
        <v>871</v>
      </c>
      <c r="BR270" s="11" t="s">
        <v>872</v>
      </c>
      <c r="BS270" s="11" t="s">
        <v>891</v>
      </c>
      <c r="BT270" s="11" t="s">
        <v>891</v>
      </c>
      <c r="BU270" s="18">
        <v>0</v>
      </c>
      <c r="BV270" s="18">
        <v>78.5</v>
      </c>
      <c r="BW270" s="18">
        <v>0</v>
      </c>
    </row>
    <row r="271" spans="1:75" s="1" customFormat="1" ht="18.2" customHeight="1" x14ac:dyDescent="0.15">
      <c r="A271" s="4">
        <v>269</v>
      </c>
      <c r="B271" s="5" t="s">
        <v>324</v>
      </c>
      <c r="C271" s="5" t="s">
        <v>42</v>
      </c>
      <c r="D271" s="29">
        <v>45505</v>
      </c>
      <c r="E271" s="6" t="s">
        <v>596</v>
      </c>
      <c r="F271" s="7">
        <v>0</v>
      </c>
      <c r="G271" s="7">
        <v>0</v>
      </c>
      <c r="H271" s="8">
        <v>21731.96</v>
      </c>
      <c r="I271" s="8">
        <v>0</v>
      </c>
      <c r="J271" s="8">
        <v>0</v>
      </c>
      <c r="K271" s="8">
        <v>21731.96</v>
      </c>
      <c r="L271" s="8">
        <v>201.65</v>
      </c>
      <c r="M271" s="8">
        <v>0</v>
      </c>
      <c r="N271" s="8">
        <v>0</v>
      </c>
      <c r="O271" s="8">
        <v>201.65</v>
      </c>
      <c r="P271" s="8">
        <v>0</v>
      </c>
      <c r="Q271" s="8">
        <v>0</v>
      </c>
      <c r="R271" s="8">
        <v>21530.31</v>
      </c>
      <c r="S271" s="8">
        <v>0</v>
      </c>
      <c r="T271" s="8">
        <v>125.68</v>
      </c>
      <c r="U271" s="8">
        <v>0</v>
      </c>
      <c r="V271" s="8">
        <v>0</v>
      </c>
      <c r="W271" s="8">
        <v>125.68</v>
      </c>
      <c r="X271" s="8">
        <v>0</v>
      </c>
      <c r="Y271" s="8">
        <v>0</v>
      </c>
      <c r="Z271" s="8">
        <v>0</v>
      </c>
      <c r="AA271" s="8">
        <v>78.5</v>
      </c>
      <c r="AB271" s="8">
        <v>0</v>
      </c>
      <c r="AC271" s="8">
        <v>0</v>
      </c>
      <c r="AD271" s="8">
        <v>0</v>
      </c>
      <c r="AE271" s="8">
        <v>0</v>
      </c>
      <c r="AF271" s="8">
        <v>-40.46</v>
      </c>
      <c r="AG271" s="8">
        <v>44.64</v>
      </c>
      <c r="AH271" s="8">
        <v>25.13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3.45</v>
      </c>
      <c r="AQ271" s="8">
        <v>0</v>
      </c>
      <c r="AR271" s="8">
        <v>0</v>
      </c>
      <c r="AS271" s="8">
        <v>0</v>
      </c>
      <c r="AT271" s="8">
        <f t="shared" si="4"/>
        <v>438.59000000000003</v>
      </c>
      <c r="AU271" s="8">
        <v>0</v>
      </c>
      <c r="AV271" s="8">
        <v>0</v>
      </c>
      <c r="AW271" s="9">
        <v>83</v>
      </c>
      <c r="AX271" s="9">
        <v>360</v>
      </c>
      <c r="AY271" s="8">
        <v>164378.17000000001</v>
      </c>
      <c r="AZ271" s="8">
        <v>49500</v>
      </c>
      <c r="BA271" s="10">
        <v>90</v>
      </c>
      <c r="BB271" s="10">
        <v>39.146018181818199</v>
      </c>
      <c r="BC271" s="10">
        <v>6.94</v>
      </c>
      <c r="BD271" s="10"/>
      <c r="BE271" s="6" t="s">
        <v>797</v>
      </c>
      <c r="BF271" s="4"/>
      <c r="BG271" s="6" t="s">
        <v>334</v>
      </c>
      <c r="BH271" s="6" t="s">
        <v>335</v>
      </c>
      <c r="BI271" s="6" t="s">
        <v>336</v>
      </c>
      <c r="BJ271" s="6" t="s">
        <v>2</v>
      </c>
      <c r="BK271" s="5" t="s">
        <v>1</v>
      </c>
      <c r="BL271" s="10">
        <v>176728.19090664</v>
      </c>
      <c r="BM271" s="5" t="s">
        <v>43</v>
      </c>
      <c r="BN271" s="10"/>
      <c r="BO271" s="11">
        <v>37074</v>
      </c>
      <c r="BP271" s="11">
        <v>48061</v>
      </c>
      <c r="BQ271" s="11" t="s">
        <v>871</v>
      </c>
      <c r="BR271" s="11" t="s">
        <v>872</v>
      </c>
      <c r="BS271" s="11" t="s">
        <v>891</v>
      </c>
      <c r="BT271" s="11" t="s">
        <v>891</v>
      </c>
      <c r="BU271" s="10">
        <v>0</v>
      </c>
      <c r="BV271" s="10">
        <v>78.5</v>
      </c>
      <c r="BW271" s="10">
        <v>0</v>
      </c>
    </row>
    <row r="272" spans="1:75" s="1" customFormat="1" ht="18.2" customHeight="1" x14ac:dyDescent="0.15">
      <c r="A272" s="12">
        <v>270</v>
      </c>
      <c r="B272" s="13" t="s">
        <v>324</v>
      </c>
      <c r="C272" s="13" t="s">
        <v>42</v>
      </c>
      <c r="D272" s="30">
        <v>45505</v>
      </c>
      <c r="E272" s="14" t="s">
        <v>127</v>
      </c>
      <c r="F272" s="15">
        <v>155</v>
      </c>
      <c r="G272" s="15">
        <v>154</v>
      </c>
      <c r="H272" s="16">
        <v>36318.69</v>
      </c>
      <c r="I272" s="16">
        <v>32743.3</v>
      </c>
      <c r="J272" s="16">
        <v>0</v>
      </c>
      <c r="K272" s="16">
        <v>69061.990000000005</v>
      </c>
      <c r="L272" s="16">
        <v>381.47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69061.990000000005</v>
      </c>
      <c r="S272" s="16">
        <v>74375.66</v>
      </c>
      <c r="T272" s="16">
        <v>309.62</v>
      </c>
      <c r="U272" s="16">
        <v>0</v>
      </c>
      <c r="V272" s="16">
        <v>0</v>
      </c>
      <c r="W272" s="16">
        <v>0</v>
      </c>
      <c r="X272" s="16">
        <v>0</v>
      </c>
      <c r="Y272" s="16">
        <v>0</v>
      </c>
      <c r="Z272" s="16">
        <v>74685.279999999999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0</v>
      </c>
      <c r="AG272" s="16">
        <v>0</v>
      </c>
      <c r="AH272" s="16">
        <v>0</v>
      </c>
      <c r="AI272" s="16">
        <v>0</v>
      </c>
      <c r="AJ272" s="16">
        <v>0</v>
      </c>
      <c r="AK272" s="16">
        <v>0</v>
      </c>
      <c r="AL272" s="16">
        <v>0</v>
      </c>
      <c r="AM272" s="16">
        <v>0</v>
      </c>
      <c r="AN272" s="16">
        <v>0</v>
      </c>
      <c r="AO272" s="16">
        <v>0</v>
      </c>
      <c r="AP272" s="16">
        <v>0</v>
      </c>
      <c r="AQ272" s="16">
        <v>0</v>
      </c>
      <c r="AR272" s="16">
        <v>0</v>
      </c>
      <c r="AS272" s="16">
        <v>0</v>
      </c>
      <c r="AT272" s="8">
        <f t="shared" si="4"/>
        <v>0</v>
      </c>
      <c r="AU272" s="16">
        <v>33124.769999999997</v>
      </c>
      <c r="AV272" s="16">
        <v>74685.279999999999</v>
      </c>
      <c r="AW272" s="17">
        <v>69</v>
      </c>
      <c r="AX272" s="17">
        <v>300</v>
      </c>
      <c r="AY272" s="16">
        <v>297000</v>
      </c>
      <c r="AZ272" s="16">
        <v>74715.360000000001</v>
      </c>
      <c r="BA272" s="18">
        <v>90</v>
      </c>
      <c r="BB272" s="18">
        <v>83.1901111096835</v>
      </c>
      <c r="BC272" s="18">
        <v>10.23</v>
      </c>
      <c r="BD272" s="18"/>
      <c r="BE272" s="14" t="s">
        <v>797</v>
      </c>
      <c r="BF272" s="12"/>
      <c r="BG272" s="14" t="s">
        <v>282</v>
      </c>
      <c r="BH272" s="14" t="s">
        <v>368</v>
      </c>
      <c r="BI272" s="14" t="s">
        <v>597</v>
      </c>
      <c r="BJ272" s="14" t="s">
        <v>796</v>
      </c>
      <c r="BK272" s="13" t="s">
        <v>1</v>
      </c>
      <c r="BL272" s="18">
        <v>566884.57124455995</v>
      </c>
      <c r="BM272" s="13" t="s">
        <v>43</v>
      </c>
      <c r="BN272" s="18"/>
      <c r="BO272" s="19">
        <v>38504</v>
      </c>
      <c r="BP272" s="19">
        <v>47635</v>
      </c>
      <c r="BQ272" s="11" t="s">
        <v>731</v>
      </c>
      <c r="BR272" s="11" t="s">
        <v>874</v>
      </c>
      <c r="BS272" s="11">
        <v>44232</v>
      </c>
      <c r="BT272" s="11">
        <v>44862</v>
      </c>
      <c r="BU272" s="18">
        <v>13052.52</v>
      </c>
      <c r="BV272" s="18">
        <v>0</v>
      </c>
      <c r="BW272" s="18">
        <v>0</v>
      </c>
    </row>
    <row r="273" spans="1:75" s="1" customFormat="1" ht="18.2" customHeight="1" x14ac:dyDescent="0.15">
      <c r="A273" s="4">
        <v>271</v>
      </c>
      <c r="B273" s="5" t="s">
        <v>324</v>
      </c>
      <c r="C273" s="5" t="s">
        <v>42</v>
      </c>
      <c r="D273" s="29">
        <v>45505</v>
      </c>
      <c r="E273" s="6" t="s">
        <v>599</v>
      </c>
      <c r="F273" s="7">
        <v>0</v>
      </c>
      <c r="G273" s="7">
        <v>0</v>
      </c>
      <c r="H273" s="8">
        <v>63235.26</v>
      </c>
      <c r="I273" s="8">
        <v>0</v>
      </c>
      <c r="J273" s="8">
        <v>0</v>
      </c>
      <c r="K273" s="8">
        <v>63235.26</v>
      </c>
      <c r="L273" s="8">
        <v>862.26</v>
      </c>
      <c r="M273" s="8">
        <v>0</v>
      </c>
      <c r="N273" s="8">
        <v>0</v>
      </c>
      <c r="O273" s="8">
        <v>862.26</v>
      </c>
      <c r="P273" s="8">
        <v>0</v>
      </c>
      <c r="Q273" s="8">
        <v>0</v>
      </c>
      <c r="R273" s="8">
        <v>62373</v>
      </c>
      <c r="S273" s="8">
        <v>0</v>
      </c>
      <c r="T273" s="8">
        <v>596.52</v>
      </c>
      <c r="U273" s="8">
        <v>0</v>
      </c>
      <c r="V273" s="8">
        <v>0</v>
      </c>
      <c r="W273" s="8">
        <v>596.52</v>
      </c>
      <c r="X273" s="8">
        <v>0</v>
      </c>
      <c r="Y273" s="8">
        <v>0</v>
      </c>
      <c r="Z273" s="8">
        <v>0</v>
      </c>
      <c r="AA273" s="8">
        <v>0</v>
      </c>
      <c r="AB273" s="8">
        <v>0</v>
      </c>
      <c r="AC273" s="8">
        <v>0</v>
      </c>
      <c r="AD273" s="8">
        <v>0</v>
      </c>
      <c r="AE273" s="8">
        <v>0</v>
      </c>
      <c r="AF273" s="8">
        <v>-11.39</v>
      </c>
      <c r="AG273" s="8">
        <v>72.94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0.01</v>
      </c>
      <c r="AQ273" s="8">
        <v>0</v>
      </c>
      <c r="AR273" s="8">
        <v>0</v>
      </c>
      <c r="AS273" s="8">
        <v>0</v>
      </c>
      <c r="AT273" s="8">
        <f t="shared" si="4"/>
        <v>1520.34</v>
      </c>
      <c r="AU273" s="8">
        <v>0</v>
      </c>
      <c r="AV273" s="8">
        <v>0</v>
      </c>
      <c r="AW273" s="9">
        <v>55</v>
      </c>
      <c r="AX273" s="9">
        <v>300</v>
      </c>
      <c r="AY273" s="8">
        <v>550000</v>
      </c>
      <c r="AZ273" s="8">
        <v>145393.45000000001</v>
      </c>
      <c r="BA273" s="10">
        <v>90</v>
      </c>
      <c r="BB273" s="10">
        <v>38.609510951146703</v>
      </c>
      <c r="BC273" s="10">
        <v>11.32</v>
      </c>
      <c r="BD273" s="10"/>
      <c r="BE273" s="6" t="s">
        <v>797</v>
      </c>
      <c r="BF273" s="4"/>
      <c r="BG273" s="6" t="s">
        <v>291</v>
      </c>
      <c r="BH273" s="6" t="s">
        <v>600</v>
      </c>
      <c r="BI273" s="6" t="s">
        <v>601</v>
      </c>
      <c r="BJ273" s="6" t="s">
        <v>2</v>
      </c>
      <c r="BK273" s="5" t="s">
        <v>1</v>
      </c>
      <c r="BL273" s="10">
        <v>511979.04031200003</v>
      </c>
      <c r="BM273" s="5" t="s">
        <v>43</v>
      </c>
      <c r="BN273" s="10"/>
      <c r="BO273" s="11">
        <v>38062</v>
      </c>
      <c r="BP273" s="11">
        <v>47209</v>
      </c>
      <c r="BQ273" s="11" t="s">
        <v>871</v>
      </c>
      <c r="BR273" s="11" t="s">
        <v>872</v>
      </c>
      <c r="BS273" s="11" t="s">
        <v>891</v>
      </c>
      <c r="BT273" s="11" t="s">
        <v>891</v>
      </c>
      <c r="BU273" s="10">
        <v>0</v>
      </c>
      <c r="BV273" s="10">
        <v>0</v>
      </c>
      <c r="BW273" s="10">
        <v>0</v>
      </c>
    </row>
    <row r="274" spans="1:75" s="1" customFormat="1" ht="18.2" customHeight="1" x14ac:dyDescent="0.15">
      <c r="A274" s="12">
        <v>272</v>
      </c>
      <c r="B274" s="13" t="s">
        <v>324</v>
      </c>
      <c r="C274" s="13" t="s">
        <v>42</v>
      </c>
      <c r="D274" s="30">
        <v>45505</v>
      </c>
      <c r="E274" s="14" t="s">
        <v>604</v>
      </c>
      <c r="F274" s="15">
        <v>0</v>
      </c>
      <c r="G274" s="15">
        <v>0</v>
      </c>
      <c r="H274" s="16">
        <v>40728.5</v>
      </c>
      <c r="I274" s="16">
        <v>0</v>
      </c>
      <c r="J274" s="16">
        <v>0</v>
      </c>
      <c r="K274" s="16">
        <v>40728.5</v>
      </c>
      <c r="L274" s="16">
        <v>431.93</v>
      </c>
      <c r="M274" s="16">
        <v>0</v>
      </c>
      <c r="N274" s="16">
        <v>0</v>
      </c>
      <c r="O274" s="16">
        <v>431.93</v>
      </c>
      <c r="P274" s="16">
        <v>0</v>
      </c>
      <c r="Q274" s="16">
        <v>0</v>
      </c>
      <c r="R274" s="16">
        <v>40296.57</v>
      </c>
      <c r="S274" s="16">
        <v>0</v>
      </c>
      <c r="T274" s="16">
        <v>336.69</v>
      </c>
      <c r="U274" s="16">
        <v>0</v>
      </c>
      <c r="V274" s="16">
        <v>0</v>
      </c>
      <c r="W274" s="16">
        <v>336.69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  <c r="AE274" s="16">
        <v>0</v>
      </c>
      <c r="AF274" s="16">
        <v>-7.99</v>
      </c>
      <c r="AG274" s="16">
        <v>41.09</v>
      </c>
      <c r="AH274" s="16">
        <v>53.29</v>
      </c>
      <c r="AI274" s="16">
        <v>0</v>
      </c>
      <c r="AJ274" s="16">
        <v>0</v>
      </c>
      <c r="AK274" s="16">
        <v>0</v>
      </c>
      <c r="AL274" s="16">
        <v>0</v>
      </c>
      <c r="AM274" s="16">
        <v>0</v>
      </c>
      <c r="AN274" s="16">
        <v>0</v>
      </c>
      <c r="AO274" s="16">
        <v>0</v>
      </c>
      <c r="AP274" s="16">
        <v>666.18</v>
      </c>
      <c r="AQ274" s="16">
        <v>0</v>
      </c>
      <c r="AR274" s="16">
        <v>666.19</v>
      </c>
      <c r="AS274" s="16">
        <v>0</v>
      </c>
      <c r="AT274" s="8">
        <f t="shared" si="4"/>
        <v>854.99999999999989</v>
      </c>
      <c r="AU274" s="16">
        <v>0</v>
      </c>
      <c r="AV274" s="16">
        <v>0</v>
      </c>
      <c r="AW274" s="17">
        <v>69</v>
      </c>
      <c r="AX274" s="17">
        <v>300</v>
      </c>
      <c r="AY274" s="16">
        <v>337500</v>
      </c>
      <c r="AZ274" s="16">
        <v>85112.45</v>
      </c>
      <c r="BA274" s="18">
        <v>90</v>
      </c>
      <c r="BB274" s="18">
        <v>42.610585172909502</v>
      </c>
      <c r="BC274" s="18">
        <v>9.92</v>
      </c>
      <c r="BD274" s="18"/>
      <c r="BE274" s="14" t="s">
        <v>797</v>
      </c>
      <c r="BF274" s="12"/>
      <c r="BG274" s="14" t="s">
        <v>418</v>
      </c>
      <c r="BH274" s="14" t="s">
        <v>419</v>
      </c>
      <c r="BI274" s="14" t="s">
        <v>545</v>
      </c>
      <c r="BJ274" s="14" t="s">
        <v>2</v>
      </c>
      <c r="BK274" s="13" t="s">
        <v>1</v>
      </c>
      <c r="BL274" s="18">
        <v>330768.10858007998</v>
      </c>
      <c r="BM274" s="13" t="s">
        <v>43</v>
      </c>
      <c r="BN274" s="18"/>
      <c r="BO274" s="19">
        <v>38481</v>
      </c>
      <c r="BP274" s="19">
        <v>47635</v>
      </c>
      <c r="BQ274" s="11" t="s">
        <v>871</v>
      </c>
      <c r="BR274" s="11" t="s">
        <v>872</v>
      </c>
      <c r="BS274" s="11" t="s">
        <v>891</v>
      </c>
      <c r="BT274" s="11" t="s">
        <v>891</v>
      </c>
      <c r="BU274" s="18">
        <v>0</v>
      </c>
      <c r="BV274" s="18">
        <v>0</v>
      </c>
      <c r="BW274" s="18">
        <v>0</v>
      </c>
    </row>
    <row r="275" spans="1:75" s="1" customFormat="1" ht="18.2" customHeight="1" x14ac:dyDescent="0.15">
      <c r="A275" s="4">
        <v>273</v>
      </c>
      <c r="B275" s="5" t="s">
        <v>324</v>
      </c>
      <c r="C275" s="5" t="s">
        <v>42</v>
      </c>
      <c r="D275" s="29">
        <v>45505</v>
      </c>
      <c r="E275" s="6" t="s">
        <v>607</v>
      </c>
      <c r="F275" s="7">
        <v>0</v>
      </c>
      <c r="G275" s="7">
        <v>0</v>
      </c>
      <c r="H275" s="8">
        <v>41880.69</v>
      </c>
      <c r="I275" s="8">
        <v>0</v>
      </c>
      <c r="J275" s="8">
        <v>0</v>
      </c>
      <c r="K275" s="8">
        <v>41880.69</v>
      </c>
      <c r="L275" s="8">
        <v>470.18</v>
      </c>
      <c r="M275" s="8">
        <v>0</v>
      </c>
      <c r="N275" s="8">
        <v>0</v>
      </c>
      <c r="O275" s="8">
        <v>470.18</v>
      </c>
      <c r="P275" s="8">
        <v>0</v>
      </c>
      <c r="Q275" s="8">
        <v>0</v>
      </c>
      <c r="R275" s="8">
        <v>41410.51</v>
      </c>
      <c r="S275" s="8">
        <v>0</v>
      </c>
      <c r="T275" s="8">
        <v>346.91</v>
      </c>
      <c r="U275" s="8">
        <v>0</v>
      </c>
      <c r="V275" s="8">
        <v>0</v>
      </c>
      <c r="W275" s="8">
        <v>346.91</v>
      </c>
      <c r="X275" s="8">
        <v>0</v>
      </c>
      <c r="Y275" s="8">
        <v>0</v>
      </c>
      <c r="Z275" s="8">
        <v>0</v>
      </c>
      <c r="AA275" s="8">
        <v>0</v>
      </c>
      <c r="AB275" s="8">
        <v>0</v>
      </c>
      <c r="AC275" s="8">
        <v>0</v>
      </c>
      <c r="AD275" s="8">
        <v>0</v>
      </c>
      <c r="AE275" s="8">
        <v>0</v>
      </c>
      <c r="AF275" s="8">
        <v>-16.14</v>
      </c>
      <c r="AG275" s="8">
        <v>43.68</v>
      </c>
      <c r="AH275" s="8">
        <v>56.57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14.31</v>
      </c>
      <c r="AQ275" s="8">
        <v>0</v>
      </c>
      <c r="AR275" s="8">
        <v>14.24</v>
      </c>
      <c r="AS275" s="8">
        <v>0</v>
      </c>
      <c r="AT275" s="8">
        <f t="shared" si="4"/>
        <v>901.27</v>
      </c>
      <c r="AU275" s="8">
        <v>0</v>
      </c>
      <c r="AV275" s="8">
        <v>0</v>
      </c>
      <c r="AW275" s="9">
        <v>66</v>
      </c>
      <c r="AX275" s="9">
        <v>300</v>
      </c>
      <c r="AY275" s="8">
        <v>355000</v>
      </c>
      <c r="AZ275" s="8">
        <v>90338.13</v>
      </c>
      <c r="BA275" s="10">
        <v>90</v>
      </c>
      <c r="BB275" s="10">
        <v>41.255513037518</v>
      </c>
      <c r="BC275" s="10">
        <v>9.94</v>
      </c>
      <c r="BD275" s="10"/>
      <c r="BE275" s="6" t="s">
        <v>797</v>
      </c>
      <c r="BF275" s="4"/>
      <c r="BG275" s="6" t="s">
        <v>291</v>
      </c>
      <c r="BH275" s="6" t="s">
        <v>608</v>
      </c>
      <c r="BI275" s="6" t="s">
        <v>527</v>
      </c>
      <c r="BJ275" s="6" t="s">
        <v>2</v>
      </c>
      <c r="BK275" s="5" t="s">
        <v>1</v>
      </c>
      <c r="BL275" s="10">
        <v>339911.71129543998</v>
      </c>
      <c r="BM275" s="5" t="s">
        <v>43</v>
      </c>
      <c r="BN275" s="10"/>
      <c r="BO275" s="11">
        <v>38411</v>
      </c>
      <c r="BP275" s="11">
        <v>47543</v>
      </c>
      <c r="BQ275" s="11" t="s">
        <v>871</v>
      </c>
      <c r="BR275" s="11" t="s">
        <v>872</v>
      </c>
      <c r="BS275" s="11" t="s">
        <v>891</v>
      </c>
      <c r="BT275" s="11" t="s">
        <v>891</v>
      </c>
      <c r="BU275" s="10">
        <v>0</v>
      </c>
      <c r="BV275" s="10">
        <v>0</v>
      </c>
      <c r="BW275" s="10">
        <v>0</v>
      </c>
    </row>
    <row r="276" spans="1:75" s="1" customFormat="1" ht="18.2" customHeight="1" x14ac:dyDescent="0.15">
      <c r="A276" s="12">
        <v>274</v>
      </c>
      <c r="B276" s="13" t="s">
        <v>324</v>
      </c>
      <c r="C276" s="13" t="s">
        <v>42</v>
      </c>
      <c r="D276" s="30">
        <v>45505</v>
      </c>
      <c r="E276" s="14" t="s">
        <v>125</v>
      </c>
      <c r="F276" s="15">
        <v>137</v>
      </c>
      <c r="G276" s="15">
        <v>136</v>
      </c>
      <c r="H276" s="16">
        <v>47182.94</v>
      </c>
      <c r="I276" s="16">
        <v>39959.269999999997</v>
      </c>
      <c r="J276" s="16">
        <v>0</v>
      </c>
      <c r="K276" s="16">
        <v>87142.21</v>
      </c>
      <c r="L276" s="16">
        <v>495.54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87142.21</v>
      </c>
      <c r="S276" s="16">
        <v>82374.13</v>
      </c>
      <c r="T276" s="16">
        <v>402.23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82776.36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0</v>
      </c>
      <c r="AG276" s="16">
        <v>0</v>
      </c>
      <c r="AH276" s="16">
        <v>0</v>
      </c>
      <c r="AI276" s="16">
        <v>0</v>
      </c>
      <c r="AJ276" s="16">
        <v>0</v>
      </c>
      <c r="AK276" s="16">
        <v>0</v>
      </c>
      <c r="AL276" s="16">
        <v>0</v>
      </c>
      <c r="AM276" s="16">
        <v>0</v>
      </c>
      <c r="AN276" s="16">
        <v>0</v>
      </c>
      <c r="AO276" s="16">
        <v>0</v>
      </c>
      <c r="AP276" s="16">
        <v>0</v>
      </c>
      <c r="AQ276" s="16">
        <v>0</v>
      </c>
      <c r="AR276" s="16">
        <v>0</v>
      </c>
      <c r="AS276" s="16">
        <v>0</v>
      </c>
      <c r="AT276" s="8">
        <f t="shared" si="4"/>
        <v>0</v>
      </c>
      <c r="AU276" s="16">
        <v>40454.81</v>
      </c>
      <c r="AV276" s="16">
        <v>82776.36</v>
      </c>
      <c r="AW276" s="17">
        <v>69</v>
      </c>
      <c r="AX276" s="17">
        <v>300</v>
      </c>
      <c r="AY276" s="16">
        <v>385000</v>
      </c>
      <c r="AZ276" s="16">
        <v>97060.37</v>
      </c>
      <c r="BA276" s="18">
        <v>89.94</v>
      </c>
      <c r="BB276" s="18">
        <v>80.749438389736198</v>
      </c>
      <c r="BC276" s="18">
        <v>10.23</v>
      </c>
      <c r="BD276" s="18"/>
      <c r="BE276" s="14" t="s">
        <v>797</v>
      </c>
      <c r="BF276" s="12"/>
      <c r="BG276" s="14" t="s">
        <v>310</v>
      </c>
      <c r="BH276" s="14" t="s">
        <v>356</v>
      </c>
      <c r="BI276" s="14" t="s">
        <v>609</v>
      </c>
      <c r="BJ276" s="14" t="s">
        <v>796</v>
      </c>
      <c r="BK276" s="13" t="s">
        <v>1</v>
      </c>
      <c r="BL276" s="18">
        <v>715293.23660023999</v>
      </c>
      <c r="BM276" s="13" t="s">
        <v>43</v>
      </c>
      <c r="BN276" s="18"/>
      <c r="BO276" s="19">
        <v>38483</v>
      </c>
      <c r="BP276" s="19">
        <v>47635</v>
      </c>
      <c r="BQ276" s="11" t="s">
        <v>730</v>
      </c>
      <c r="BR276" s="11" t="s">
        <v>893</v>
      </c>
      <c r="BS276" s="11">
        <v>44232</v>
      </c>
      <c r="BT276" s="11">
        <v>44862</v>
      </c>
      <c r="BU276" s="18">
        <v>14890.53</v>
      </c>
      <c r="BV276" s="18">
        <v>0</v>
      </c>
      <c r="BW276" s="18">
        <v>0</v>
      </c>
    </row>
    <row r="277" spans="1:75" s="1" customFormat="1" ht="18.2" customHeight="1" x14ac:dyDescent="0.15">
      <c r="A277" s="4">
        <v>275</v>
      </c>
      <c r="B277" s="5" t="s">
        <v>324</v>
      </c>
      <c r="C277" s="5" t="s">
        <v>42</v>
      </c>
      <c r="D277" s="29">
        <v>45505</v>
      </c>
      <c r="E277" s="6" t="s">
        <v>130</v>
      </c>
      <c r="F277" s="7">
        <v>137</v>
      </c>
      <c r="G277" s="7">
        <v>136</v>
      </c>
      <c r="H277" s="8">
        <v>45867.13</v>
      </c>
      <c r="I277" s="8">
        <v>25956.19</v>
      </c>
      <c r="J277" s="8">
        <v>0</v>
      </c>
      <c r="K277" s="8">
        <v>71823.320000000007</v>
      </c>
      <c r="L277" s="8">
        <v>334.87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71823.320000000007</v>
      </c>
      <c r="S277" s="8">
        <v>77071.81</v>
      </c>
      <c r="T277" s="8">
        <v>422.36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77494.17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R277" s="8">
        <v>0</v>
      </c>
      <c r="AS277" s="8">
        <v>0</v>
      </c>
      <c r="AT277" s="8">
        <f t="shared" si="4"/>
        <v>0</v>
      </c>
      <c r="AU277" s="8">
        <v>26291.06</v>
      </c>
      <c r="AV277" s="8">
        <v>77494.17</v>
      </c>
      <c r="AW277" s="9">
        <v>88</v>
      </c>
      <c r="AX277" s="9">
        <v>360</v>
      </c>
      <c r="AY277" s="8">
        <v>268729</v>
      </c>
      <c r="AZ277" s="8">
        <v>79200</v>
      </c>
      <c r="BA277" s="10">
        <v>90</v>
      </c>
      <c r="BB277" s="10">
        <v>81.617409090909106</v>
      </c>
      <c r="BC277" s="10">
        <v>11.05</v>
      </c>
      <c r="BD277" s="10"/>
      <c r="BE277" s="6" t="s">
        <v>797</v>
      </c>
      <c r="BF277" s="4"/>
      <c r="BG277" s="6" t="s">
        <v>286</v>
      </c>
      <c r="BH277" s="6" t="s">
        <v>328</v>
      </c>
      <c r="BI277" s="6" t="s">
        <v>483</v>
      </c>
      <c r="BJ277" s="6" t="s">
        <v>796</v>
      </c>
      <c r="BK277" s="5" t="s">
        <v>1</v>
      </c>
      <c r="BL277" s="10">
        <v>589550.51778207999</v>
      </c>
      <c r="BM277" s="5" t="s">
        <v>43</v>
      </c>
      <c r="BN277" s="10"/>
      <c r="BO277" s="11">
        <v>37246</v>
      </c>
      <c r="BP277" s="11">
        <v>48214</v>
      </c>
      <c r="BQ277" s="11" t="s">
        <v>752</v>
      </c>
      <c r="BR277" s="11" t="s">
        <v>875</v>
      </c>
      <c r="BS277" s="11">
        <v>43867</v>
      </c>
      <c r="BT277" s="11">
        <v>44497</v>
      </c>
      <c r="BU277" s="10">
        <v>35264.089999999997</v>
      </c>
      <c r="BV277" s="10">
        <v>90</v>
      </c>
      <c r="BW277" s="10">
        <v>0</v>
      </c>
    </row>
    <row r="278" spans="1:75" s="1" customFormat="1" ht="18.2" customHeight="1" x14ac:dyDescent="0.15">
      <c r="A278" s="4"/>
      <c r="B278" s="5"/>
      <c r="C278" s="5"/>
      <c r="D278" s="29"/>
      <c r="E278" s="6" t="s">
        <v>962</v>
      </c>
      <c r="F278" s="7" t="s">
        <v>999</v>
      </c>
      <c r="G278" s="7"/>
      <c r="H278" s="8"/>
      <c r="I278" s="8"/>
      <c r="J278" s="8"/>
      <c r="K278" s="8"/>
      <c r="L278" s="8"/>
      <c r="M278" s="8"/>
      <c r="N278" s="8"/>
      <c r="O278" s="8"/>
      <c r="P278" s="8"/>
      <c r="Q278" s="8">
        <f>600000/8.208344</f>
        <v>73096.351712355128</v>
      </c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>
        <f t="shared" si="4"/>
        <v>73096.351712355128</v>
      </c>
      <c r="AU278" s="8"/>
      <c r="AV278" s="8"/>
      <c r="AW278" s="9"/>
      <c r="AX278" s="9"/>
      <c r="AY278" s="8"/>
      <c r="AZ278" s="8"/>
      <c r="BA278" s="10"/>
      <c r="BB278" s="10"/>
      <c r="BC278" s="10"/>
      <c r="BD278" s="10"/>
      <c r="BE278" s="6"/>
      <c r="BF278" s="4"/>
      <c r="BG278" s="6"/>
      <c r="BH278" s="6"/>
      <c r="BI278" s="6"/>
      <c r="BJ278" s="6"/>
      <c r="BK278" s="5" t="s">
        <v>1</v>
      </c>
      <c r="BL278" s="10"/>
      <c r="BM278" s="5"/>
      <c r="BN278" s="10"/>
      <c r="BO278" s="11"/>
      <c r="BP278" s="11"/>
      <c r="BQ278" s="11"/>
      <c r="BR278" s="11"/>
      <c r="BS278" s="11"/>
      <c r="BT278" s="11"/>
      <c r="BU278" s="10"/>
      <c r="BV278" s="10"/>
      <c r="BW278" s="10"/>
    </row>
    <row r="279" spans="1:75" s="1" customFormat="1" ht="18.2" customHeight="1" x14ac:dyDescent="0.15">
      <c r="A279" s="4"/>
      <c r="B279" s="5"/>
      <c r="C279" s="5"/>
      <c r="D279" s="29"/>
      <c r="E279" s="6" t="s">
        <v>953</v>
      </c>
      <c r="F279" s="7" t="s">
        <v>999</v>
      </c>
      <c r="G279" s="7"/>
      <c r="H279" s="8"/>
      <c r="I279" s="8"/>
      <c r="J279" s="8"/>
      <c r="K279" s="8"/>
      <c r="L279" s="8"/>
      <c r="M279" s="8"/>
      <c r="N279" s="8"/>
      <c r="O279" s="8"/>
      <c r="P279" s="8"/>
      <c r="Q279" s="8">
        <f>550000/8.208344</f>
        <v>67004.98906965887</v>
      </c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>
        <f t="shared" si="4"/>
        <v>67004.98906965887</v>
      </c>
      <c r="AU279" s="8"/>
      <c r="AV279" s="8"/>
      <c r="AW279" s="9"/>
      <c r="AX279" s="9"/>
      <c r="AY279" s="8"/>
      <c r="AZ279" s="8"/>
      <c r="BA279" s="10"/>
      <c r="BB279" s="10"/>
      <c r="BC279" s="10"/>
      <c r="BD279" s="10"/>
      <c r="BE279" s="6"/>
      <c r="BF279" s="4"/>
      <c r="BG279" s="6"/>
      <c r="BH279" s="6"/>
      <c r="BI279" s="6"/>
      <c r="BJ279" s="6"/>
      <c r="BK279" s="5" t="s">
        <v>1</v>
      </c>
      <c r="BL279" s="10"/>
      <c r="BM279" s="5"/>
      <c r="BN279" s="10"/>
      <c r="BO279" s="11"/>
      <c r="BP279" s="11"/>
      <c r="BQ279" s="11"/>
      <c r="BR279" s="11"/>
      <c r="BS279" s="11"/>
      <c r="BT279" s="11"/>
      <c r="BU279" s="10"/>
      <c r="BV279" s="10"/>
      <c r="BW279" s="10"/>
    </row>
    <row r="280" spans="1:75" s="1" customFormat="1" ht="18.2" customHeight="1" x14ac:dyDescent="0.15">
      <c r="A280" s="4"/>
      <c r="B280" s="5"/>
      <c r="C280" s="5"/>
      <c r="D280" s="29"/>
      <c r="E280" s="6" t="s">
        <v>963</v>
      </c>
      <c r="F280" s="7" t="s">
        <v>999</v>
      </c>
      <c r="G280" s="7"/>
      <c r="H280" s="8"/>
      <c r="I280" s="8"/>
      <c r="J280" s="8"/>
      <c r="K280" s="8"/>
      <c r="L280" s="8"/>
      <c r="M280" s="8"/>
      <c r="N280" s="8"/>
      <c r="O280" s="8"/>
      <c r="P280" s="8"/>
      <c r="Q280" s="8">
        <f>410000/8.208344</f>
        <v>49949.17367010934</v>
      </c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>
        <f t="shared" si="4"/>
        <v>49949.17367010934</v>
      </c>
      <c r="AU280" s="8"/>
      <c r="AV280" s="8"/>
      <c r="AW280" s="9"/>
      <c r="AX280" s="9"/>
      <c r="AY280" s="8"/>
      <c r="AZ280" s="8"/>
      <c r="BA280" s="10"/>
      <c r="BB280" s="10"/>
      <c r="BC280" s="10"/>
      <c r="BD280" s="10"/>
      <c r="BE280" s="6"/>
      <c r="BF280" s="4"/>
      <c r="BG280" s="6"/>
      <c r="BH280" s="6"/>
      <c r="BI280" s="6"/>
      <c r="BJ280" s="6"/>
      <c r="BK280" s="5" t="s">
        <v>1</v>
      </c>
      <c r="BL280" s="10"/>
      <c r="BM280" s="5"/>
      <c r="BN280" s="10"/>
      <c r="BO280" s="11"/>
      <c r="BP280" s="11"/>
      <c r="BQ280" s="11"/>
      <c r="BR280" s="11"/>
      <c r="BS280" s="11"/>
      <c r="BT280" s="11"/>
      <c r="BU280" s="10"/>
      <c r="BV280" s="10"/>
      <c r="BW280" s="10"/>
    </row>
    <row r="281" spans="1:75" s="1" customFormat="1" ht="18.2" customHeight="1" x14ac:dyDescent="0.15">
      <c r="A281" s="12">
        <v>276</v>
      </c>
      <c r="B281" s="13" t="s">
        <v>46</v>
      </c>
      <c r="C281" s="13" t="s">
        <v>42</v>
      </c>
      <c r="D281" s="30">
        <v>45507</v>
      </c>
      <c r="E281" s="14" t="s">
        <v>614</v>
      </c>
      <c r="F281" s="15">
        <v>53</v>
      </c>
      <c r="G281" s="15">
        <v>52</v>
      </c>
      <c r="H281" s="16">
        <v>312042.02</v>
      </c>
      <c r="I281" s="16">
        <v>127153.66</v>
      </c>
      <c r="J281" s="16">
        <v>0</v>
      </c>
      <c r="K281" s="16">
        <v>439195.68</v>
      </c>
      <c r="L281" s="16">
        <v>2937.78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439195.68</v>
      </c>
      <c r="S281" s="16">
        <v>151569.76999999999</v>
      </c>
      <c r="T281" s="16">
        <v>2392.3200000000002</v>
      </c>
      <c r="U281" s="16">
        <v>0</v>
      </c>
      <c r="V281" s="16">
        <v>0</v>
      </c>
      <c r="W281" s="16">
        <v>0</v>
      </c>
      <c r="X281" s="16">
        <v>0</v>
      </c>
      <c r="Y281" s="16">
        <v>0</v>
      </c>
      <c r="Z281" s="16">
        <v>153962.09</v>
      </c>
      <c r="AA281" s="16">
        <v>0</v>
      </c>
      <c r="AB281" s="16">
        <v>0</v>
      </c>
      <c r="AC281" s="16">
        <v>0</v>
      </c>
      <c r="AD281" s="16">
        <v>0</v>
      </c>
      <c r="AE281" s="16">
        <v>0</v>
      </c>
      <c r="AF281" s="16">
        <v>0</v>
      </c>
      <c r="AG281" s="16">
        <v>0</v>
      </c>
      <c r="AH281" s="16">
        <v>0</v>
      </c>
      <c r="AI281" s="16">
        <v>0</v>
      </c>
      <c r="AJ281" s="16">
        <v>0</v>
      </c>
      <c r="AK281" s="16">
        <v>0</v>
      </c>
      <c r="AL281" s="16">
        <v>0</v>
      </c>
      <c r="AM281" s="16">
        <v>0</v>
      </c>
      <c r="AN281" s="16">
        <v>0</v>
      </c>
      <c r="AO281" s="16">
        <v>0</v>
      </c>
      <c r="AP281" s="16">
        <v>0</v>
      </c>
      <c r="AQ281" s="16">
        <v>0</v>
      </c>
      <c r="AR281" s="16">
        <v>0</v>
      </c>
      <c r="AS281" s="16">
        <v>0</v>
      </c>
      <c r="AT281" s="8">
        <f t="shared" si="4"/>
        <v>0</v>
      </c>
      <c r="AU281" s="16">
        <v>130091.44</v>
      </c>
      <c r="AV281" s="16">
        <v>153962.09</v>
      </c>
      <c r="AW281" s="17">
        <v>77</v>
      </c>
      <c r="AX281" s="17">
        <v>192</v>
      </c>
      <c r="AY281" s="16">
        <v>534800</v>
      </c>
      <c r="AZ281" s="16">
        <v>534800.01</v>
      </c>
      <c r="BA281" s="18">
        <v>90</v>
      </c>
      <c r="BB281" s="18">
        <v>73.911014324775394</v>
      </c>
      <c r="BC281" s="18">
        <v>9.1999999999999993</v>
      </c>
      <c r="BD281" s="18"/>
      <c r="BE281" s="14" t="s">
        <v>797</v>
      </c>
      <c r="BF281" s="12"/>
      <c r="BG281" s="14" t="s">
        <v>273</v>
      </c>
      <c r="BH281" s="14" t="s">
        <v>289</v>
      </c>
      <c r="BI281" s="14" t="s">
        <v>481</v>
      </c>
      <c r="BJ281" s="14" t="s">
        <v>796</v>
      </c>
      <c r="BK281" s="13" t="s">
        <v>0</v>
      </c>
      <c r="BL281" s="18">
        <v>439195.68</v>
      </c>
      <c r="BM281" s="13" t="s">
        <v>613</v>
      </c>
      <c r="BN281" s="18"/>
      <c r="BO281" s="19">
        <v>42027</v>
      </c>
      <c r="BP281" s="19">
        <v>47871</v>
      </c>
      <c r="BQ281" s="11" t="s">
        <v>749</v>
      </c>
      <c r="BR281" s="11" t="s">
        <v>907</v>
      </c>
      <c r="BS281" s="11" t="s">
        <v>891</v>
      </c>
      <c r="BT281" s="11" t="s">
        <v>891</v>
      </c>
      <c r="BU281" s="18">
        <v>14093.23</v>
      </c>
      <c r="BV281" s="18">
        <v>0</v>
      </c>
      <c r="BW281" s="18">
        <v>0</v>
      </c>
    </row>
    <row r="282" spans="1:75" s="1" customFormat="1" ht="18.2" customHeight="1" x14ac:dyDescent="0.15">
      <c r="A282" s="4">
        <v>277</v>
      </c>
      <c r="B282" s="5" t="s">
        <v>41</v>
      </c>
      <c r="C282" s="5" t="s">
        <v>42</v>
      </c>
      <c r="D282" s="29">
        <v>45507</v>
      </c>
      <c r="E282" s="6" t="s">
        <v>615</v>
      </c>
      <c r="F282" s="7">
        <v>0</v>
      </c>
      <c r="G282" s="7">
        <v>0</v>
      </c>
      <c r="H282" s="8">
        <v>203928.79</v>
      </c>
      <c r="I282" s="8">
        <v>0</v>
      </c>
      <c r="J282" s="8">
        <v>0</v>
      </c>
      <c r="K282" s="8">
        <v>203928.79</v>
      </c>
      <c r="L282" s="8">
        <v>1828.14</v>
      </c>
      <c r="M282" s="8">
        <v>0</v>
      </c>
      <c r="N282" s="8">
        <v>0</v>
      </c>
      <c r="O282" s="8">
        <v>1828.14</v>
      </c>
      <c r="P282" s="8">
        <v>0</v>
      </c>
      <c r="Q282" s="8">
        <v>0</v>
      </c>
      <c r="R282" s="8">
        <v>202100.65</v>
      </c>
      <c r="S282" s="8">
        <v>0</v>
      </c>
      <c r="T282" s="8">
        <v>1799.67</v>
      </c>
      <c r="U282" s="8">
        <v>0</v>
      </c>
      <c r="V282" s="8">
        <v>0</v>
      </c>
      <c r="W282" s="8">
        <v>1799.67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166.56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101.34</v>
      </c>
      <c r="AQ282" s="8">
        <v>0</v>
      </c>
      <c r="AR282" s="8">
        <v>95.71</v>
      </c>
      <c r="AS282" s="8">
        <v>0</v>
      </c>
      <c r="AT282" s="8">
        <f t="shared" si="4"/>
        <v>3800.0000000000005</v>
      </c>
      <c r="AU282" s="8">
        <v>0</v>
      </c>
      <c r="AV282" s="8">
        <v>0</v>
      </c>
      <c r="AW282" s="9">
        <v>77</v>
      </c>
      <c r="AX282" s="9">
        <v>192</v>
      </c>
      <c r="AY282" s="8">
        <v>335000</v>
      </c>
      <c r="AZ282" s="8">
        <v>335000</v>
      </c>
      <c r="BA282" s="10">
        <v>82.71</v>
      </c>
      <c r="BB282" s="10">
        <v>49.897745556716401</v>
      </c>
      <c r="BC282" s="10">
        <v>10.59</v>
      </c>
      <c r="BD282" s="10"/>
      <c r="BE282" s="6" t="s">
        <v>797</v>
      </c>
      <c r="BF282" s="4"/>
      <c r="BG282" s="6" t="s">
        <v>291</v>
      </c>
      <c r="BH282" s="6" t="s">
        <v>292</v>
      </c>
      <c r="BI282" s="6" t="s">
        <v>364</v>
      </c>
      <c r="BJ282" s="6" t="s">
        <v>2</v>
      </c>
      <c r="BK282" s="5" t="s">
        <v>0</v>
      </c>
      <c r="BL282" s="10">
        <v>202100.65</v>
      </c>
      <c r="BM282" s="5" t="s">
        <v>613</v>
      </c>
      <c r="BN282" s="10"/>
      <c r="BO282" s="11">
        <v>42027</v>
      </c>
      <c r="BP282" s="11">
        <v>47871</v>
      </c>
      <c r="BQ282" s="11" t="s">
        <v>748</v>
      </c>
      <c r="BR282" s="11" t="s">
        <v>905</v>
      </c>
      <c r="BS282" s="11" t="s">
        <v>891</v>
      </c>
      <c r="BT282" s="11" t="s">
        <v>891</v>
      </c>
      <c r="BU282" s="10">
        <v>0</v>
      </c>
      <c r="BV282" s="10">
        <v>0</v>
      </c>
      <c r="BW282" s="10">
        <v>0</v>
      </c>
    </row>
    <row r="283" spans="1:75" s="1" customFormat="1" ht="18.2" customHeight="1" x14ac:dyDescent="0.15">
      <c r="A283" s="12">
        <v>278</v>
      </c>
      <c r="B283" s="13" t="s">
        <v>41</v>
      </c>
      <c r="C283" s="13" t="s">
        <v>42</v>
      </c>
      <c r="D283" s="30">
        <v>45507</v>
      </c>
      <c r="E283" s="14" t="s">
        <v>616</v>
      </c>
      <c r="F283" s="15">
        <v>0</v>
      </c>
      <c r="G283" s="15">
        <v>0</v>
      </c>
      <c r="H283" s="16">
        <v>87041.7</v>
      </c>
      <c r="I283" s="16">
        <v>0</v>
      </c>
      <c r="J283" s="16">
        <v>0</v>
      </c>
      <c r="K283" s="16">
        <v>87041.7</v>
      </c>
      <c r="L283" s="16">
        <v>2625.29</v>
      </c>
      <c r="M283" s="16">
        <v>0</v>
      </c>
      <c r="N283" s="16">
        <v>0</v>
      </c>
      <c r="O283" s="16">
        <v>2625.29</v>
      </c>
      <c r="P283" s="16">
        <v>0</v>
      </c>
      <c r="Q283" s="16">
        <v>0</v>
      </c>
      <c r="R283" s="16">
        <v>84416.41</v>
      </c>
      <c r="S283" s="16">
        <v>0</v>
      </c>
      <c r="T283" s="16">
        <v>696.33</v>
      </c>
      <c r="U283" s="16">
        <v>0</v>
      </c>
      <c r="V283" s="16">
        <v>0</v>
      </c>
      <c r="W283" s="16">
        <v>696.33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134.34</v>
      </c>
      <c r="AI283" s="16">
        <v>0</v>
      </c>
      <c r="AJ283" s="16">
        <v>0</v>
      </c>
      <c r="AK283" s="16">
        <v>0</v>
      </c>
      <c r="AL283" s="16">
        <v>0</v>
      </c>
      <c r="AM283" s="16">
        <v>0</v>
      </c>
      <c r="AN283" s="16">
        <v>0</v>
      </c>
      <c r="AO283" s="16">
        <v>0</v>
      </c>
      <c r="AP283" s="16">
        <v>176.16</v>
      </c>
      <c r="AQ283" s="16">
        <v>0</v>
      </c>
      <c r="AR283" s="16">
        <v>132.12</v>
      </c>
      <c r="AS283" s="16">
        <v>0</v>
      </c>
      <c r="AT283" s="8">
        <f t="shared" si="4"/>
        <v>3500</v>
      </c>
      <c r="AU283" s="16">
        <v>0</v>
      </c>
      <c r="AV283" s="16">
        <v>0</v>
      </c>
      <c r="AW283" s="17">
        <v>30</v>
      </c>
      <c r="AX283" s="17">
        <v>145</v>
      </c>
      <c r="AY283" s="16">
        <v>248500</v>
      </c>
      <c r="AZ283" s="16">
        <v>284440.3</v>
      </c>
      <c r="BA283" s="18">
        <v>90</v>
      </c>
      <c r="BB283" s="18">
        <v>26.7102689035274</v>
      </c>
      <c r="BC283" s="18">
        <v>9.6</v>
      </c>
      <c r="BD283" s="18"/>
      <c r="BE283" s="14" t="s">
        <v>795</v>
      </c>
      <c r="BF283" s="12"/>
      <c r="BG283" s="14" t="s">
        <v>310</v>
      </c>
      <c r="BH283" s="14" t="s">
        <v>356</v>
      </c>
      <c r="BI283" s="14" t="s">
        <v>617</v>
      </c>
      <c r="BJ283" s="14" t="s">
        <v>2</v>
      </c>
      <c r="BK283" s="13" t="s">
        <v>0</v>
      </c>
      <c r="BL283" s="18">
        <v>84416.41</v>
      </c>
      <c r="BM283" s="13" t="s">
        <v>613</v>
      </c>
      <c r="BN283" s="18"/>
      <c r="BO283" s="19">
        <v>42025</v>
      </c>
      <c r="BP283" s="19">
        <v>46439</v>
      </c>
      <c r="BQ283" s="11" t="s">
        <v>748</v>
      </c>
      <c r="BR283" s="11" t="s">
        <v>905</v>
      </c>
      <c r="BS283" s="11" t="s">
        <v>891</v>
      </c>
      <c r="BT283" s="11" t="s">
        <v>891</v>
      </c>
      <c r="BU283" s="18">
        <v>0</v>
      </c>
      <c r="BV283" s="18">
        <v>0</v>
      </c>
      <c r="BW283" s="18">
        <v>0</v>
      </c>
    </row>
    <row r="284" spans="1:75" s="1" customFormat="1" ht="18.2" customHeight="1" x14ac:dyDescent="0.15">
      <c r="A284" s="4">
        <v>279</v>
      </c>
      <c r="B284" s="5" t="s">
        <v>41</v>
      </c>
      <c r="C284" s="5" t="s">
        <v>42</v>
      </c>
      <c r="D284" s="29">
        <v>45507</v>
      </c>
      <c r="E284" s="6" t="s">
        <v>782</v>
      </c>
      <c r="F284" s="7">
        <v>0</v>
      </c>
      <c r="G284" s="7">
        <v>0</v>
      </c>
      <c r="H284" s="8">
        <v>273987.55</v>
      </c>
      <c r="I284" s="8">
        <v>0</v>
      </c>
      <c r="J284" s="8">
        <v>0</v>
      </c>
      <c r="K284" s="8">
        <v>273987.55</v>
      </c>
      <c r="L284" s="8">
        <v>2422.89</v>
      </c>
      <c r="M284" s="8">
        <v>0</v>
      </c>
      <c r="N284" s="8">
        <v>0</v>
      </c>
      <c r="O284" s="8">
        <v>2422.89</v>
      </c>
      <c r="P284" s="8">
        <v>0</v>
      </c>
      <c r="Q284" s="8">
        <v>0</v>
      </c>
      <c r="R284" s="8">
        <v>271564.65999999997</v>
      </c>
      <c r="S284" s="8">
        <v>0</v>
      </c>
      <c r="T284" s="8">
        <v>2283.23</v>
      </c>
      <c r="U284" s="8">
        <v>0</v>
      </c>
      <c r="V284" s="8">
        <v>0</v>
      </c>
      <c r="W284" s="8">
        <v>2283.23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201.63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0.3</v>
      </c>
      <c r="AQ284" s="8">
        <v>0</v>
      </c>
      <c r="AR284" s="8">
        <v>8.0500000000000007</v>
      </c>
      <c r="AS284" s="8">
        <v>0</v>
      </c>
      <c r="AT284" s="8">
        <f t="shared" si="4"/>
        <v>4900</v>
      </c>
      <c r="AU284" s="8">
        <v>0</v>
      </c>
      <c r="AV284" s="8">
        <v>0</v>
      </c>
      <c r="AW284" s="9">
        <v>79</v>
      </c>
      <c r="AX284" s="9">
        <v>146</v>
      </c>
      <c r="AY284" s="8">
        <v>1394922.3859999999</v>
      </c>
      <c r="AZ284" s="8">
        <v>379000</v>
      </c>
      <c r="BA284" s="10">
        <v>89.99</v>
      </c>
      <c r="BB284" s="10">
        <v>64.480484837467003</v>
      </c>
      <c r="BC284" s="10">
        <v>10</v>
      </c>
      <c r="BD284" s="10"/>
      <c r="BE284" s="6" t="s">
        <v>797</v>
      </c>
      <c r="BF284" s="4"/>
      <c r="BG284" s="6" t="s">
        <v>269</v>
      </c>
      <c r="BH284" s="6" t="s">
        <v>270</v>
      </c>
      <c r="BI284" s="6" t="s">
        <v>307</v>
      </c>
      <c r="BJ284" s="6" t="s">
        <v>2</v>
      </c>
      <c r="BK284" s="5" t="s">
        <v>0</v>
      </c>
      <c r="BL284" s="10">
        <v>271564.65999999997</v>
      </c>
      <c r="BM284" s="5" t="s">
        <v>613</v>
      </c>
      <c r="BN284" s="10"/>
      <c r="BO284" s="11">
        <v>43494</v>
      </c>
      <c r="BP284" s="11">
        <v>47936</v>
      </c>
      <c r="BQ284" s="11" t="s">
        <v>748</v>
      </c>
      <c r="BR284" s="11" t="s">
        <v>905</v>
      </c>
      <c r="BS284" s="11" t="s">
        <v>891</v>
      </c>
      <c r="BT284" s="11" t="s">
        <v>891</v>
      </c>
      <c r="BU284" s="10">
        <v>0</v>
      </c>
      <c r="BV284" s="10">
        <v>0</v>
      </c>
      <c r="BW284" s="10">
        <v>0</v>
      </c>
    </row>
    <row r="285" spans="1:75" s="1" customFormat="1" ht="18.2" customHeight="1" x14ac:dyDescent="0.15">
      <c r="A285" s="12">
        <v>280</v>
      </c>
      <c r="B285" s="13" t="s">
        <v>41</v>
      </c>
      <c r="C285" s="13" t="s">
        <v>42</v>
      </c>
      <c r="D285" s="30">
        <v>45507</v>
      </c>
      <c r="E285" s="14" t="s">
        <v>618</v>
      </c>
      <c r="F285" s="15">
        <v>0</v>
      </c>
      <c r="G285" s="15">
        <v>0</v>
      </c>
      <c r="H285" s="16">
        <v>249353.19</v>
      </c>
      <c r="I285" s="16">
        <v>0</v>
      </c>
      <c r="J285" s="16">
        <v>0</v>
      </c>
      <c r="K285" s="16">
        <v>249353.19</v>
      </c>
      <c r="L285" s="16">
        <v>1923.69</v>
      </c>
      <c r="M285" s="16">
        <v>0</v>
      </c>
      <c r="N285" s="16">
        <v>0</v>
      </c>
      <c r="O285" s="16">
        <v>1923.69</v>
      </c>
      <c r="P285" s="16">
        <v>0</v>
      </c>
      <c r="Q285" s="16">
        <v>0</v>
      </c>
      <c r="R285" s="16">
        <v>247429.5</v>
      </c>
      <c r="S285" s="16">
        <v>0</v>
      </c>
      <c r="T285" s="16">
        <v>1787.03</v>
      </c>
      <c r="U285" s="16">
        <v>0</v>
      </c>
      <c r="V285" s="16">
        <v>0</v>
      </c>
      <c r="W285" s="16">
        <v>1787.03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  <c r="AE285" s="16">
        <v>0</v>
      </c>
      <c r="AF285" s="16">
        <v>0</v>
      </c>
      <c r="AG285" s="16">
        <v>0</v>
      </c>
      <c r="AH285" s="16">
        <v>197.89</v>
      </c>
      <c r="AI285" s="16">
        <v>0</v>
      </c>
      <c r="AJ285" s="16">
        <v>0</v>
      </c>
      <c r="AK285" s="16">
        <v>0</v>
      </c>
      <c r="AL285" s="16">
        <v>0</v>
      </c>
      <c r="AM285" s="16">
        <v>0</v>
      </c>
      <c r="AN285" s="16">
        <v>0</v>
      </c>
      <c r="AO285" s="16">
        <v>0</v>
      </c>
      <c r="AP285" s="16">
        <v>106.22</v>
      </c>
      <c r="AQ285" s="16">
        <v>0</v>
      </c>
      <c r="AR285" s="16">
        <v>104.73</v>
      </c>
      <c r="AS285" s="16">
        <v>0</v>
      </c>
      <c r="AT285" s="8">
        <f t="shared" si="4"/>
        <v>3910.1</v>
      </c>
      <c r="AU285" s="16">
        <v>0</v>
      </c>
      <c r="AV285" s="16">
        <v>0</v>
      </c>
      <c r="AW285" s="17">
        <v>91</v>
      </c>
      <c r="AX285" s="17">
        <v>205</v>
      </c>
      <c r="AY285" s="16">
        <v>398000</v>
      </c>
      <c r="AZ285" s="16">
        <v>397999.99</v>
      </c>
      <c r="BA285" s="18">
        <v>83.23</v>
      </c>
      <c r="BB285" s="18">
        <v>51.742607543784104</v>
      </c>
      <c r="BC285" s="18">
        <v>8.6</v>
      </c>
      <c r="BD285" s="18"/>
      <c r="BE285" s="14" t="s">
        <v>795</v>
      </c>
      <c r="BF285" s="12"/>
      <c r="BG285" s="14" t="s">
        <v>291</v>
      </c>
      <c r="BH285" s="14" t="s">
        <v>292</v>
      </c>
      <c r="BI285" s="14" t="s">
        <v>293</v>
      </c>
      <c r="BJ285" s="14" t="s">
        <v>2</v>
      </c>
      <c r="BK285" s="13" t="s">
        <v>0</v>
      </c>
      <c r="BL285" s="18">
        <v>247429.5</v>
      </c>
      <c r="BM285" s="13" t="s">
        <v>613</v>
      </c>
      <c r="BN285" s="18"/>
      <c r="BO285" s="19">
        <v>42055</v>
      </c>
      <c r="BP285" s="19">
        <v>48293</v>
      </c>
      <c r="BQ285" s="11" t="s">
        <v>748</v>
      </c>
      <c r="BR285" s="11" t="s">
        <v>905</v>
      </c>
      <c r="BS285" s="11" t="s">
        <v>891</v>
      </c>
      <c r="BT285" s="11" t="s">
        <v>891</v>
      </c>
      <c r="BU285" s="18">
        <v>0</v>
      </c>
      <c r="BV285" s="18">
        <v>0</v>
      </c>
      <c r="BW285" s="18">
        <v>0</v>
      </c>
    </row>
    <row r="286" spans="1:75" s="1" customFormat="1" ht="18.2" customHeight="1" x14ac:dyDescent="0.15">
      <c r="A286" s="4">
        <v>281</v>
      </c>
      <c r="B286" s="5" t="s">
        <v>41</v>
      </c>
      <c r="C286" s="5" t="s">
        <v>42</v>
      </c>
      <c r="D286" s="29">
        <v>45507</v>
      </c>
      <c r="E286" s="6" t="s">
        <v>783</v>
      </c>
      <c r="F286" s="7">
        <v>0</v>
      </c>
      <c r="G286" s="7">
        <v>0</v>
      </c>
      <c r="H286" s="8">
        <v>445127.25</v>
      </c>
      <c r="I286" s="8">
        <v>0</v>
      </c>
      <c r="J286" s="8">
        <v>0</v>
      </c>
      <c r="K286" s="8">
        <v>445127.25</v>
      </c>
      <c r="L286" s="8">
        <v>3334.43</v>
      </c>
      <c r="M286" s="8">
        <v>0</v>
      </c>
      <c r="N286" s="8">
        <v>0</v>
      </c>
      <c r="O286" s="8">
        <v>3334.43</v>
      </c>
      <c r="P286" s="8">
        <v>0</v>
      </c>
      <c r="Q286" s="8">
        <v>0</v>
      </c>
      <c r="R286" s="8">
        <v>441792.82</v>
      </c>
      <c r="S286" s="8">
        <v>0</v>
      </c>
      <c r="T286" s="8">
        <v>3190.08</v>
      </c>
      <c r="U286" s="8">
        <v>0</v>
      </c>
      <c r="V286" s="8">
        <v>0</v>
      </c>
      <c r="W286" s="8">
        <v>3190.08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316.01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33.76</v>
      </c>
      <c r="AQ286" s="8">
        <v>0</v>
      </c>
      <c r="AR286" s="8">
        <v>124.28</v>
      </c>
      <c r="AS286" s="8">
        <v>0</v>
      </c>
      <c r="AT286" s="8">
        <f t="shared" si="4"/>
        <v>6750.0000000000009</v>
      </c>
      <c r="AU286" s="8">
        <v>0</v>
      </c>
      <c r="AV286" s="8">
        <v>0</v>
      </c>
      <c r="AW286" s="9">
        <v>93</v>
      </c>
      <c r="AX286" s="9">
        <v>160</v>
      </c>
      <c r="AY286" s="8">
        <v>2278681.4160000002</v>
      </c>
      <c r="AZ286" s="8">
        <v>594000</v>
      </c>
      <c r="BA286" s="10">
        <v>89.99</v>
      </c>
      <c r="BB286" s="10">
        <v>66.930868471043794</v>
      </c>
      <c r="BC286" s="10">
        <v>8.6</v>
      </c>
      <c r="BD286" s="10"/>
      <c r="BE286" s="6" t="s">
        <v>797</v>
      </c>
      <c r="BF286" s="4"/>
      <c r="BG286" s="6" t="s">
        <v>269</v>
      </c>
      <c r="BH286" s="6" t="s">
        <v>270</v>
      </c>
      <c r="BI286" s="6" t="s">
        <v>385</v>
      </c>
      <c r="BJ286" s="6" t="s">
        <v>2</v>
      </c>
      <c r="BK286" s="5" t="s">
        <v>0</v>
      </c>
      <c r="BL286" s="10">
        <v>441792.82</v>
      </c>
      <c r="BM286" s="5" t="s">
        <v>613</v>
      </c>
      <c r="BN286" s="10"/>
      <c r="BO286" s="11">
        <v>43494</v>
      </c>
      <c r="BP286" s="11">
        <v>48363</v>
      </c>
      <c r="BQ286" s="11" t="s">
        <v>748</v>
      </c>
      <c r="BR286" s="11" t="s">
        <v>905</v>
      </c>
      <c r="BS286" s="11" t="s">
        <v>891</v>
      </c>
      <c r="BT286" s="11" t="s">
        <v>891</v>
      </c>
      <c r="BU286" s="10">
        <v>0</v>
      </c>
      <c r="BV286" s="10">
        <v>0</v>
      </c>
      <c r="BW286" s="10">
        <v>0</v>
      </c>
    </row>
    <row r="287" spans="1:75" s="1" customFormat="1" ht="18.2" customHeight="1" x14ac:dyDescent="0.15">
      <c r="A287" s="12">
        <v>282</v>
      </c>
      <c r="B287" s="13" t="s">
        <v>41</v>
      </c>
      <c r="C287" s="13" t="s">
        <v>42</v>
      </c>
      <c r="D287" s="30">
        <v>45507</v>
      </c>
      <c r="E287" s="14" t="s">
        <v>619</v>
      </c>
      <c r="F287" s="15">
        <v>0</v>
      </c>
      <c r="G287" s="15">
        <v>0</v>
      </c>
      <c r="H287" s="16">
        <v>121907.32</v>
      </c>
      <c r="I287" s="16">
        <v>0</v>
      </c>
      <c r="J287" s="16">
        <v>0</v>
      </c>
      <c r="K287" s="16">
        <v>121907.32</v>
      </c>
      <c r="L287" s="16">
        <v>4632.21</v>
      </c>
      <c r="M287" s="16">
        <v>0</v>
      </c>
      <c r="N287" s="16">
        <v>0</v>
      </c>
      <c r="O287" s="16">
        <v>4632.21</v>
      </c>
      <c r="P287" s="16">
        <v>0</v>
      </c>
      <c r="Q287" s="16">
        <v>0</v>
      </c>
      <c r="R287" s="16">
        <v>117275.11</v>
      </c>
      <c r="S287" s="16">
        <v>0</v>
      </c>
      <c r="T287" s="16">
        <v>965.1</v>
      </c>
      <c r="U287" s="16">
        <v>0</v>
      </c>
      <c r="V287" s="16">
        <v>0</v>
      </c>
      <c r="W287" s="16">
        <v>965.1</v>
      </c>
      <c r="X287" s="16">
        <v>0</v>
      </c>
      <c r="Y287" s="16">
        <v>0</v>
      </c>
      <c r="Z287" s="16">
        <v>0</v>
      </c>
      <c r="AA287" s="16">
        <v>0</v>
      </c>
      <c r="AB287" s="16">
        <v>0</v>
      </c>
      <c r="AC287" s="16">
        <v>0</v>
      </c>
      <c r="AD287" s="16">
        <v>0</v>
      </c>
      <c r="AE287" s="16">
        <v>0</v>
      </c>
      <c r="AF287" s="16">
        <v>0</v>
      </c>
      <c r="AG287" s="16">
        <v>0</v>
      </c>
      <c r="AH287" s="16">
        <v>232.19</v>
      </c>
      <c r="AI287" s="16">
        <v>0</v>
      </c>
      <c r="AJ287" s="16">
        <v>0</v>
      </c>
      <c r="AK287" s="16">
        <v>0</v>
      </c>
      <c r="AL287" s="16">
        <v>0</v>
      </c>
      <c r="AM287" s="16">
        <v>0</v>
      </c>
      <c r="AN287" s="16">
        <v>0</v>
      </c>
      <c r="AO287" s="16">
        <v>0</v>
      </c>
      <c r="AP287" s="16">
        <v>0</v>
      </c>
      <c r="AQ287" s="16">
        <v>0</v>
      </c>
      <c r="AR287" s="16">
        <v>0</v>
      </c>
      <c r="AS287" s="16">
        <v>0</v>
      </c>
      <c r="AT287" s="8">
        <f t="shared" si="4"/>
        <v>5829.5</v>
      </c>
      <c r="AU287" s="16">
        <v>0</v>
      </c>
      <c r="AV287" s="16">
        <v>0</v>
      </c>
      <c r="AW287" s="17">
        <v>23</v>
      </c>
      <c r="AX287" s="17">
        <v>137</v>
      </c>
      <c r="AY287" s="16">
        <v>467000</v>
      </c>
      <c r="AZ287" s="16">
        <v>467000</v>
      </c>
      <c r="BA287" s="18">
        <v>88.99</v>
      </c>
      <c r="BB287" s="18">
        <v>22.3475632524625</v>
      </c>
      <c r="BC287" s="18">
        <v>9.5</v>
      </c>
      <c r="BD287" s="18"/>
      <c r="BE287" s="14" t="s">
        <v>797</v>
      </c>
      <c r="BF287" s="12"/>
      <c r="BG287" s="14" t="s">
        <v>291</v>
      </c>
      <c r="BH287" s="14" t="s">
        <v>295</v>
      </c>
      <c r="BI287" s="14" t="s">
        <v>296</v>
      </c>
      <c r="BJ287" s="14" t="s">
        <v>2</v>
      </c>
      <c r="BK287" s="13" t="s">
        <v>0</v>
      </c>
      <c r="BL287" s="18">
        <v>117275.11</v>
      </c>
      <c r="BM287" s="13" t="s">
        <v>613</v>
      </c>
      <c r="BN287" s="18"/>
      <c r="BO287" s="19">
        <v>42055</v>
      </c>
      <c r="BP287" s="19">
        <v>46223</v>
      </c>
      <c r="BQ287" s="11" t="s">
        <v>748</v>
      </c>
      <c r="BR287" s="11" t="s">
        <v>905</v>
      </c>
      <c r="BS287" s="11" t="s">
        <v>891</v>
      </c>
      <c r="BT287" s="11" t="s">
        <v>891</v>
      </c>
      <c r="BU287" s="18">
        <v>0</v>
      </c>
      <c r="BV287" s="18">
        <v>0</v>
      </c>
      <c r="BW287" s="18">
        <v>0</v>
      </c>
    </row>
    <row r="288" spans="1:75" s="1" customFormat="1" ht="18.2" customHeight="1" x14ac:dyDescent="0.15">
      <c r="A288" s="4">
        <v>283</v>
      </c>
      <c r="B288" s="5" t="s">
        <v>46</v>
      </c>
      <c r="C288" s="5" t="s">
        <v>42</v>
      </c>
      <c r="D288" s="29">
        <v>45507</v>
      </c>
      <c r="E288" s="6" t="s">
        <v>620</v>
      </c>
      <c r="F288" s="7">
        <v>0</v>
      </c>
      <c r="G288" s="7">
        <v>0</v>
      </c>
      <c r="H288" s="8">
        <v>198647.33</v>
      </c>
      <c r="I288" s="8">
        <v>0</v>
      </c>
      <c r="J288" s="8">
        <v>0</v>
      </c>
      <c r="K288" s="8">
        <v>198647.33</v>
      </c>
      <c r="L288" s="8">
        <v>1815.35</v>
      </c>
      <c r="M288" s="8">
        <v>0</v>
      </c>
      <c r="N288" s="8">
        <v>0</v>
      </c>
      <c r="O288" s="8">
        <v>1815.35</v>
      </c>
      <c r="P288" s="8">
        <v>0</v>
      </c>
      <c r="Q288" s="8">
        <v>0</v>
      </c>
      <c r="R288" s="8">
        <v>196831.98</v>
      </c>
      <c r="S288" s="8">
        <v>0</v>
      </c>
      <c r="T288" s="8">
        <v>1504.75</v>
      </c>
      <c r="U288" s="8">
        <v>0</v>
      </c>
      <c r="V288" s="8">
        <v>0</v>
      </c>
      <c r="W288" s="8">
        <v>1504.75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170.45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78.09</v>
      </c>
      <c r="AQ288" s="8">
        <v>0</v>
      </c>
      <c r="AR288" s="8">
        <v>68.14</v>
      </c>
      <c r="AS288" s="8">
        <v>0</v>
      </c>
      <c r="AT288" s="8">
        <f t="shared" si="4"/>
        <v>3500.5</v>
      </c>
      <c r="AU288" s="8">
        <v>0</v>
      </c>
      <c r="AV288" s="8">
        <v>0</v>
      </c>
      <c r="AW288" s="9">
        <v>79</v>
      </c>
      <c r="AX288" s="9">
        <v>186</v>
      </c>
      <c r="AY288" s="8">
        <v>320400</v>
      </c>
      <c r="AZ288" s="8">
        <v>320400.01</v>
      </c>
      <c r="BA288" s="10">
        <v>88.33</v>
      </c>
      <c r="BB288" s="10">
        <v>54.263945851312599</v>
      </c>
      <c r="BC288" s="10">
        <v>9.09</v>
      </c>
      <c r="BD288" s="10"/>
      <c r="BE288" s="6" t="s">
        <v>797</v>
      </c>
      <c r="BF288" s="4"/>
      <c r="BG288" s="6" t="s">
        <v>381</v>
      </c>
      <c r="BH288" s="6" t="s">
        <v>382</v>
      </c>
      <c r="BI288" s="6" t="s">
        <v>621</v>
      </c>
      <c r="BJ288" s="6" t="s">
        <v>2</v>
      </c>
      <c r="BK288" s="5" t="s">
        <v>0</v>
      </c>
      <c r="BL288" s="10">
        <v>196831.98</v>
      </c>
      <c r="BM288" s="5" t="s">
        <v>613</v>
      </c>
      <c r="BN288" s="10"/>
      <c r="BO288" s="11">
        <v>42262</v>
      </c>
      <c r="BP288" s="11">
        <v>47922</v>
      </c>
      <c r="BQ288" s="11" t="s">
        <v>750</v>
      </c>
      <c r="BR288" s="11" t="s">
        <v>906</v>
      </c>
      <c r="BS288" s="11" t="s">
        <v>891</v>
      </c>
      <c r="BT288" s="11" t="s">
        <v>891</v>
      </c>
      <c r="BU288" s="10">
        <v>0</v>
      </c>
      <c r="BV288" s="10">
        <v>0</v>
      </c>
      <c r="BW288" s="10">
        <v>0</v>
      </c>
    </row>
    <row r="289" spans="1:75" s="1" customFormat="1" ht="18.2" customHeight="1" x14ac:dyDescent="0.15">
      <c r="A289" s="12">
        <v>284</v>
      </c>
      <c r="B289" s="13" t="s">
        <v>41</v>
      </c>
      <c r="C289" s="13" t="s">
        <v>42</v>
      </c>
      <c r="D289" s="30">
        <v>45507</v>
      </c>
      <c r="E289" s="14" t="s">
        <v>622</v>
      </c>
      <c r="F289" s="15">
        <v>0</v>
      </c>
      <c r="G289" s="15">
        <v>0</v>
      </c>
      <c r="H289" s="16">
        <v>222378.42</v>
      </c>
      <c r="I289" s="16">
        <v>0</v>
      </c>
      <c r="J289" s="16">
        <v>0</v>
      </c>
      <c r="K289" s="16">
        <v>222378.42</v>
      </c>
      <c r="L289" s="16">
        <v>1690.42</v>
      </c>
      <c r="M289" s="16">
        <v>0</v>
      </c>
      <c r="N289" s="16">
        <v>0</v>
      </c>
      <c r="O289" s="16">
        <v>1690.42</v>
      </c>
      <c r="P289" s="16">
        <v>0</v>
      </c>
      <c r="Q289" s="16">
        <v>0</v>
      </c>
      <c r="R289" s="16">
        <v>220688</v>
      </c>
      <c r="S289" s="16">
        <v>0</v>
      </c>
      <c r="T289" s="16">
        <v>1593.71</v>
      </c>
      <c r="U289" s="16">
        <v>0</v>
      </c>
      <c r="V289" s="16">
        <v>0</v>
      </c>
      <c r="W289" s="16">
        <v>1593.71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175.51</v>
      </c>
      <c r="AI289" s="16">
        <v>0</v>
      </c>
      <c r="AJ289" s="16">
        <v>0</v>
      </c>
      <c r="AK289" s="16">
        <v>0</v>
      </c>
      <c r="AL289" s="16">
        <v>0</v>
      </c>
      <c r="AM289" s="16">
        <v>0</v>
      </c>
      <c r="AN289" s="16">
        <v>0</v>
      </c>
      <c r="AO289" s="16">
        <v>0</v>
      </c>
      <c r="AP289" s="16">
        <v>78.739999999999995</v>
      </c>
      <c r="AQ289" s="16">
        <v>0</v>
      </c>
      <c r="AR289" s="16">
        <v>78.38</v>
      </c>
      <c r="AS289" s="16">
        <v>0</v>
      </c>
      <c r="AT289" s="8">
        <f t="shared" si="4"/>
        <v>3460</v>
      </c>
      <c r="AU289" s="16">
        <v>0</v>
      </c>
      <c r="AV289" s="16">
        <v>0</v>
      </c>
      <c r="AW289" s="17">
        <v>92</v>
      </c>
      <c r="AX289" s="17">
        <v>206</v>
      </c>
      <c r="AY289" s="16">
        <v>353000</v>
      </c>
      <c r="AZ289" s="16">
        <v>353000</v>
      </c>
      <c r="BA289" s="18">
        <v>89.99</v>
      </c>
      <c r="BB289" s="18">
        <v>56.259810538243599</v>
      </c>
      <c r="BC289" s="18">
        <v>8.6</v>
      </c>
      <c r="BD289" s="18"/>
      <c r="BE289" s="14" t="s">
        <v>795</v>
      </c>
      <c r="BF289" s="12"/>
      <c r="BG289" s="14" t="s">
        <v>291</v>
      </c>
      <c r="BH289" s="14" t="s">
        <v>292</v>
      </c>
      <c r="BI289" s="14" t="s">
        <v>364</v>
      </c>
      <c r="BJ289" s="14" t="s">
        <v>2</v>
      </c>
      <c r="BK289" s="13" t="s">
        <v>0</v>
      </c>
      <c r="BL289" s="18">
        <v>220688</v>
      </c>
      <c r="BM289" s="13" t="s">
        <v>613</v>
      </c>
      <c r="BN289" s="18"/>
      <c r="BO289" s="19">
        <v>42055</v>
      </c>
      <c r="BP289" s="19">
        <v>48324</v>
      </c>
      <c r="BQ289" s="11" t="s">
        <v>748</v>
      </c>
      <c r="BR289" s="11" t="s">
        <v>905</v>
      </c>
      <c r="BS289" s="11" t="s">
        <v>891</v>
      </c>
      <c r="BT289" s="11" t="s">
        <v>891</v>
      </c>
      <c r="BU289" s="18">
        <v>0</v>
      </c>
      <c r="BV289" s="18">
        <v>0</v>
      </c>
      <c r="BW289" s="18">
        <v>0</v>
      </c>
    </row>
    <row r="290" spans="1:75" s="1" customFormat="1" ht="18.2" customHeight="1" x14ac:dyDescent="0.15">
      <c r="A290" s="4">
        <v>285</v>
      </c>
      <c r="B290" s="5" t="s">
        <v>41</v>
      </c>
      <c r="C290" s="5" t="s">
        <v>42</v>
      </c>
      <c r="D290" s="29">
        <v>45507</v>
      </c>
      <c r="E290" s="6" t="s">
        <v>785</v>
      </c>
      <c r="F290" s="7">
        <v>0</v>
      </c>
      <c r="G290" s="7">
        <v>0</v>
      </c>
      <c r="H290" s="8">
        <v>415936</v>
      </c>
      <c r="I290" s="8">
        <v>0</v>
      </c>
      <c r="J290" s="8">
        <v>0</v>
      </c>
      <c r="K290" s="8">
        <v>415936</v>
      </c>
      <c r="L290" s="8">
        <v>3089.85</v>
      </c>
      <c r="M290" s="8">
        <v>0</v>
      </c>
      <c r="N290" s="8">
        <v>0</v>
      </c>
      <c r="O290" s="8">
        <v>3089.85</v>
      </c>
      <c r="P290" s="8">
        <v>0</v>
      </c>
      <c r="Q290" s="8">
        <v>0</v>
      </c>
      <c r="R290" s="8">
        <v>412846.15</v>
      </c>
      <c r="S290" s="8">
        <v>0</v>
      </c>
      <c r="T290" s="8">
        <v>3292.83</v>
      </c>
      <c r="U290" s="8">
        <v>0</v>
      </c>
      <c r="V290" s="8">
        <v>0</v>
      </c>
      <c r="W290" s="8">
        <v>3292.83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292.20999999999998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R290" s="8">
        <v>0</v>
      </c>
      <c r="AS290" s="8">
        <v>0</v>
      </c>
      <c r="AT290" s="8">
        <f t="shared" si="4"/>
        <v>6674.89</v>
      </c>
      <c r="AU290" s="8">
        <v>0</v>
      </c>
      <c r="AV290" s="8">
        <v>0</v>
      </c>
      <c r="AW290" s="9">
        <v>91</v>
      </c>
      <c r="AX290" s="9">
        <v>157</v>
      </c>
      <c r="AY290" s="8">
        <v>2106008.5185150001</v>
      </c>
      <c r="AZ290" s="8">
        <v>549258.6</v>
      </c>
      <c r="BA290" s="10">
        <v>89.99</v>
      </c>
      <c r="BB290" s="10">
        <v>67.640315579036894</v>
      </c>
      <c r="BC290" s="10">
        <v>9.5</v>
      </c>
      <c r="BD290" s="10"/>
      <c r="BE290" s="6" t="s">
        <v>797</v>
      </c>
      <c r="BF290" s="4"/>
      <c r="BG290" s="6" t="s">
        <v>286</v>
      </c>
      <c r="BH290" s="6" t="s">
        <v>287</v>
      </c>
      <c r="BI290" s="6" t="s">
        <v>288</v>
      </c>
      <c r="BJ290" s="6" t="s">
        <v>2</v>
      </c>
      <c r="BK290" s="5" t="s">
        <v>0</v>
      </c>
      <c r="BL290" s="10">
        <v>412846.15</v>
      </c>
      <c r="BM290" s="5" t="s">
        <v>613</v>
      </c>
      <c r="BN290" s="10"/>
      <c r="BO290" s="11">
        <v>43523</v>
      </c>
      <c r="BP290" s="11">
        <v>48300</v>
      </c>
      <c r="BQ290" s="11" t="s">
        <v>851</v>
      </c>
      <c r="BR290" s="11" t="s">
        <v>908</v>
      </c>
      <c r="BS290" s="11" t="s">
        <v>891</v>
      </c>
      <c r="BT290" s="11" t="s">
        <v>891</v>
      </c>
      <c r="BU290" s="10">
        <v>0</v>
      </c>
      <c r="BV290" s="10">
        <v>0</v>
      </c>
      <c r="BW290" s="10">
        <v>0</v>
      </c>
    </row>
    <row r="291" spans="1:75" s="1" customFormat="1" ht="18.2" customHeight="1" x14ac:dyDescent="0.15">
      <c r="A291" s="12">
        <v>286</v>
      </c>
      <c r="B291" s="13" t="s">
        <v>324</v>
      </c>
      <c r="C291" s="13" t="s">
        <v>42</v>
      </c>
      <c r="D291" s="30">
        <v>45507</v>
      </c>
      <c r="E291" s="14" t="s">
        <v>786</v>
      </c>
      <c r="F291" s="15">
        <v>0</v>
      </c>
      <c r="G291" s="15">
        <v>0</v>
      </c>
      <c r="H291" s="16">
        <v>144727.87</v>
      </c>
      <c r="I291" s="16">
        <v>0</v>
      </c>
      <c r="J291" s="16">
        <v>0</v>
      </c>
      <c r="K291" s="16">
        <v>144727.87</v>
      </c>
      <c r="L291" s="16">
        <v>1406.31</v>
      </c>
      <c r="M291" s="16">
        <v>0</v>
      </c>
      <c r="N291" s="16">
        <v>0</v>
      </c>
      <c r="O291" s="16">
        <v>1406.31</v>
      </c>
      <c r="P291" s="16">
        <v>0</v>
      </c>
      <c r="Q291" s="16">
        <v>0</v>
      </c>
      <c r="R291" s="16">
        <v>143321.56</v>
      </c>
      <c r="S291" s="16">
        <v>0</v>
      </c>
      <c r="T291" s="16">
        <v>1181.94</v>
      </c>
      <c r="U291" s="16">
        <v>0</v>
      </c>
      <c r="V291" s="16">
        <v>0</v>
      </c>
      <c r="W291" s="16">
        <v>1181.94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108.59</v>
      </c>
      <c r="AI291" s="16">
        <v>0</v>
      </c>
      <c r="AJ291" s="16">
        <v>0</v>
      </c>
      <c r="AK291" s="16">
        <v>0</v>
      </c>
      <c r="AL291" s="16">
        <v>0</v>
      </c>
      <c r="AM291" s="16">
        <v>0</v>
      </c>
      <c r="AN291" s="16">
        <v>0</v>
      </c>
      <c r="AO291" s="16">
        <v>0</v>
      </c>
      <c r="AP291" s="16">
        <v>41.16</v>
      </c>
      <c r="AQ291" s="16">
        <v>0</v>
      </c>
      <c r="AR291" s="16">
        <v>38</v>
      </c>
      <c r="AS291" s="16">
        <v>0</v>
      </c>
      <c r="AT291" s="8">
        <f t="shared" si="4"/>
        <v>2700</v>
      </c>
      <c r="AU291" s="16">
        <v>0</v>
      </c>
      <c r="AV291" s="16">
        <v>0</v>
      </c>
      <c r="AW291" s="17">
        <v>74</v>
      </c>
      <c r="AX291" s="17">
        <v>139</v>
      </c>
      <c r="AY291" s="16">
        <v>582711.17043000006</v>
      </c>
      <c r="AZ291" s="16">
        <v>204117</v>
      </c>
      <c r="BA291" s="18">
        <v>90</v>
      </c>
      <c r="BB291" s="18">
        <v>63.193856464674703</v>
      </c>
      <c r="BC291" s="18">
        <v>9.8000000000000007</v>
      </c>
      <c r="BD291" s="18"/>
      <c r="BE291" s="14" t="s">
        <v>797</v>
      </c>
      <c r="BF291" s="12"/>
      <c r="BG291" s="14" t="s">
        <v>291</v>
      </c>
      <c r="BH291" s="14" t="s">
        <v>292</v>
      </c>
      <c r="BI291" s="14" t="s">
        <v>325</v>
      </c>
      <c r="BJ291" s="14" t="s">
        <v>2</v>
      </c>
      <c r="BK291" s="13" t="s">
        <v>0</v>
      </c>
      <c r="BL291" s="18">
        <v>143321.56</v>
      </c>
      <c r="BM291" s="13" t="s">
        <v>613</v>
      </c>
      <c r="BN291" s="18"/>
      <c r="BO291" s="19">
        <v>43549</v>
      </c>
      <c r="BP291" s="19">
        <v>47781</v>
      </c>
      <c r="BQ291" s="11" t="s">
        <v>748</v>
      </c>
      <c r="BR291" s="11" t="s">
        <v>905</v>
      </c>
      <c r="BS291" s="11" t="s">
        <v>891</v>
      </c>
      <c r="BT291" s="11" t="s">
        <v>891</v>
      </c>
      <c r="BU291" s="18">
        <v>0</v>
      </c>
      <c r="BV291" s="18">
        <v>0</v>
      </c>
      <c r="BW291" s="18">
        <v>0</v>
      </c>
    </row>
    <row r="292" spans="1:75" s="1" customFormat="1" ht="18.2" customHeight="1" x14ac:dyDescent="0.15">
      <c r="A292" s="4">
        <v>287</v>
      </c>
      <c r="B292" s="5" t="s">
        <v>46</v>
      </c>
      <c r="C292" s="5" t="s">
        <v>42</v>
      </c>
      <c r="D292" s="29">
        <v>45507</v>
      </c>
      <c r="E292" s="6" t="s">
        <v>799</v>
      </c>
      <c r="F292" s="7">
        <v>0</v>
      </c>
      <c r="G292" s="7">
        <v>0</v>
      </c>
      <c r="H292" s="8">
        <v>226947.01</v>
      </c>
      <c r="I292" s="8">
        <v>2617.83</v>
      </c>
      <c r="J292" s="8">
        <v>0</v>
      </c>
      <c r="K292" s="8">
        <v>229564.84</v>
      </c>
      <c r="L292" s="8">
        <v>2638.36</v>
      </c>
      <c r="M292" s="8">
        <v>0</v>
      </c>
      <c r="N292" s="8">
        <v>2617.83</v>
      </c>
      <c r="O292" s="8">
        <v>0</v>
      </c>
      <c r="P292" s="8">
        <v>0</v>
      </c>
      <c r="Q292" s="8">
        <v>0</v>
      </c>
      <c r="R292" s="8">
        <v>226947.01</v>
      </c>
      <c r="S292" s="8">
        <v>1629.72</v>
      </c>
      <c r="T292" s="8">
        <v>1779.64</v>
      </c>
      <c r="U292" s="8">
        <v>0</v>
      </c>
      <c r="V292" s="8">
        <v>1629.72</v>
      </c>
      <c r="W292" s="8">
        <v>0</v>
      </c>
      <c r="X292" s="8">
        <v>0</v>
      </c>
      <c r="Y292" s="8">
        <v>0</v>
      </c>
      <c r="Z292" s="8">
        <v>1779.64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350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R292" s="8">
        <v>0</v>
      </c>
      <c r="AS292" s="8">
        <v>0</v>
      </c>
      <c r="AT292" s="8">
        <f t="shared" si="4"/>
        <v>4597.55</v>
      </c>
      <c r="AU292" s="8">
        <v>2638.36</v>
      </c>
      <c r="AV292" s="8">
        <v>1779.64</v>
      </c>
      <c r="AW292" s="9">
        <v>65</v>
      </c>
      <c r="AX292" s="9">
        <v>129</v>
      </c>
      <c r="AY292" s="8">
        <v>1187246.3625</v>
      </c>
      <c r="AZ292" s="8">
        <v>337500</v>
      </c>
      <c r="BA292" s="10">
        <v>90</v>
      </c>
      <c r="BB292" s="10">
        <v>60.5192026666667</v>
      </c>
      <c r="BC292" s="10">
        <v>9.41</v>
      </c>
      <c r="BD292" s="10"/>
      <c r="BE292" s="6" t="s">
        <v>797</v>
      </c>
      <c r="BF292" s="4"/>
      <c r="BG292" s="6" t="s">
        <v>297</v>
      </c>
      <c r="BH292" s="6" t="s">
        <v>456</v>
      </c>
      <c r="BI292" s="6" t="s">
        <v>457</v>
      </c>
      <c r="BJ292" s="6" t="s">
        <v>2</v>
      </c>
      <c r="BK292" s="5" t="s">
        <v>0</v>
      </c>
      <c r="BL292" s="10">
        <v>226947.01</v>
      </c>
      <c r="BM292" s="5" t="s">
        <v>613</v>
      </c>
      <c r="BN292" s="10"/>
      <c r="BO292" s="11">
        <v>43577</v>
      </c>
      <c r="BP292" s="11">
        <v>47505</v>
      </c>
      <c r="BQ292" s="11" t="s">
        <v>748</v>
      </c>
      <c r="BR292" s="11" t="s">
        <v>905</v>
      </c>
      <c r="BS292" s="11" t="s">
        <v>891</v>
      </c>
      <c r="BT292" s="11" t="s">
        <v>891</v>
      </c>
      <c r="BU292" s="10">
        <v>179.55</v>
      </c>
      <c r="BV292" s="10">
        <v>0</v>
      </c>
      <c r="BW292" s="10">
        <v>0</v>
      </c>
    </row>
    <row r="293" spans="1:75" s="1" customFormat="1" ht="18.2" customHeight="1" x14ac:dyDescent="0.15">
      <c r="A293" s="12">
        <v>288</v>
      </c>
      <c r="B293" s="13" t="s">
        <v>41</v>
      </c>
      <c r="C293" s="13" t="s">
        <v>42</v>
      </c>
      <c r="D293" s="30">
        <v>45507</v>
      </c>
      <c r="E293" s="14" t="s">
        <v>800</v>
      </c>
      <c r="F293" s="15">
        <v>0</v>
      </c>
      <c r="G293" s="15">
        <v>0</v>
      </c>
      <c r="H293" s="16">
        <v>602148.02</v>
      </c>
      <c r="I293" s="16">
        <v>0</v>
      </c>
      <c r="J293" s="16">
        <v>0</v>
      </c>
      <c r="K293" s="16">
        <v>602148.02</v>
      </c>
      <c r="L293" s="16">
        <v>2602.46</v>
      </c>
      <c r="M293" s="16">
        <v>0</v>
      </c>
      <c r="N293" s="16">
        <v>0</v>
      </c>
      <c r="O293" s="16">
        <v>2602.46</v>
      </c>
      <c r="P293" s="16">
        <v>0</v>
      </c>
      <c r="Q293" s="16">
        <v>0</v>
      </c>
      <c r="R293" s="16">
        <v>599545.56000000006</v>
      </c>
      <c r="S293" s="16">
        <v>0</v>
      </c>
      <c r="T293" s="16">
        <v>4767.01</v>
      </c>
      <c r="U293" s="16">
        <v>0</v>
      </c>
      <c r="V293" s="16">
        <v>0</v>
      </c>
      <c r="W293" s="16">
        <v>4767.01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0</v>
      </c>
      <c r="AG293" s="16">
        <v>0</v>
      </c>
      <c r="AH293" s="16">
        <v>378.25</v>
      </c>
      <c r="AI293" s="16">
        <v>0</v>
      </c>
      <c r="AJ293" s="16">
        <v>0</v>
      </c>
      <c r="AK293" s="16">
        <v>0</v>
      </c>
      <c r="AL293" s="16">
        <v>0</v>
      </c>
      <c r="AM293" s="16">
        <v>0</v>
      </c>
      <c r="AN293" s="16">
        <v>0</v>
      </c>
      <c r="AO293" s="16">
        <v>0</v>
      </c>
      <c r="AP293" s="16">
        <v>68.56</v>
      </c>
      <c r="AQ293" s="16">
        <v>0</v>
      </c>
      <c r="AR293" s="16">
        <v>66.28</v>
      </c>
      <c r="AS293" s="16">
        <v>0</v>
      </c>
      <c r="AT293" s="8">
        <f t="shared" si="4"/>
        <v>7750.0000000000009</v>
      </c>
      <c r="AU293" s="16">
        <v>0</v>
      </c>
      <c r="AV293" s="16">
        <v>0</v>
      </c>
      <c r="AW293" s="17">
        <v>131</v>
      </c>
      <c r="AX293" s="17">
        <v>195</v>
      </c>
      <c r="AY293" s="16">
        <v>2722676.3820000002</v>
      </c>
      <c r="AZ293" s="16">
        <v>711000</v>
      </c>
      <c r="BA293" s="18">
        <v>90</v>
      </c>
      <c r="BB293" s="18">
        <v>75.891843037974695</v>
      </c>
      <c r="BC293" s="18">
        <v>9.5</v>
      </c>
      <c r="BD293" s="18"/>
      <c r="BE293" s="14" t="s">
        <v>795</v>
      </c>
      <c r="BF293" s="12"/>
      <c r="BG293" s="14" t="s">
        <v>291</v>
      </c>
      <c r="BH293" s="14" t="s">
        <v>295</v>
      </c>
      <c r="BI293" s="14" t="s">
        <v>417</v>
      </c>
      <c r="BJ293" s="14" t="s">
        <v>2</v>
      </c>
      <c r="BK293" s="13" t="s">
        <v>0</v>
      </c>
      <c r="BL293" s="18">
        <v>599545.56000000006</v>
      </c>
      <c r="BM293" s="13" t="s">
        <v>613</v>
      </c>
      <c r="BN293" s="18"/>
      <c r="BO293" s="19">
        <v>43584</v>
      </c>
      <c r="BP293" s="19">
        <v>49519</v>
      </c>
      <c r="BQ293" s="11" t="s">
        <v>748</v>
      </c>
      <c r="BR293" s="11" t="s">
        <v>905</v>
      </c>
      <c r="BS293" s="11" t="s">
        <v>891</v>
      </c>
      <c r="BT293" s="11" t="s">
        <v>891</v>
      </c>
      <c r="BU293" s="18">
        <v>0</v>
      </c>
      <c r="BV293" s="18">
        <v>0</v>
      </c>
      <c r="BW293" s="18">
        <v>0</v>
      </c>
    </row>
    <row r="294" spans="1:75" s="1" customFormat="1" ht="18.2" customHeight="1" x14ac:dyDescent="0.15">
      <c r="A294" s="4">
        <v>289</v>
      </c>
      <c r="B294" s="5" t="s">
        <v>41</v>
      </c>
      <c r="C294" s="5" t="s">
        <v>42</v>
      </c>
      <c r="D294" s="29">
        <v>45507</v>
      </c>
      <c r="E294" s="6" t="s">
        <v>822</v>
      </c>
      <c r="F294" s="7">
        <v>0</v>
      </c>
      <c r="G294" s="7">
        <v>0</v>
      </c>
      <c r="H294" s="8">
        <v>221460.02</v>
      </c>
      <c r="I294" s="8">
        <v>0</v>
      </c>
      <c r="J294" s="8">
        <v>0</v>
      </c>
      <c r="K294" s="8">
        <v>221460.02</v>
      </c>
      <c r="L294" s="8">
        <v>1013.03</v>
      </c>
      <c r="M294" s="8">
        <v>0</v>
      </c>
      <c r="N294" s="8">
        <v>0</v>
      </c>
      <c r="O294" s="8">
        <v>1013.03</v>
      </c>
      <c r="P294" s="8">
        <v>0</v>
      </c>
      <c r="Q294" s="8">
        <v>0</v>
      </c>
      <c r="R294" s="8">
        <v>220446.99</v>
      </c>
      <c r="S294" s="8">
        <v>0</v>
      </c>
      <c r="T294" s="8">
        <v>1587.13</v>
      </c>
      <c r="U294" s="8">
        <v>0</v>
      </c>
      <c r="V294" s="8">
        <v>0</v>
      </c>
      <c r="W294" s="8">
        <v>1587.13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167.96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4.04</v>
      </c>
      <c r="AQ294" s="8">
        <v>0</v>
      </c>
      <c r="AR294" s="8">
        <v>2.16</v>
      </c>
      <c r="AS294" s="8">
        <v>0</v>
      </c>
      <c r="AT294" s="8">
        <f t="shared" si="4"/>
        <v>2770</v>
      </c>
      <c r="AU294" s="8">
        <v>0</v>
      </c>
      <c r="AV294" s="8">
        <v>0</v>
      </c>
      <c r="AW294" s="9">
        <v>131</v>
      </c>
      <c r="AX294" s="9">
        <v>185</v>
      </c>
      <c r="AY294" s="8">
        <v>1458391.74</v>
      </c>
      <c r="AZ294" s="8">
        <v>266000</v>
      </c>
      <c r="BA294" s="10">
        <v>90</v>
      </c>
      <c r="BB294" s="10">
        <v>74.587327443608999</v>
      </c>
      <c r="BC294" s="10">
        <v>8.6</v>
      </c>
      <c r="BD294" s="10"/>
      <c r="BE294" s="6" t="s">
        <v>797</v>
      </c>
      <c r="BF294" s="4"/>
      <c r="BG294" s="6" t="s">
        <v>279</v>
      </c>
      <c r="BH294" s="6" t="s">
        <v>92</v>
      </c>
      <c r="BI294" s="6" t="s">
        <v>400</v>
      </c>
      <c r="BJ294" s="6" t="s">
        <v>2</v>
      </c>
      <c r="BK294" s="5" t="s">
        <v>0</v>
      </c>
      <c r="BL294" s="10">
        <v>220446.99</v>
      </c>
      <c r="BM294" s="5" t="s">
        <v>613</v>
      </c>
      <c r="BN294" s="10"/>
      <c r="BO294" s="11">
        <v>43889</v>
      </c>
      <c r="BP294" s="11">
        <v>49518</v>
      </c>
      <c r="BQ294" s="11" t="s">
        <v>748</v>
      </c>
      <c r="BR294" s="11" t="s">
        <v>905</v>
      </c>
      <c r="BS294" s="11" t="s">
        <v>891</v>
      </c>
      <c r="BT294" s="11" t="s">
        <v>891</v>
      </c>
      <c r="BU294" s="10">
        <v>0</v>
      </c>
      <c r="BV294" s="10">
        <v>0</v>
      </c>
      <c r="BW294" s="10">
        <v>0</v>
      </c>
    </row>
    <row r="295" spans="1:75" s="1" customFormat="1" ht="18.2" customHeight="1" x14ac:dyDescent="0.15">
      <c r="A295" s="12">
        <v>290</v>
      </c>
      <c r="B295" s="13" t="s">
        <v>324</v>
      </c>
      <c r="C295" s="13" t="s">
        <v>42</v>
      </c>
      <c r="D295" s="30">
        <v>45507</v>
      </c>
      <c r="E295" s="14" t="s">
        <v>623</v>
      </c>
      <c r="F295" s="15">
        <v>0</v>
      </c>
      <c r="G295" s="15">
        <v>0</v>
      </c>
      <c r="H295" s="16">
        <v>202728.14</v>
      </c>
      <c r="I295" s="16">
        <v>0</v>
      </c>
      <c r="J295" s="16">
        <v>0</v>
      </c>
      <c r="K295" s="16">
        <v>202728.14</v>
      </c>
      <c r="L295" s="16">
        <v>2882.44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202728.14</v>
      </c>
      <c r="S295" s="16">
        <v>0</v>
      </c>
      <c r="T295" s="16">
        <v>1946.19</v>
      </c>
      <c r="U295" s="16">
        <v>0</v>
      </c>
      <c r="V295" s="16">
        <v>0</v>
      </c>
      <c r="W295" s="16">
        <v>0</v>
      </c>
      <c r="X295" s="16">
        <v>0</v>
      </c>
      <c r="Y295" s="16">
        <v>0</v>
      </c>
      <c r="Z295" s="16">
        <v>1946.19</v>
      </c>
      <c r="AA295" s="16">
        <v>0</v>
      </c>
      <c r="AB295" s="16">
        <v>0</v>
      </c>
      <c r="AC295" s="16">
        <v>0</v>
      </c>
      <c r="AD295" s="16">
        <v>0</v>
      </c>
      <c r="AE295" s="16">
        <v>0</v>
      </c>
      <c r="AF295" s="16">
        <v>0</v>
      </c>
      <c r="AG295" s="16">
        <v>0</v>
      </c>
      <c r="AH295" s="16">
        <v>0</v>
      </c>
      <c r="AI295" s="16">
        <v>0</v>
      </c>
      <c r="AJ295" s="16">
        <v>0</v>
      </c>
      <c r="AK295" s="16">
        <v>0</v>
      </c>
      <c r="AL295" s="16">
        <v>0</v>
      </c>
      <c r="AM295" s="16">
        <v>0</v>
      </c>
      <c r="AN295" s="16">
        <v>0</v>
      </c>
      <c r="AO295" s="16">
        <v>0</v>
      </c>
      <c r="AP295" s="16">
        <v>0</v>
      </c>
      <c r="AQ295" s="16">
        <v>0</v>
      </c>
      <c r="AR295" s="16">
        <v>0</v>
      </c>
      <c r="AS295" s="16">
        <v>0</v>
      </c>
      <c r="AT295" s="8">
        <f t="shared" si="4"/>
        <v>0</v>
      </c>
      <c r="AU295" s="16">
        <v>2882.44</v>
      </c>
      <c r="AV295" s="16">
        <v>1946.19</v>
      </c>
      <c r="AW295" s="17">
        <v>53</v>
      </c>
      <c r="AX295" s="17">
        <v>166</v>
      </c>
      <c r="AY295" s="16">
        <v>400000</v>
      </c>
      <c r="AZ295" s="16">
        <v>399999.98</v>
      </c>
      <c r="BA295" s="18">
        <v>75</v>
      </c>
      <c r="BB295" s="18">
        <v>38.011528150576403</v>
      </c>
      <c r="BC295" s="18">
        <v>11.52</v>
      </c>
      <c r="BD295" s="18"/>
      <c r="BE295" s="14" t="s">
        <v>797</v>
      </c>
      <c r="BF295" s="12"/>
      <c r="BG295" s="14" t="s">
        <v>319</v>
      </c>
      <c r="BH295" s="14" t="s">
        <v>624</v>
      </c>
      <c r="BI295" s="14" t="s">
        <v>625</v>
      </c>
      <c r="BJ295" s="14" t="s">
        <v>2</v>
      </c>
      <c r="BK295" s="13" t="s">
        <v>0</v>
      </c>
      <c r="BL295" s="18">
        <v>202728.14</v>
      </c>
      <c r="BM295" s="13" t="s">
        <v>613</v>
      </c>
      <c r="BN295" s="18"/>
      <c r="BO295" s="19">
        <v>42083</v>
      </c>
      <c r="BP295" s="19">
        <v>47138</v>
      </c>
      <c r="BQ295" s="11" t="s">
        <v>748</v>
      </c>
      <c r="BR295" s="11" t="s">
        <v>905</v>
      </c>
      <c r="BS295" s="11" t="s">
        <v>891</v>
      </c>
      <c r="BT295" s="11" t="s">
        <v>891</v>
      </c>
      <c r="BU295" s="18">
        <v>198.88</v>
      </c>
      <c r="BV295" s="18">
        <v>0</v>
      </c>
      <c r="BW295" s="18">
        <v>0</v>
      </c>
    </row>
    <row r="296" spans="1:75" s="1" customFormat="1" ht="18.2" customHeight="1" x14ac:dyDescent="0.15">
      <c r="A296" s="4">
        <v>291</v>
      </c>
      <c r="B296" s="5" t="s">
        <v>46</v>
      </c>
      <c r="C296" s="5" t="s">
        <v>42</v>
      </c>
      <c r="D296" s="29">
        <v>45507</v>
      </c>
      <c r="E296" s="6" t="s">
        <v>626</v>
      </c>
      <c r="F296" s="7">
        <v>0</v>
      </c>
      <c r="G296" s="7">
        <v>0</v>
      </c>
      <c r="H296" s="8">
        <v>152659.26</v>
      </c>
      <c r="I296" s="8">
        <v>0</v>
      </c>
      <c r="J296" s="8">
        <v>0</v>
      </c>
      <c r="K296" s="8">
        <v>152659.26</v>
      </c>
      <c r="L296" s="8">
        <v>2530.44</v>
      </c>
      <c r="M296" s="8">
        <v>0</v>
      </c>
      <c r="N296" s="8">
        <v>0</v>
      </c>
      <c r="O296" s="8">
        <v>2530.44</v>
      </c>
      <c r="P296" s="8">
        <v>0</v>
      </c>
      <c r="Q296" s="8">
        <v>0</v>
      </c>
      <c r="R296" s="8">
        <v>150128.82</v>
      </c>
      <c r="S296" s="8">
        <v>0</v>
      </c>
      <c r="T296" s="8">
        <v>1138.58</v>
      </c>
      <c r="U296" s="8">
        <v>0</v>
      </c>
      <c r="V296" s="8">
        <v>0</v>
      </c>
      <c r="W296" s="8">
        <v>1138.58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171.94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108.48</v>
      </c>
      <c r="AQ296" s="8">
        <v>0</v>
      </c>
      <c r="AR296" s="8">
        <v>99.44</v>
      </c>
      <c r="AS296" s="8">
        <v>0</v>
      </c>
      <c r="AT296" s="8">
        <f t="shared" si="4"/>
        <v>3850</v>
      </c>
      <c r="AU296" s="8">
        <v>0</v>
      </c>
      <c r="AV296" s="8">
        <v>0</v>
      </c>
      <c r="AW296" s="9">
        <v>49</v>
      </c>
      <c r="AX296" s="9">
        <v>156</v>
      </c>
      <c r="AY296" s="8">
        <v>323200</v>
      </c>
      <c r="AZ296" s="8">
        <v>323200</v>
      </c>
      <c r="BA296" s="10">
        <v>83.54</v>
      </c>
      <c r="BB296" s="10">
        <v>38.804955516089102</v>
      </c>
      <c r="BC296" s="10">
        <v>8.9499999999999993</v>
      </c>
      <c r="BD296" s="10"/>
      <c r="BE296" s="6" t="s">
        <v>795</v>
      </c>
      <c r="BF296" s="4"/>
      <c r="BG296" s="6" t="s">
        <v>459</v>
      </c>
      <c r="BH296" s="6" t="s">
        <v>460</v>
      </c>
      <c r="BI296" s="6" t="s">
        <v>627</v>
      </c>
      <c r="BJ296" s="6" t="s">
        <v>2</v>
      </c>
      <c r="BK296" s="5" t="s">
        <v>0</v>
      </c>
      <c r="BL296" s="10">
        <v>150128.82</v>
      </c>
      <c r="BM296" s="5" t="s">
        <v>613</v>
      </c>
      <c r="BN296" s="10"/>
      <c r="BO296" s="11">
        <v>42265</v>
      </c>
      <c r="BP296" s="11">
        <v>47014</v>
      </c>
      <c r="BQ296" s="11" t="s">
        <v>748</v>
      </c>
      <c r="BR296" s="11" t="s">
        <v>905</v>
      </c>
      <c r="BS296" s="11" t="s">
        <v>891</v>
      </c>
      <c r="BT296" s="11" t="s">
        <v>891</v>
      </c>
      <c r="BU296" s="10">
        <v>0</v>
      </c>
      <c r="BV296" s="10">
        <v>0</v>
      </c>
      <c r="BW296" s="10">
        <v>0</v>
      </c>
    </row>
    <row r="297" spans="1:75" s="1" customFormat="1" ht="18.2" customHeight="1" x14ac:dyDescent="0.15">
      <c r="A297" s="12">
        <v>292</v>
      </c>
      <c r="B297" s="13" t="s">
        <v>41</v>
      </c>
      <c r="C297" s="13" t="s">
        <v>42</v>
      </c>
      <c r="D297" s="30">
        <v>45507</v>
      </c>
      <c r="E297" s="14" t="s">
        <v>628</v>
      </c>
      <c r="F297" s="13" t="s">
        <v>993</v>
      </c>
      <c r="G297" s="15">
        <v>4</v>
      </c>
      <c r="H297" s="16">
        <v>179583.29</v>
      </c>
      <c r="I297" s="16">
        <v>21781.11</v>
      </c>
      <c r="J297" s="16">
        <v>43568.22</v>
      </c>
      <c r="K297" s="16">
        <v>201364.4</v>
      </c>
      <c r="L297" s="16">
        <v>4783.41</v>
      </c>
      <c r="M297" s="16">
        <v>0</v>
      </c>
      <c r="N297" s="16">
        <v>21781.11</v>
      </c>
      <c r="O297" s="16">
        <v>4783.41</v>
      </c>
      <c r="P297" s="16">
        <v>174799.88</v>
      </c>
      <c r="Q297" s="16">
        <v>0</v>
      </c>
      <c r="R297" s="16">
        <v>0</v>
      </c>
      <c r="S297" s="16">
        <v>6059.57</v>
      </c>
      <c r="T297" s="16">
        <v>1421.7</v>
      </c>
      <c r="U297" s="16">
        <v>0</v>
      </c>
      <c r="V297" s="16">
        <v>6059.57</v>
      </c>
      <c r="W297" s="16">
        <v>1421.7</v>
      </c>
      <c r="X297" s="16">
        <v>0</v>
      </c>
      <c r="Y297" s="16">
        <v>0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  <c r="AE297" s="16">
        <v>0</v>
      </c>
      <c r="AF297" s="16">
        <v>0</v>
      </c>
      <c r="AG297" s="16">
        <v>0</v>
      </c>
      <c r="AH297" s="16">
        <v>264.51</v>
      </c>
      <c r="AI297" s="16">
        <v>0</v>
      </c>
      <c r="AJ297" s="16">
        <v>0</v>
      </c>
      <c r="AK297" s="16">
        <v>0</v>
      </c>
      <c r="AL297" s="16">
        <v>1400</v>
      </c>
      <c r="AM297" s="16">
        <v>0</v>
      </c>
      <c r="AN297" s="16">
        <v>0</v>
      </c>
      <c r="AO297" s="16">
        <v>1058.04</v>
      </c>
      <c r="AP297" s="16">
        <v>0</v>
      </c>
      <c r="AQ297" s="16">
        <v>0</v>
      </c>
      <c r="AR297" s="16">
        <v>0</v>
      </c>
      <c r="AS297" s="16">
        <v>0</v>
      </c>
      <c r="AT297" s="8">
        <f t="shared" si="4"/>
        <v>168000.00000000003</v>
      </c>
      <c r="AU297" s="16">
        <v>0</v>
      </c>
      <c r="AV297" s="16">
        <v>0</v>
      </c>
      <c r="AW297" s="17">
        <v>32</v>
      </c>
      <c r="AX297" s="17">
        <v>144</v>
      </c>
      <c r="AY297" s="16">
        <v>532000</v>
      </c>
      <c r="AZ297" s="16">
        <v>531999.98</v>
      </c>
      <c r="BA297" s="18">
        <v>84.36</v>
      </c>
      <c r="BB297" s="18">
        <v>0</v>
      </c>
      <c r="BC297" s="18">
        <v>9.5</v>
      </c>
      <c r="BD297" s="18"/>
      <c r="BE297" s="14" t="s">
        <v>795</v>
      </c>
      <c r="BF297" s="12"/>
      <c r="BG297" s="14" t="s">
        <v>304</v>
      </c>
      <c r="BH297" s="14" t="s">
        <v>305</v>
      </c>
      <c r="BI297" s="14" t="s">
        <v>306</v>
      </c>
      <c r="BJ297" s="14" t="s">
        <v>2</v>
      </c>
      <c r="BK297" s="13" t="s">
        <v>0</v>
      </c>
      <c r="BL297" s="18">
        <v>0</v>
      </c>
      <c r="BM297" s="13" t="s">
        <v>613</v>
      </c>
      <c r="BN297" s="18"/>
      <c r="BO297" s="19">
        <v>42115</v>
      </c>
      <c r="BP297" s="19">
        <v>46498</v>
      </c>
      <c r="BQ297" s="11" t="s">
        <v>750</v>
      </c>
      <c r="BR297" s="11" t="s">
        <v>906</v>
      </c>
      <c r="BS297" s="11" t="s">
        <v>891</v>
      </c>
      <c r="BT297" s="11" t="s">
        <v>891</v>
      </c>
      <c r="BU297" s="18">
        <v>0</v>
      </c>
      <c r="BV297" s="18">
        <v>0</v>
      </c>
      <c r="BW297" s="18">
        <v>0</v>
      </c>
    </row>
    <row r="298" spans="1:75" s="1" customFormat="1" ht="18.2" customHeight="1" x14ac:dyDescent="0.15">
      <c r="A298" s="4">
        <v>293</v>
      </c>
      <c r="B298" s="5" t="s">
        <v>41</v>
      </c>
      <c r="C298" s="5" t="s">
        <v>42</v>
      </c>
      <c r="D298" s="29">
        <v>45507</v>
      </c>
      <c r="E298" s="6" t="s">
        <v>629</v>
      </c>
      <c r="F298" s="7">
        <v>0</v>
      </c>
      <c r="G298" s="7">
        <v>0</v>
      </c>
      <c r="H298" s="8">
        <v>260792.74</v>
      </c>
      <c r="I298" s="8">
        <v>1939.68</v>
      </c>
      <c r="J298" s="8">
        <v>0</v>
      </c>
      <c r="K298" s="8">
        <v>262732.42</v>
      </c>
      <c r="L298" s="8">
        <v>1953.59</v>
      </c>
      <c r="M298" s="8">
        <v>0</v>
      </c>
      <c r="N298" s="8">
        <v>1939.68</v>
      </c>
      <c r="O298" s="8">
        <v>0</v>
      </c>
      <c r="P298" s="8">
        <v>0</v>
      </c>
      <c r="Q298" s="8">
        <v>0</v>
      </c>
      <c r="R298" s="8">
        <v>260792.74</v>
      </c>
      <c r="S298" s="8">
        <v>1839.67</v>
      </c>
      <c r="T298" s="8">
        <v>1869.01</v>
      </c>
      <c r="U298" s="8">
        <v>0</v>
      </c>
      <c r="V298" s="8">
        <v>1839.67</v>
      </c>
      <c r="W298" s="8">
        <v>166.8</v>
      </c>
      <c r="X298" s="8">
        <v>0</v>
      </c>
      <c r="Y298" s="8">
        <v>0</v>
      </c>
      <c r="Z298" s="8">
        <v>1702.21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203.85</v>
      </c>
      <c r="AI298" s="8">
        <v>0</v>
      </c>
      <c r="AJ298" s="8">
        <v>0</v>
      </c>
      <c r="AK298" s="8">
        <v>0</v>
      </c>
      <c r="AL298" s="8">
        <v>350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f t="shared" si="4"/>
        <v>4500.0000000000009</v>
      </c>
      <c r="AU298" s="8">
        <v>1953.59</v>
      </c>
      <c r="AV298" s="8">
        <v>1702.21</v>
      </c>
      <c r="AW298" s="9">
        <v>93</v>
      </c>
      <c r="AX298" s="9">
        <v>205</v>
      </c>
      <c r="AY298" s="8">
        <v>410000</v>
      </c>
      <c r="AZ298" s="8">
        <v>410000.01</v>
      </c>
      <c r="BA298" s="10">
        <v>90</v>
      </c>
      <c r="BB298" s="10">
        <v>57.247185432995501</v>
      </c>
      <c r="BC298" s="10">
        <v>8.6</v>
      </c>
      <c r="BD298" s="10"/>
      <c r="BE298" s="6" t="s">
        <v>797</v>
      </c>
      <c r="BF298" s="4"/>
      <c r="BG298" s="6" t="s">
        <v>286</v>
      </c>
      <c r="BH298" s="6" t="s">
        <v>300</v>
      </c>
      <c r="BI298" s="6" t="s">
        <v>301</v>
      </c>
      <c r="BJ298" s="6" t="s">
        <v>2</v>
      </c>
      <c r="BK298" s="5" t="s">
        <v>0</v>
      </c>
      <c r="BL298" s="10">
        <v>260792.74</v>
      </c>
      <c r="BM298" s="5" t="s">
        <v>613</v>
      </c>
      <c r="BN298" s="10"/>
      <c r="BO298" s="11">
        <v>42117</v>
      </c>
      <c r="BP298" s="11">
        <v>48357</v>
      </c>
      <c r="BQ298" s="11" t="s">
        <v>748</v>
      </c>
      <c r="BR298" s="11" t="s">
        <v>905</v>
      </c>
      <c r="BS298" s="11" t="s">
        <v>891</v>
      </c>
      <c r="BT298" s="11" t="s">
        <v>891</v>
      </c>
      <c r="BU298" s="10">
        <v>0</v>
      </c>
      <c r="BV298" s="10">
        <v>0</v>
      </c>
      <c r="BW298" s="10">
        <v>0</v>
      </c>
    </row>
    <row r="299" spans="1:75" s="1" customFormat="1" ht="18.2" customHeight="1" x14ac:dyDescent="0.15">
      <c r="A299" s="12">
        <v>294</v>
      </c>
      <c r="B299" s="13" t="s">
        <v>46</v>
      </c>
      <c r="C299" s="13" t="s">
        <v>42</v>
      </c>
      <c r="D299" s="30">
        <v>45507</v>
      </c>
      <c r="E299" s="14" t="s">
        <v>630</v>
      </c>
      <c r="F299" s="15">
        <v>0</v>
      </c>
      <c r="G299" s="15">
        <v>0</v>
      </c>
      <c r="H299" s="16">
        <v>403544.24</v>
      </c>
      <c r="I299" s="16">
        <v>0</v>
      </c>
      <c r="J299" s="16">
        <v>0</v>
      </c>
      <c r="K299" s="16">
        <v>403544.24</v>
      </c>
      <c r="L299" s="16">
        <v>4637.43</v>
      </c>
      <c r="M299" s="16">
        <v>0</v>
      </c>
      <c r="N299" s="16">
        <v>0</v>
      </c>
      <c r="O299" s="16">
        <v>4637.43</v>
      </c>
      <c r="P299" s="16">
        <v>0</v>
      </c>
      <c r="Q299" s="16">
        <v>0</v>
      </c>
      <c r="R299" s="16">
        <v>398906.81</v>
      </c>
      <c r="S299" s="16">
        <v>0</v>
      </c>
      <c r="T299" s="16">
        <v>3077.02</v>
      </c>
      <c r="U299" s="16">
        <v>0</v>
      </c>
      <c r="V299" s="16">
        <v>0</v>
      </c>
      <c r="W299" s="16">
        <v>3077.02</v>
      </c>
      <c r="X299" s="16">
        <v>0</v>
      </c>
      <c r="Y299" s="16">
        <v>0</v>
      </c>
      <c r="Z299" s="16">
        <v>0</v>
      </c>
      <c r="AA299" s="16">
        <v>0</v>
      </c>
      <c r="AB299" s="16">
        <v>0</v>
      </c>
      <c r="AC299" s="16">
        <v>0</v>
      </c>
      <c r="AD299" s="16">
        <v>0</v>
      </c>
      <c r="AE299" s="16">
        <v>0</v>
      </c>
      <c r="AF299" s="16">
        <v>0</v>
      </c>
      <c r="AG299" s="16">
        <v>0</v>
      </c>
      <c r="AH299" s="16">
        <v>372.9</v>
      </c>
      <c r="AI299" s="16">
        <v>0</v>
      </c>
      <c r="AJ299" s="16">
        <v>0</v>
      </c>
      <c r="AK299" s="16">
        <v>0</v>
      </c>
      <c r="AL299" s="16">
        <v>0</v>
      </c>
      <c r="AM299" s="16">
        <v>0</v>
      </c>
      <c r="AN299" s="16">
        <v>0</v>
      </c>
      <c r="AO299" s="16">
        <v>0</v>
      </c>
      <c r="AP299" s="16">
        <v>103.6</v>
      </c>
      <c r="AQ299" s="16">
        <v>0</v>
      </c>
      <c r="AR299" s="16">
        <v>90.95</v>
      </c>
      <c r="AS299" s="16">
        <v>0</v>
      </c>
      <c r="AT299" s="8">
        <f t="shared" si="4"/>
        <v>8100.0000000000009</v>
      </c>
      <c r="AU299" s="16">
        <v>0</v>
      </c>
      <c r="AV299" s="16">
        <v>0</v>
      </c>
      <c r="AW299" s="17">
        <v>66</v>
      </c>
      <c r="AX299" s="17">
        <v>178</v>
      </c>
      <c r="AY299" s="16">
        <v>750000</v>
      </c>
      <c r="AZ299" s="16">
        <v>750000.02</v>
      </c>
      <c r="BA299" s="18">
        <v>90</v>
      </c>
      <c r="BB299" s="18">
        <v>47.868815923498303</v>
      </c>
      <c r="BC299" s="18">
        <v>9.15</v>
      </c>
      <c r="BD299" s="18"/>
      <c r="BE299" s="14" t="s">
        <v>797</v>
      </c>
      <c r="BF299" s="12"/>
      <c r="BG299" s="14" t="s">
        <v>319</v>
      </c>
      <c r="BH299" s="14" t="s">
        <v>631</v>
      </c>
      <c r="BI299" s="14" t="s">
        <v>632</v>
      </c>
      <c r="BJ299" s="14" t="s">
        <v>2</v>
      </c>
      <c r="BK299" s="13" t="s">
        <v>0</v>
      </c>
      <c r="BL299" s="18">
        <v>398906.81</v>
      </c>
      <c r="BM299" s="13" t="s">
        <v>613</v>
      </c>
      <c r="BN299" s="18"/>
      <c r="BO299" s="19">
        <v>42118</v>
      </c>
      <c r="BP299" s="19">
        <v>47538</v>
      </c>
      <c r="BQ299" s="11" t="s">
        <v>748</v>
      </c>
      <c r="BR299" s="11" t="s">
        <v>905</v>
      </c>
      <c r="BS299" s="11" t="s">
        <v>891</v>
      </c>
      <c r="BT299" s="11" t="s">
        <v>891</v>
      </c>
      <c r="BU299" s="18">
        <v>0</v>
      </c>
      <c r="BV299" s="18">
        <v>0</v>
      </c>
      <c r="BW299" s="18">
        <v>0</v>
      </c>
    </row>
    <row r="300" spans="1:75" s="1" customFormat="1" ht="18.2" customHeight="1" x14ac:dyDescent="0.15">
      <c r="A300" s="4">
        <v>295</v>
      </c>
      <c r="B300" s="5" t="s">
        <v>41</v>
      </c>
      <c r="C300" s="5" t="s">
        <v>42</v>
      </c>
      <c r="D300" s="29">
        <v>45507</v>
      </c>
      <c r="E300" s="6" t="s">
        <v>197</v>
      </c>
      <c r="F300" s="7">
        <v>0</v>
      </c>
      <c r="G300" s="7">
        <v>0</v>
      </c>
      <c r="H300" s="8">
        <v>272551.12</v>
      </c>
      <c r="I300" s="8">
        <v>0</v>
      </c>
      <c r="J300" s="8">
        <v>0</v>
      </c>
      <c r="K300" s="8">
        <v>272551.12</v>
      </c>
      <c r="L300" s="8">
        <v>1964.18</v>
      </c>
      <c r="M300" s="8">
        <v>0</v>
      </c>
      <c r="N300" s="8">
        <v>0</v>
      </c>
      <c r="O300" s="8">
        <v>1964.18</v>
      </c>
      <c r="P300" s="8">
        <v>0</v>
      </c>
      <c r="Q300" s="8">
        <v>0</v>
      </c>
      <c r="R300" s="8">
        <v>270586.94</v>
      </c>
      <c r="S300" s="8">
        <v>0</v>
      </c>
      <c r="T300" s="8">
        <v>2157.6999999999998</v>
      </c>
      <c r="U300" s="8">
        <v>0</v>
      </c>
      <c r="V300" s="8">
        <v>0</v>
      </c>
      <c r="W300" s="8">
        <v>2157.6999999999998</v>
      </c>
      <c r="X300" s="8">
        <v>0</v>
      </c>
      <c r="Y300" s="8">
        <v>0</v>
      </c>
      <c r="Z300" s="8">
        <v>0</v>
      </c>
      <c r="AA300" s="8">
        <v>0</v>
      </c>
      <c r="AB300" s="8">
        <v>0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294.14999999999998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403.75</v>
      </c>
      <c r="AQ300" s="8">
        <v>0</v>
      </c>
      <c r="AR300" s="8">
        <v>399.78</v>
      </c>
      <c r="AS300" s="8">
        <v>0</v>
      </c>
      <c r="AT300" s="8">
        <f t="shared" si="4"/>
        <v>4420</v>
      </c>
      <c r="AU300" s="8">
        <v>0</v>
      </c>
      <c r="AV300" s="8">
        <v>0</v>
      </c>
      <c r="AW300" s="9">
        <v>93</v>
      </c>
      <c r="AX300" s="9">
        <v>200</v>
      </c>
      <c r="AY300" s="8">
        <v>747500</v>
      </c>
      <c r="AZ300" s="8">
        <v>402429.28</v>
      </c>
      <c r="BA300" s="10">
        <v>40.659999999999997</v>
      </c>
      <c r="BB300" s="10">
        <v>27.339126468133699</v>
      </c>
      <c r="BC300" s="10">
        <v>9.5</v>
      </c>
      <c r="BD300" s="10"/>
      <c r="BE300" s="6" t="s">
        <v>797</v>
      </c>
      <c r="BF300" s="4"/>
      <c r="BG300" s="6" t="s">
        <v>304</v>
      </c>
      <c r="BH300" s="6" t="s">
        <v>305</v>
      </c>
      <c r="BI300" s="6" t="s">
        <v>306</v>
      </c>
      <c r="BJ300" s="6" t="s">
        <v>2</v>
      </c>
      <c r="BK300" s="5" t="s">
        <v>0</v>
      </c>
      <c r="BL300" s="10">
        <v>270586.94</v>
      </c>
      <c r="BM300" s="5" t="s">
        <v>613</v>
      </c>
      <c r="BN300" s="10"/>
      <c r="BO300" s="11">
        <v>42255</v>
      </c>
      <c r="BP300" s="11">
        <v>48342</v>
      </c>
      <c r="BQ300" s="11" t="s">
        <v>748</v>
      </c>
      <c r="BR300" s="11" t="s">
        <v>905</v>
      </c>
      <c r="BS300" s="11" t="s">
        <v>891</v>
      </c>
      <c r="BT300" s="11" t="s">
        <v>891</v>
      </c>
      <c r="BU300" s="10">
        <v>0</v>
      </c>
      <c r="BV300" s="10">
        <v>0</v>
      </c>
      <c r="BW300" s="10">
        <v>0</v>
      </c>
    </row>
    <row r="301" spans="1:75" s="1" customFormat="1" ht="18.2" customHeight="1" x14ac:dyDescent="0.15">
      <c r="A301" s="12">
        <v>296</v>
      </c>
      <c r="B301" s="13" t="s">
        <v>41</v>
      </c>
      <c r="C301" s="13" t="s">
        <v>42</v>
      </c>
      <c r="D301" s="30">
        <v>45507</v>
      </c>
      <c r="E301" s="14" t="s">
        <v>633</v>
      </c>
      <c r="F301" s="15">
        <v>0</v>
      </c>
      <c r="G301" s="15">
        <v>0</v>
      </c>
      <c r="H301" s="16">
        <v>314937.40000000002</v>
      </c>
      <c r="I301" s="16">
        <v>0</v>
      </c>
      <c r="J301" s="16">
        <v>0</v>
      </c>
      <c r="K301" s="16">
        <v>314937.40000000002</v>
      </c>
      <c r="L301" s="16">
        <v>2304.2199999999998</v>
      </c>
      <c r="M301" s="16">
        <v>0</v>
      </c>
      <c r="N301" s="16">
        <v>0</v>
      </c>
      <c r="O301" s="16">
        <v>2304.2199999999998</v>
      </c>
      <c r="P301" s="16">
        <v>0</v>
      </c>
      <c r="Q301" s="16">
        <v>0</v>
      </c>
      <c r="R301" s="16">
        <v>312633.18</v>
      </c>
      <c r="S301" s="16">
        <v>0</v>
      </c>
      <c r="T301" s="16">
        <v>2493.25</v>
      </c>
      <c r="U301" s="16">
        <v>0</v>
      </c>
      <c r="V301" s="16">
        <v>0</v>
      </c>
      <c r="W301" s="16">
        <v>2493.25</v>
      </c>
      <c r="X301" s="16">
        <v>0</v>
      </c>
      <c r="Y301" s="16">
        <v>0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v>0</v>
      </c>
      <c r="AF301" s="16">
        <v>0</v>
      </c>
      <c r="AG301" s="16">
        <v>0</v>
      </c>
      <c r="AH301" s="16">
        <v>240.99</v>
      </c>
      <c r="AI301" s="16">
        <v>0</v>
      </c>
      <c r="AJ301" s="16">
        <v>0</v>
      </c>
      <c r="AK301" s="16">
        <v>0</v>
      </c>
      <c r="AL301" s="16">
        <v>0</v>
      </c>
      <c r="AM301" s="16">
        <v>0</v>
      </c>
      <c r="AN301" s="16">
        <v>0</v>
      </c>
      <c r="AO301" s="16">
        <v>0</v>
      </c>
      <c r="AP301" s="16">
        <v>36.94</v>
      </c>
      <c r="AQ301" s="16">
        <v>0</v>
      </c>
      <c r="AR301" s="16">
        <v>25.4</v>
      </c>
      <c r="AS301" s="16">
        <v>0</v>
      </c>
      <c r="AT301" s="8">
        <f t="shared" si="4"/>
        <v>5049.9999999999991</v>
      </c>
      <c r="AU301" s="16">
        <v>0</v>
      </c>
      <c r="AV301" s="16">
        <v>0</v>
      </c>
      <c r="AW301" s="17">
        <v>92</v>
      </c>
      <c r="AX301" s="17">
        <v>204</v>
      </c>
      <c r="AY301" s="16">
        <v>484700</v>
      </c>
      <c r="AZ301" s="16">
        <v>484700</v>
      </c>
      <c r="BA301" s="18">
        <v>89.99</v>
      </c>
      <c r="BB301" s="18">
        <v>58.0438619108727</v>
      </c>
      <c r="BC301" s="18">
        <v>9.5</v>
      </c>
      <c r="BD301" s="18"/>
      <c r="BE301" s="14" t="s">
        <v>795</v>
      </c>
      <c r="BF301" s="12"/>
      <c r="BG301" s="14" t="s">
        <v>291</v>
      </c>
      <c r="BH301" s="14" t="s">
        <v>295</v>
      </c>
      <c r="BI301" s="14" t="s">
        <v>296</v>
      </c>
      <c r="BJ301" s="14" t="s">
        <v>2</v>
      </c>
      <c r="BK301" s="13" t="s">
        <v>0</v>
      </c>
      <c r="BL301" s="18">
        <v>312633.18</v>
      </c>
      <c r="BM301" s="13" t="s">
        <v>613</v>
      </c>
      <c r="BN301" s="18"/>
      <c r="BO301" s="19">
        <v>42118</v>
      </c>
      <c r="BP301" s="19">
        <v>48328</v>
      </c>
      <c r="BQ301" s="11" t="s">
        <v>748</v>
      </c>
      <c r="BR301" s="11" t="s">
        <v>905</v>
      </c>
      <c r="BS301" s="11" t="s">
        <v>891</v>
      </c>
      <c r="BT301" s="11" t="s">
        <v>891</v>
      </c>
      <c r="BU301" s="18">
        <v>0</v>
      </c>
      <c r="BV301" s="18">
        <v>0</v>
      </c>
      <c r="BW301" s="18">
        <v>0</v>
      </c>
    </row>
    <row r="302" spans="1:75" s="1" customFormat="1" ht="18.2" customHeight="1" x14ac:dyDescent="0.15">
      <c r="A302" s="4">
        <v>297</v>
      </c>
      <c r="B302" s="5" t="s">
        <v>46</v>
      </c>
      <c r="C302" s="5" t="s">
        <v>42</v>
      </c>
      <c r="D302" s="29">
        <v>45507</v>
      </c>
      <c r="E302" s="6" t="s">
        <v>196</v>
      </c>
      <c r="F302" s="5" t="s">
        <v>993</v>
      </c>
      <c r="G302" s="7">
        <v>41</v>
      </c>
      <c r="H302" s="8">
        <v>0</v>
      </c>
      <c r="I302" s="8">
        <v>119894.79</v>
      </c>
      <c r="J302" s="8">
        <v>83663.95</v>
      </c>
      <c r="K302" s="8">
        <v>119894.79</v>
      </c>
      <c r="L302" s="8">
        <v>0</v>
      </c>
      <c r="M302" s="8">
        <v>0</v>
      </c>
      <c r="N302" s="8">
        <v>119894.79</v>
      </c>
      <c r="O302" s="8">
        <v>0</v>
      </c>
      <c r="P302" s="8">
        <v>0</v>
      </c>
      <c r="Q302" s="8">
        <v>0</v>
      </c>
      <c r="R302" s="8">
        <v>0</v>
      </c>
      <c r="S302" s="8">
        <v>17679.16</v>
      </c>
      <c r="T302" s="8">
        <v>0</v>
      </c>
      <c r="U302" s="8">
        <v>0</v>
      </c>
      <c r="V302" s="8">
        <v>17679.16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8">
        <v>0</v>
      </c>
      <c r="AE302" s="8">
        <v>0</v>
      </c>
      <c r="AF302" s="8">
        <v>0</v>
      </c>
      <c r="AG302" s="8">
        <v>0</v>
      </c>
      <c r="AH302" s="8">
        <v>0</v>
      </c>
      <c r="AI302" s="8">
        <v>0</v>
      </c>
      <c r="AJ302" s="8">
        <v>0</v>
      </c>
      <c r="AK302" s="8">
        <v>0</v>
      </c>
      <c r="AL302" s="8">
        <v>13300</v>
      </c>
      <c r="AM302" s="8">
        <v>0</v>
      </c>
      <c r="AN302" s="8">
        <v>0</v>
      </c>
      <c r="AO302" s="8">
        <v>7790</v>
      </c>
      <c r="AP302" s="8">
        <v>0</v>
      </c>
      <c r="AQ302" s="8">
        <v>0</v>
      </c>
      <c r="AR302" s="8">
        <v>0</v>
      </c>
      <c r="AS302" s="8">
        <v>0</v>
      </c>
      <c r="AT302" s="8">
        <f t="shared" si="4"/>
        <v>74999.999999999985</v>
      </c>
      <c r="AU302" s="8">
        <v>0</v>
      </c>
      <c r="AV302" s="8">
        <v>0</v>
      </c>
      <c r="AW302" s="9">
        <v>91</v>
      </c>
      <c r="AX302" s="9">
        <v>188</v>
      </c>
      <c r="AY302" s="8">
        <v>430000</v>
      </c>
      <c r="AZ302" s="8">
        <v>350679.87</v>
      </c>
      <c r="BA302" s="10">
        <v>50.95</v>
      </c>
      <c r="BB302" s="10">
        <v>0</v>
      </c>
      <c r="BC302" s="10">
        <v>8.19</v>
      </c>
      <c r="BD302" s="10"/>
      <c r="BE302" s="6" t="s">
        <v>795</v>
      </c>
      <c r="BF302" s="4"/>
      <c r="BG302" s="6" t="s">
        <v>304</v>
      </c>
      <c r="BH302" s="6" t="s">
        <v>305</v>
      </c>
      <c r="BI302" s="6" t="s">
        <v>634</v>
      </c>
      <c r="BJ302" s="6" t="s">
        <v>2</v>
      </c>
      <c r="BK302" s="5" t="s">
        <v>0</v>
      </c>
      <c r="BL302" s="10">
        <v>0</v>
      </c>
      <c r="BM302" s="5" t="s">
        <v>613</v>
      </c>
      <c r="BN302" s="10"/>
      <c r="BO302" s="11">
        <v>42143</v>
      </c>
      <c r="BP302" s="11">
        <v>47867</v>
      </c>
      <c r="BQ302" s="11" t="s">
        <v>741</v>
      </c>
      <c r="BR302" s="11" t="s">
        <v>901</v>
      </c>
      <c r="BS302" s="11">
        <v>43322</v>
      </c>
      <c r="BT302" s="11">
        <v>43952</v>
      </c>
      <c r="BU302" s="10">
        <v>0</v>
      </c>
      <c r="BV302" s="10">
        <v>0</v>
      </c>
      <c r="BW302" s="10">
        <v>0</v>
      </c>
    </row>
    <row r="303" spans="1:75" s="1" customFormat="1" ht="18.2" customHeight="1" x14ac:dyDescent="0.15">
      <c r="A303" s="12">
        <v>298</v>
      </c>
      <c r="B303" s="13" t="s">
        <v>41</v>
      </c>
      <c r="C303" s="13" t="s">
        <v>42</v>
      </c>
      <c r="D303" s="30">
        <v>45507</v>
      </c>
      <c r="E303" s="14" t="s">
        <v>635</v>
      </c>
      <c r="F303" s="15">
        <v>0</v>
      </c>
      <c r="G303" s="15">
        <v>0</v>
      </c>
      <c r="H303" s="16">
        <v>243352.92</v>
      </c>
      <c r="I303" s="16">
        <v>1836.69</v>
      </c>
      <c r="J303" s="16">
        <v>0</v>
      </c>
      <c r="K303" s="16">
        <v>245189.61</v>
      </c>
      <c r="L303" s="16">
        <v>1849.85</v>
      </c>
      <c r="M303" s="16">
        <v>0</v>
      </c>
      <c r="N303" s="16">
        <v>1836.69</v>
      </c>
      <c r="O303" s="16">
        <v>1849.85</v>
      </c>
      <c r="P303" s="16">
        <v>0</v>
      </c>
      <c r="Q303" s="16">
        <v>0</v>
      </c>
      <c r="R303" s="16">
        <v>241503.07</v>
      </c>
      <c r="S303" s="16">
        <v>1757.19</v>
      </c>
      <c r="T303" s="16">
        <v>1744.03</v>
      </c>
      <c r="U303" s="16">
        <v>0</v>
      </c>
      <c r="V303" s="16">
        <v>1757.19</v>
      </c>
      <c r="W303" s="16">
        <v>1744.03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0</v>
      </c>
      <c r="AF303" s="16">
        <v>0</v>
      </c>
      <c r="AG303" s="16">
        <v>0</v>
      </c>
      <c r="AH303" s="16">
        <v>190.83</v>
      </c>
      <c r="AI303" s="16">
        <v>0</v>
      </c>
      <c r="AJ303" s="16">
        <v>0</v>
      </c>
      <c r="AK303" s="16">
        <v>0</v>
      </c>
      <c r="AL303" s="16">
        <v>350</v>
      </c>
      <c r="AM303" s="16">
        <v>0</v>
      </c>
      <c r="AN303" s="16">
        <v>0</v>
      </c>
      <c r="AO303" s="16">
        <v>175.54</v>
      </c>
      <c r="AP303" s="16">
        <v>95.87</v>
      </c>
      <c r="AQ303" s="16">
        <v>0</v>
      </c>
      <c r="AR303" s="16">
        <v>0</v>
      </c>
      <c r="AS303" s="16">
        <v>0</v>
      </c>
      <c r="AT303" s="8">
        <f t="shared" si="4"/>
        <v>7999.9999999999991</v>
      </c>
      <c r="AU303" s="16">
        <v>0</v>
      </c>
      <c r="AV303" s="16">
        <v>0</v>
      </c>
      <c r="AW303" s="17">
        <v>92</v>
      </c>
      <c r="AX303" s="17">
        <v>203</v>
      </c>
      <c r="AY303" s="16">
        <v>383800</v>
      </c>
      <c r="AZ303" s="16">
        <v>383800</v>
      </c>
      <c r="BA303" s="18">
        <v>90</v>
      </c>
      <c r="BB303" s="18">
        <v>56.631777748827503</v>
      </c>
      <c r="BC303" s="18">
        <v>8.6</v>
      </c>
      <c r="BD303" s="18"/>
      <c r="BE303" s="14" t="s">
        <v>797</v>
      </c>
      <c r="BF303" s="12"/>
      <c r="BG303" s="14" t="s">
        <v>286</v>
      </c>
      <c r="BH303" s="14" t="s">
        <v>287</v>
      </c>
      <c r="BI303" s="14" t="s">
        <v>288</v>
      </c>
      <c r="BJ303" s="14" t="s">
        <v>2</v>
      </c>
      <c r="BK303" s="13" t="s">
        <v>0</v>
      </c>
      <c r="BL303" s="18">
        <v>241503.07</v>
      </c>
      <c r="BM303" s="13" t="s">
        <v>613</v>
      </c>
      <c r="BN303" s="18"/>
      <c r="BO303" s="19">
        <v>42145</v>
      </c>
      <c r="BP303" s="19">
        <v>48325</v>
      </c>
      <c r="BQ303" s="11" t="s">
        <v>748</v>
      </c>
      <c r="BR303" s="11" t="s">
        <v>905</v>
      </c>
      <c r="BS303" s="11" t="s">
        <v>891</v>
      </c>
      <c r="BT303" s="11" t="s">
        <v>891</v>
      </c>
      <c r="BU303" s="18">
        <v>0</v>
      </c>
      <c r="BV303" s="18">
        <v>0</v>
      </c>
      <c r="BW303" s="18">
        <v>0</v>
      </c>
    </row>
    <row r="304" spans="1:75" s="1" customFormat="1" ht="18.2" customHeight="1" x14ac:dyDescent="0.15">
      <c r="A304" s="4">
        <v>299</v>
      </c>
      <c r="B304" s="5" t="s">
        <v>46</v>
      </c>
      <c r="C304" s="5" t="s">
        <v>42</v>
      </c>
      <c r="D304" s="29">
        <v>45507</v>
      </c>
      <c r="E304" s="6" t="s">
        <v>801</v>
      </c>
      <c r="F304" s="7">
        <v>0</v>
      </c>
      <c r="G304" s="7">
        <v>0</v>
      </c>
      <c r="H304" s="8">
        <v>210282.4</v>
      </c>
      <c r="I304" s="8">
        <v>0</v>
      </c>
      <c r="J304" s="8">
        <v>0</v>
      </c>
      <c r="K304" s="8">
        <v>210282.4</v>
      </c>
      <c r="L304" s="8">
        <v>921.59</v>
      </c>
      <c r="M304" s="8">
        <v>0</v>
      </c>
      <c r="N304" s="8">
        <v>0</v>
      </c>
      <c r="O304" s="8">
        <v>921.59</v>
      </c>
      <c r="P304" s="8">
        <v>0</v>
      </c>
      <c r="Q304" s="8">
        <v>0</v>
      </c>
      <c r="R304" s="8">
        <v>209360.81</v>
      </c>
      <c r="S304" s="8">
        <v>0</v>
      </c>
      <c r="T304" s="8">
        <v>1626.18</v>
      </c>
      <c r="U304" s="8">
        <v>0</v>
      </c>
      <c r="V304" s="8">
        <v>0</v>
      </c>
      <c r="W304" s="8">
        <v>1626.18</v>
      </c>
      <c r="X304" s="8">
        <v>0</v>
      </c>
      <c r="Y304" s="8">
        <v>0</v>
      </c>
      <c r="Z304" s="8">
        <v>0</v>
      </c>
      <c r="AA304" s="8">
        <v>0</v>
      </c>
      <c r="AB304" s="8">
        <v>0</v>
      </c>
      <c r="AC304" s="8">
        <v>0</v>
      </c>
      <c r="AD304" s="8">
        <v>0</v>
      </c>
      <c r="AE304" s="8">
        <v>0</v>
      </c>
      <c r="AF304" s="8">
        <v>0</v>
      </c>
      <c r="AG304" s="8">
        <v>0</v>
      </c>
      <c r="AH304" s="8">
        <v>132.47</v>
      </c>
      <c r="AI304" s="8">
        <v>0</v>
      </c>
      <c r="AJ304" s="8">
        <v>0</v>
      </c>
      <c r="AK304" s="8">
        <v>0</v>
      </c>
      <c r="AL304" s="8">
        <v>0</v>
      </c>
      <c r="AM304" s="8">
        <v>0</v>
      </c>
      <c r="AN304" s="8">
        <v>0</v>
      </c>
      <c r="AO304" s="8">
        <v>0</v>
      </c>
      <c r="AP304" s="8">
        <v>66.88</v>
      </c>
      <c r="AQ304" s="8">
        <v>0</v>
      </c>
      <c r="AR304" s="8">
        <v>547.12</v>
      </c>
      <c r="AS304" s="8">
        <v>0</v>
      </c>
      <c r="AT304" s="8">
        <f t="shared" si="4"/>
        <v>2200</v>
      </c>
      <c r="AU304" s="8">
        <v>0</v>
      </c>
      <c r="AV304" s="8">
        <v>0</v>
      </c>
      <c r="AW304" s="9">
        <v>131</v>
      </c>
      <c r="AX304" s="9">
        <v>195</v>
      </c>
      <c r="AY304" s="8">
        <v>935895.88199999998</v>
      </c>
      <c r="AZ304" s="8">
        <v>249000</v>
      </c>
      <c r="BA304" s="10">
        <v>90</v>
      </c>
      <c r="BB304" s="10">
        <v>75.672581927710894</v>
      </c>
      <c r="BC304" s="10">
        <v>9.2799999999999994</v>
      </c>
      <c r="BD304" s="10"/>
      <c r="BE304" s="6" t="s">
        <v>797</v>
      </c>
      <c r="BF304" s="4"/>
      <c r="BG304" s="6" t="s">
        <v>282</v>
      </c>
      <c r="BH304" s="6" t="s">
        <v>283</v>
      </c>
      <c r="BI304" s="6" t="s">
        <v>511</v>
      </c>
      <c r="BJ304" s="6" t="s">
        <v>2</v>
      </c>
      <c r="BK304" s="5" t="s">
        <v>0</v>
      </c>
      <c r="BL304" s="10">
        <v>209360.81</v>
      </c>
      <c r="BM304" s="5" t="s">
        <v>613</v>
      </c>
      <c r="BN304" s="10"/>
      <c r="BO304" s="11">
        <v>43584</v>
      </c>
      <c r="BP304" s="11">
        <v>49519</v>
      </c>
      <c r="BQ304" s="11" t="s">
        <v>748</v>
      </c>
      <c r="BR304" s="11" t="s">
        <v>905</v>
      </c>
      <c r="BS304" s="11" t="s">
        <v>891</v>
      </c>
      <c r="BT304" s="11" t="s">
        <v>891</v>
      </c>
      <c r="BU304" s="10">
        <v>0</v>
      </c>
      <c r="BV304" s="10">
        <v>0</v>
      </c>
      <c r="BW304" s="10">
        <v>0</v>
      </c>
    </row>
    <row r="305" spans="1:75" s="1" customFormat="1" ht="18.2" customHeight="1" x14ac:dyDescent="0.15">
      <c r="A305" s="12">
        <v>300</v>
      </c>
      <c r="B305" s="13" t="s">
        <v>41</v>
      </c>
      <c r="C305" s="13" t="s">
        <v>42</v>
      </c>
      <c r="D305" s="30">
        <v>45507</v>
      </c>
      <c r="E305" s="14" t="s">
        <v>806</v>
      </c>
      <c r="F305" s="15">
        <v>0</v>
      </c>
      <c r="G305" s="15">
        <v>0</v>
      </c>
      <c r="H305" s="16">
        <v>304641.58</v>
      </c>
      <c r="I305" s="16">
        <v>0</v>
      </c>
      <c r="J305" s="16">
        <v>0</v>
      </c>
      <c r="K305" s="16">
        <v>304641.58</v>
      </c>
      <c r="L305" s="16">
        <v>2195.42</v>
      </c>
      <c r="M305" s="16">
        <v>0</v>
      </c>
      <c r="N305" s="16">
        <v>0</v>
      </c>
      <c r="O305" s="16">
        <v>2195.42</v>
      </c>
      <c r="P305" s="16">
        <v>0</v>
      </c>
      <c r="Q305" s="16">
        <v>0</v>
      </c>
      <c r="R305" s="16">
        <v>302446.15999999997</v>
      </c>
      <c r="S305" s="16">
        <v>0</v>
      </c>
      <c r="T305" s="16">
        <v>2411.75</v>
      </c>
      <c r="U305" s="16">
        <v>0</v>
      </c>
      <c r="V305" s="16">
        <v>0</v>
      </c>
      <c r="W305" s="16">
        <v>2411.75</v>
      </c>
      <c r="X305" s="16">
        <v>0</v>
      </c>
      <c r="Y305" s="16">
        <v>0</v>
      </c>
      <c r="Z305" s="16">
        <v>0</v>
      </c>
      <c r="AA305" s="16">
        <v>0</v>
      </c>
      <c r="AB305" s="16">
        <v>0</v>
      </c>
      <c r="AC305" s="16">
        <v>0</v>
      </c>
      <c r="AD305" s="16">
        <v>0</v>
      </c>
      <c r="AE305" s="16">
        <v>0</v>
      </c>
      <c r="AF305" s="16">
        <v>0</v>
      </c>
      <c r="AG305" s="16">
        <v>0</v>
      </c>
      <c r="AH305" s="16">
        <v>210.14</v>
      </c>
      <c r="AI305" s="16">
        <v>0</v>
      </c>
      <c r="AJ305" s="16">
        <v>0</v>
      </c>
      <c r="AK305" s="16">
        <v>0</v>
      </c>
      <c r="AL305" s="16">
        <v>0</v>
      </c>
      <c r="AM305" s="16">
        <v>0</v>
      </c>
      <c r="AN305" s="16">
        <v>0</v>
      </c>
      <c r="AO305" s="16">
        <v>0</v>
      </c>
      <c r="AP305" s="16">
        <v>1440.29</v>
      </c>
      <c r="AQ305" s="16">
        <v>0</v>
      </c>
      <c r="AR305" s="16">
        <v>1257.5999999999999</v>
      </c>
      <c r="AS305" s="16">
        <v>0</v>
      </c>
      <c r="AT305" s="8">
        <f t="shared" si="4"/>
        <v>5000</v>
      </c>
      <c r="AU305" s="16">
        <v>0</v>
      </c>
      <c r="AV305" s="16">
        <v>0</v>
      </c>
      <c r="AW305" s="17">
        <v>93</v>
      </c>
      <c r="AX305" s="17">
        <v>156</v>
      </c>
      <c r="AY305" s="16">
        <v>395000</v>
      </c>
      <c r="AZ305" s="16">
        <v>395000</v>
      </c>
      <c r="BA305" s="18">
        <v>90</v>
      </c>
      <c r="BB305" s="18">
        <v>68.911783291139201</v>
      </c>
      <c r="BC305" s="18">
        <v>9.5</v>
      </c>
      <c r="BD305" s="18"/>
      <c r="BE305" s="14" t="s">
        <v>795</v>
      </c>
      <c r="BF305" s="12"/>
      <c r="BG305" s="14" t="s">
        <v>269</v>
      </c>
      <c r="BH305" s="14" t="s">
        <v>270</v>
      </c>
      <c r="BI305" s="14" t="s">
        <v>307</v>
      </c>
      <c r="BJ305" s="14" t="s">
        <v>2</v>
      </c>
      <c r="BK305" s="13" t="s">
        <v>0</v>
      </c>
      <c r="BL305" s="18">
        <v>302446.15999999997</v>
      </c>
      <c r="BM305" s="13" t="s">
        <v>613</v>
      </c>
      <c r="BN305" s="18"/>
      <c r="BO305" s="19">
        <v>43608</v>
      </c>
      <c r="BP305" s="19">
        <v>48357</v>
      </c>
      <c r="BQ305" s="11" t="s">
        <v>748</v>
      </c>
      <c r="BR305" s="11" t="s">
        <v>905</v>
      </c>
      <c r="BS305" s="11" t="s">
        <v>891</v>
      </c>
      <c r="BT305" s="11" t="s">
        <v>891</v>
      </c>
      <c r="BU305" s="18">
        <v>0</v>
      </c>
      <c r="BV305" s="18">
        <v>0</v>
      </c>
      <c r="BW305" s="18">
        <v>0</v>
      </c>
    </row>
    <row r="306" spans="1:75" s="1" customFormat="1" ht="18.2" customHeight="1" x14ac:dyDescent="0.15">
      <c r="A306" s="4">
        <v>301</v>
      </c>
      <c r="B306" s="5" t="s">
        <v>41</v>
      </c>
      <c r="C306" s="5" t="s">
        <v>42</v>
      </c>
      <c r="D306" s="29">
        <v>45507</v>
      </c>
      <c r="E306" s="6" t="s">
        <v>810</v>
      </c>
      <c r="F306" s="7">
        <v>0</v>
      </c>
      <c r="G306" s="7">
        <v>0</v>
      </c>
      <c r="H306" s="8">
        <v>143046</v>
      </c>
      <c r="I306" s="8">
        <v>0</v>
      </c>
      <c r="J306" s="8">
        <v>0</v>
      </c>
      <c r="K306" s="8">
        <v>143046</v>
      </c>
      <c r="L306" s="8">
        <v>1205.48</v>
      </c>
      <c r="M306" s="8">
        <v>0</v>
      </c>
      <c r="N306" s="8">
        <v>0</v>
      </c>
      <c r="O306" s="8">
        <v>1205.48</v>
      </c>
      <c r="P306" s="8">
        <v>0</v>
      </c>
      <c r="Q306" s="8">
        <v>0</v>
      </c>
      <c r="R306" s="8">
        <v>141840.51999999999</v>
      </c>
      <c r="S306" s="8">
        <v>0</v>
      </c>
      <c r="T306" s="8">
        <v>1132.45</v>
      </c>
      <c r="U306" s="8">
        <v>0</v>
      </c>
      <c r="V306" s="8">
        <v>0</v>
      </c>
      <c r="W306" s="8">
        <v>1132.45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153.55000000000001</v>
      </c>
      <c r="AI306" s="8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0</v>
      </c>
      <c r="AP306" s="8">
        <v>2500</v>
      </c>
      <c r="AQ306" s="8">
        <v>0</v>
      </c>
      <c r="AR306" s="8">
        <v>2491.48</v>
      </c>
      <c r="AS306" s="8">
        <v>0</v>
      </c>
      <c r="AT306" s="8">
        <f t="shared" si="4"/>
        <v>2500.0000000000005</v>
      </c>
      <c r="AU306" s="8">
        <v>0</v>
      </c>
      <c r="AV306" s="8">
        <v>0</v>
      </c>
      <c r="AW306" s="9">
        <v>83</v>
      </c>
      <c r="AX306" s="9">
        <v>145</v>
      </c>
      <c r="AY306" s="8">
        <v>1476970.16</v>
      </c>
      <c r="AZ306" s="8">
        <v>201190</v>
      </c>
      <c r="BA306" s="10">
        <v>89.99</v>
      </c>
      <c r="BB306" s="10">
        <v>63.443652243153203</v>
      </c>
      <c r="BC306" s="10">
        <v>9.5</v>
      </c>
      <c r="BD306" s="10"/>
      <c r="BE306" s="6" t="s">
        <v>795</v>
      </c>
      <c r="BF306" s="4"/>
      <c r="BG306" s="6" t="s">
        <v>269</v>
      </c>
      <c r="BH306" s="6" t="s">
        <v>270</v>
      </c>
      <c r="BI306" s="6" t="s">
        <v>307</v>
      </c>
      <c r="BJ306" s="6" t="s">
        <v>2</v>
      </c>
      <c r="BK306" s="5" t="s">
        <v>0</v>
      </c>
      <c r="BL306" s="10">
        <v>141840.51999999999</v>
      </c>
      <c r="BM306" s="5" t="s">
        <v>613</v>
      </c>
      <c r="BN306" s="10"/>
      <c r="BO306" s="11">
        <v>43642</v>
      </c>
      <c r="BP306" s="11">
        <v>48055</v>
      </c>
      <c r="BQ306" s="11" t="s">
        <v>748</v>
      </c>
      <c r="BR306" s="11" t="s">
        <v>905</v>
      </c>
      <c r="BS306" s="11" t="s">
        <v>891</v>
      </c>
      <c r="BT306" s="11" t="s">
        <v>891</v>
      </c>
      <c r="BU306" s="10">
        <v>0</v>
      </c>
      <c r="BV306" s="10">
        <v>0</v>
      </c>
      <c r="BW306" s="10">
        <v>0</v>
      </c>
    </row>
    <row r="307" spans="1:75" s="1" customFormat="1" ht="18.2" customHeight="1" x14ac:dyDescent="0.15">
      <c r="A307" s="12">
        <v>302</v>
      </c>
      <c r="B307" s="13" t="s">
        <v>41</v>
      </c>
      <c r="C307" s="13" t="s">
        <v>42</v>
      </c>
      <c r="D307" s="30">
        <v>45507</v>
      </c>
      <c r="E307" s="14" t="s">
        <v>811</v>
      </c>
      <c r="F307" s="15">
        <v>0</v>
      </c>
      <c r="G307" s="15">
        <v>0</v>
      </c>
      <c r="H307" s="16">
        <v>344392.01</v>
      </c>
      <c r="I307" s="16">
        <v>0</v>
      </c>
      <c r="J307" s="16">
        <v>0</v>
      </c>
      <c r="K307" s="16">
        <v>344392.01</v>
      </c>
      <c r="L307" s="16">
        <v>2597.9299999999998</v>
      </c>
      <c r="M307" s="16">
        <v>0</v>
      </c>
      <c r="N307" s="16">
        <v>0</v>
      </c>
      <c r="O307" s="16">
        <v>2597.9299999999998</v>
      </c>
      <c r="P307" s="16">
        <v>0</v>
      </c>
      <c r="Q307" s="16">
        <v>0</v>
      </c>
      <c r="R307" s="16">
        <v>341794.08</v>
      </c>
      <c r="S307" s="16">
        <v>0</v>
      </c>
      <c r="T307" s="16">
        <v>2726.44</v>
      </c>
      <c r="U307" s="16">
        <v>0</v>
      </c>
      <c r="V307" s="16">
        <v>0</v>
      </c>
      <c r="W307" s="16">
        <v>2726.44</v>
      </c>
      <c r="X307" s="16">
        <v>0</v>
      </c>
      <c r="Y307" s="16">
        <v>0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  <c r="AE307" s="16">
        <v>0</v>
      </c>
      <c r="AF307" s="16">
        <v>0</v>
      </c>
      <c r="AG307" s="16">
        <v>0</v>
      </c>
      <c r="AH307" s="16">
        <v>238.23</v>
      </c>
      <c r="AI307" s="16">
        <v>0</v>
      </c>
      <c r="AJ307" s="16">
        <v>0</v>
      </c>
      <c r="AK307" s="16">
        <v>0</v>
      </c>
      <c r="AL307" s="16">
        <v>0</v>
      </c>
      <c r="AM307" s="16">
        <v>0</v>
      </c>
      <c r="AN307" s="16">
        <v>0</v>
      </c>
      <c r="AO307" s="16">
        <v>0</v>
      </c>
      <c r="AP307" s="16">
        <v>410.6</v>
      </c>
      <c r="AQ307" s="16">
        <v>0</v>
      </c>
      <c r="AR307" s="16">
        <v>403.2</v>
      </c>
      <c r="AS307" s="16">
        <v>0</v>
      </c>
      <c r="AT307" s="8">
        <f t="shared" si="4"/>
        <v>5570</v>
      </c>
      <c r="AU307" s="16">
        <v>0</v>
      </c>
      <c r="AV307" s="16">
        <v>0</v>
      </c>
      <c r="AW307" s="17">
        <v>90</v>
      </c>
      <c r="AX307" s="17">
        <v>151</v>
      </c>
      <c r="AY307" s="16">
        <v>447800</v>
      </c>
      <c r="AZ307" s="16">
        <v>447800</v>
      </c>
      <c r="BA307" s="18">
        <v>90</v>
      </c>
      <c r="BB307" s="18">
        <v>68.694656543099597</v>
      </c>
      <c r="BC307" s="18">
        <v>9.5</v>
      </c>
      <c r="BD307" s="18"/>
      <c r="BE307" s="14" t="s">
        <v>797</v>
      </c>
      <c r="BF307" s="12"/>
      <c r="BG307" s="14" t="s">
        <v>279</v>
      </c>
      <c r="BH307" s="14" t="s">
        <v>396</v>
      </c>
      <c r="BI307" s="14" t="s">
        <v>397</v>
      </c>
      <c r="BJ307" s="14" t="s">
        <v>2</v>
      </c>
      <c r="BK307" s="13" t="s">
        <v>0</v>
      </c>
      <c r="BL307" s="18">
        <v>341794.08</v>
      </c>
      <c r="BM307" s="13" t="s">
        <v>613</v>
      </c>
      <c r="BN307" s="18"/>
      <c r="BO307" s="19">
        <v>43675</v>
      </c>
      <c r="BP307" s="19">
        <v>48273</v>
      </c>
      <c r="BQ307" s="11" t="s">
        <v>748</v>
      </c>
      <c r="BR307" s="11" t="s">
        <v>905</v>
      </c>
      <c r="BS307" s="11" t="s">
        <v>891</v>
      </c>
      <c r="BT307" s="11" t="s">
        <v>891</v>
      </c>
      <c r="BU307" s="18">
        <v>0</v>
      </c>
      <c r="BV307" s="18">
        <v>0</v>
      </c>
      <c r="BW307" s="18">
        <v>0</v>
      </c>
    </row>
    <row r="308" spans="1:75" s="1" customFormat="1" ht="18.2" customHeight="1" x14ac:dyDescent="0.15">
      <c r="A308" s="4">
        <v>303</v>
      </c>
      <c r="B308" s="5" t="s">
        <v>41</v>
      </c>
      <c r="C308" s="5" t="s">
        <v>42</v>
      </c>
      <c r="D308" s="29">
        <v>45507</v>
      </c>
      <c r="E308" s="6" t="s">
        <v>812</v>
      </c>
      <c r="F308" s="7">
        <v>0</v>
      </c>
      <c r="G308" s="7">
        <v>0</v>
      </c>
      <c r="H308" s="8">
        <v>323498.43</v>
      </c>
      <c r="I308" s="8">
        <v>0</v>
      </c>
      <c r="J308" s="8">
        <v>0</v>
      </c>
      <c r="K308" s="8">
        <v>323498.43</v>
      </c>
      <c r="L308" s="8">
        <v>1398.15</v>
      </c>
      <c r="M308" s="8">
        <v>0</v>
      </c>
      <c r="N308" s="8">
        <v>0</v>
      </c>
      <c r="O308" s="8">
        <v>1398.15</v>
      </c>
      <c r="P308" s="8">
        <v>0</v>
      </c>
      <c r="Q308" s="8">
        <v>0</v>
      </c>
      <c r="R308" s="8">
        <v>322100.28000000003</v>
      </c>
      <c r="S308" s="8">
        <v>0</v>
      </c>
      <c r="T308" s="8">
        <v>2561.0300000000002</v>
      </c>
      <c r="U308" s="8">
        <v>0</v>
      </c>
      <c r="V308" s="8">
        <v>0</v>
      </c>
      <c r="W308" s="8">
        <v>2561.0300000000002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  <c r="AD308" s="8">
        <v>0</v>
      </c>
      <c r="AE308" s="8">
        <v>0</v>
      </c>
      <c r="AF308" s="8">
        <v>0</v>
      </c>
      <c r="AG308" s="8">
        <v>0</v>
      </c>
      <c r="AH308" s="8">
        <v>245.75</v>
      </c>
      <c r="AI308" s="8">
        <v>0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0</v>
      </c>
      <c r="AP308" s="8">
        <v>1.19</v>
      </c>
      <c r="AQ308" s="8">
        <v>0</v>
      </c>
      <c r="AR308" s="8">
        <v>1.1200000000000001</v>
      </c>
      <c r="AS308" s="8">
        <v>0</v>
      </c>
      <c r="AT308" s="8">
        <f t="shared" si="4"/>
        <v>4205</v>
      </c>
      <c r="AU308" s="8">
        <v>0</v>
      </c>
      <c r="AV308" s="8">
        <v>0</v>
      </c>
      <c r="AW308" s="9">
        <v>131</v>
      </c>
      <c r="AX308" s="9">
        <v>191</v>
      </c>
      <c r="AY308" s="8">
        <v>2134637.46</v>
      </c>
      <c r="AZ308" s="8">
        <v>389200</v>
      </c>
      <c r="BA308" s="10">
        <v>89.99</v>
      </c>
      <c r="BB308" s="10">
        <v>74.475344802672197</v>
      </c>
      <c r="BC308" s="10">
        <v>9.5</v>
      </c>
      <c r="BD308" s="10"/>
      <c r="BE308" s="6" t="s">
        <v>795</v>
      </c>
      <c r="BF308" s="4"/>
      <c r="BG308" s="6" t="s">
        <v>269</v>
      </c>
      <c r="BH308" s="6" t="s">
        <v>270</v>
      </c>
      <c r="BI308" s="6" t="s">
        <v>385</v>
      </c>
      <c r="BJ308" s="6" t="s">
        <v>2</v>
      </c>
      <c r="BK308" s="5" t="s">
        <v>0</v>
      </c>
      <c r="BL308" s="10">
        <v>322100.28000000003</v>
      </c>
      <c r="BM308" s="5" t="s">
        <v>613</v>
      </c>
      <c r="BN308" s="10"/>
      <c r="BO308" s="11">
        <v>43692</v>
      </c>
      <c r="BP308" s="11">
        <v>49505</v>
      </c>
      <c r="BQ308" s="11" t="s">
        <v>748</v>
      </c>
      <c r="BR308" s="11" t="s">
        <v>905</v>
      </c>
      <c r="BS308" s="11" t="s">
        <v>891</v>
      </c>
      <c r="BT308" s="11" t="s">
        <v>891</v>
      </c>
      <c r="BU308" s="10">
        <v>0</v>
      </c>
      <c r="BV308" s="10">
        <v>0</v>
      </c>
      <c r="BW308" s="10">
        <v>0</v>
      </c>
    </row>
    <row r="309" spans="1:75" s="1" customFormat="1" ht="18.2" customHeight="1" x14ac:dyDescent="0.15">
      <c r="A309" s="12">
        <v>304</v>
      </c>
      <c r="B309" s="13" t="s">
        <v>324</v>
      </c>
      <c r="C309" s="13" t="s">
        <v>42</v>
      </c>
      <c r="D309" s="30">
        <v>45507</v>
      </c>
      <c r="E309" s="14" t="s">
        <v>813</v>
      </c>
      <c r="F309" s="15">
        <v>0</v>
      </c>
      <c r="G309" s="15">
        <v>0</v>
      </c>
      <c r="H309" s="16">
        <v>129879</v>
      </c>
      <c r="I309" s="16">
        <v>0</v>
      </c>
      <c r="J309" s="16">
        <v>0</v>
      </c>
      <c r="K309" s="16">
        <v>129879</v>
      </c>
      <c r="L309" s="16">
        <v>1586.16</v>
      </c>
      <c r="M309" s="16">
        <v>0</v>
      </c>
      <c r="N309" s="16">
        <v>0</v>
      </c>
      <c r="O309" s="16">
        <v>1586.16</v>
      </c>
      <c r="P309" s="16">
        <v>7451.92</v>
      </c>
      <c r="Q309" s="16">
        <v>0</v>
      </c>
      <c r="R309" s="16">
        <v>120840.92</v>
      </c>
      <c r="S309" s="16">
        <v>0</v>
      </c>
      <c r="T309" s="16">
        <v>1039.03</v>
      </c>
      <c r="U309" s="16">
        <v>0</v>
      </c>
      <c r="V309" s="16">
        <v>0</v>
      </c>
      <c r="W309" s="16">
        <v>1039.03</v>
      </c>
      <c r="X309" s="16">
        <v>0</v>
      </c>
      <c r="Y309" s="16">
        <v>0</v>
      </c>
      <c r="Z309" s="16">
        <v>0</v>
      </c>
      <c r="AA309" s="16">
        <v>0</v>
      </c>
      <c r="AB309" s="16">
        <v>0</v>
      </c>
      <c r="AC309" s="16">
        <v>0</v>
      </c>
      <c r="AD309" s="16">
        <v>0</v>
      </c>
      <c r="AE309" s="16">
        <v>0</v>
      </c>
      <c r="AF309" s="16">
        <v>0</v>
      </c>
      <c r="AG309" s="16">
        <v>0</v>
      </c>
      <c r="AH309" s="16">
        <v>105.85</v>
      </c>
      <c r="AI309" s="16">
        <v>0</v>
      </c>
      <c r="AJ309" s="16">
        <v>0</v>
      </c>
      <c r="AK309" s="16">
        <v>0</v>
      </c>
      <c r="AL309" s="16">
        <v>0</v>
      </c>
      <c r="AM309" s="16">
        <v>0</v>
      </c>
      <c r="AN309" s="16">
        <v>0</v>
      </c>
      <c r="AO309" s="16">
        <v>0</v>
      </c>
      <c r="AP309" s="16">
        <v>0</v>
      </c>
      <c r="AQ309" s="16">
        <v>0</v>
      </c>
      <c r="AR309" s="16">
        <v>0.96</v>
      </c>
      <c r="AS309" s="16">
        <v>0</v>
      </c>
      <c r="AT309" s="8">
        <f t="shared" si="4"/>
        <v>10182.000000000002</v>
      </c>
      <c r="AU309" s="16">
        <v>0</v>
      </c>
      <c r="AV309" s="16">
        <v>0</v>
      </c>
      <c r="AW309" s="17">
        <v>69</v>
      </c>
      <c r="AX309" s="17">
        <v>129</v>
      </c>
      <c r="AY309" s="16">
        <v>198971</v>
      </c>
      <c r="AZ309" s="16">
        <v>198971</v>
      </c>
      <c r="BA309" s="18">
        <v>90</v>
      </c>
      <c r="BB309" s="18">
        <v>54.659637836669702</v>
      </c>
      <c r="BC309" s="18">
        <v>9.6</v>
      </c>
      <c r="BD309" s="18"/>
      <c r="BE309" s="14" t="s">
        <v>797</v>
      </c>
      <c r="BF309" s="12"/>
      <c r="BG309" s="14" t="s">
        <v>291</v>
      </c>
      <c r="BH309" s="14" t="s">
        <v>292</v>
      </c>
      <c r="BI309" s="14" t="s">
        <v>325</v>
      </c>
      <c r="BJ309" s="14" t="s">
        <v>2</v>
      </c>
      <c r="BK309" s="13" t="s">
        <v>0</v>
      </c>
      <c r="BL309" s="18">
        <v>120840.92</v>
      </c>
      <c r="BM309" s="13" t="s">
        <v>613</v>
      </c>
      <c r="BN309" s="18"/>
      <c r="BO309" s="19">
        <v>43705</v>
      </c>
      <c r="BP309" s="19">
        <v>47631</v>
      </c>
      <c r="BQ309" s="11" t="s">
        <v>748</v>
      </c>
      <c r="BR309" s="11" t="s">
        <v>905</v>
      </c>
      <c r="BS309" s="11" t="s">
        <v>891</v>
      </c>
      <c r="BT309" s="11" t="s">
        <v>891</v>
      </c>
      <c r="BU309" s="18">
        <v>0</v>
      </c>
      <c r="BV309" s="18">
        <v>0</v>
      </c>
      <c r="BW309" s="18">
        <v>0</v>
      </c>
    </row>
    <row r="310" spans="1:75" s="1" customFormat="1" ht="18.2" customHeight="1" x14ac:dyDescent="0.15">
      <c r="A310" s="4">
        <v>305</v>
      </c>
      <c r="B310" s="5" t="s">
        <v>324</v>
      </c>
      <c r="C310" s="5" t="s">
        <v>42</v>
      </c>
      <c r="D310" s="29">
        <v>45507</v>
      </c>
      <c r="E310" s="6" t="s">
        <v>814</v>
      </c>
      <c r="F310" s="7">
        <v>0</v>
      </c>
      <c r="G310" s="7">
        <v>0</v>
      </c>
      <c r="H310" s="8">
        <v>146192.44</v>
      </c>
      <c r="I310" s="8">
        <v>0</v>
      </c>
      <c r="J310" s="8">
        <v>0</v>
      </c>
      <c r="K310" s="8">
        <v>146192.44</v>
      </c>
      <c r="L310" s="8">
        <v>1455.83</v>
      </c>
      <c r="M310" s="8">
        <v>0</v>
      </c>
      <c r="N310" s="8">
        <v>0</v>
      </c>
      <c r="O310" s="8">
        <v>1455.83</v>
      </c>
      <c r="P310" s="8">
        <v>0</v>
      </c>
      <c r="Q310" s="8">
        <v>0</v>
      </c>
      <c r="R310" s="8">
        <v>144736.60999999999</v>
      </c>
      <c r="S310" s="8">
        <v>0</v>
      </c>
      <c r="T310" s="8">
        <v>1169.54</v>
      </c>
      <c r="U310" s="8">
        <v>0</v>
      </c>
      <c r="V310" s="8">
        <v>0</v>
      </c>
      <c r="W310" s="8">
        <v>1169.54</v>
      </c>
      <c r="X310" s="8">
        <v>0</v>
      </c>
      <c r="Y310" s="8">
        <v>0</v>
      </c>
      <c r="Z310" s="8">
        <v>0</v>
      </c>
      <c r="AA310" s="8">
        <v>0</v>
      </c>
      <c r="AB310" s="8">
        <v>0</v>
      </c>
      <c r="AC310" s="8">
        <v>0</v>
      </c>
      <c r="AD310" s="8">
        <v>0</v>
      </c>
      <c r="AE310" s="8">
        <v>0</v>
      </c>
      <c r="AF310" s="8">
        <v>0</v>
      </c>
      <c r="AG310" s="8">
        <v>0</v>
      </c>
      <c r="AH310" s="8">
        <v>107.49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0</v>
      </c>
      <c r="AP310" s="8">
        <v>189.26</v>
      </c>
      <c r="AQ310" s="8">
        <v>0</v>
      </c>
      <c r="AR310" s="8">
        <v>172.12</v>
      </c>
      <c r="AS310" s="8">
        <v>0</v>
      </c>
      <c r="AT310" s="8">
        <f t="shared" si="4"/>
        <v>2750</v>
      </c>
      <c r="AU310" s="8">
        <v>0</v>
      </c>
      <c r="AV310" s="8">
        <v>0</v>
      </c>
      <c r="AW310" s="9">
        <v>73</v>
      </c>
      <c r="AX310" s="9">
        <v>132</v>
      </c>
      <c r="AY310" s="8">
        <v>202036</v>
      </c>
      <c r="AZ310" s="8">
        <v>202036</v>
      </c>
      <c r="BA310" s="10">
        <v>90</v>
      </c>
      <c r="BB310" s="10">
        <v>64.475117800787999</v>
      </c>
      <c r="BC310" s="10">
        <v>9.6</v>
      </c>
      <c r="BD310" s="10"/>
      <c r="BE310" s="6" t="s">
        <v>797</v>
      </c>
      <c r="BF310" s="4"/>
      <c r="BG310" s="6" t="s">
        <v>291</v>
      </c>
      <c r="BH310" s="6" t="s">
        <v>292</v>
      </c>
      <c r="BI310" s="6" t="s">
        <v>325</v>
      </c>
      <c r="BJ310" s="6" t="s">
        <v>2</v>
      </c>
      <c r="BK310" s="5" t="s">
        <v>0</v>
      </c>
      <c r="BL310" s="10">
        <v>144736.60999999999</v>
      </c>
      <c r="BM310" s="5" t="s">
        <v>613</v>
      </c>
      <c r="BN310" s="10"/>
      <c r="BO310" s="11">
        <v>43711</v>
      </c>
      <c r="BP310" s="11">
        <v>47729</v>
      </c>
      <c r="BQ310" s="11" t="s">
        <v>748</v>
      </c>
      <c r="BR310" s="11" t="s">
        <v>905</v>
      </c>
      <c r="BS310" s="11" t="s">
        <v>891</v>
      </c>
      <c r="BT310" s="11" t="s">
        <v>891</v>
      </c>
      <c r="BU310" s="10">
        <v>0</v>
      </c>
      <c r="BV310" s="10">
        <v>0</v>
      </c>
      <c r="BW310" s="10">
        <v>0</v>
      </c>
    </row>
    <row r="311" spans="1:75" s="1" customFormat="1" ht="18.2" customHeight="1" x14ac:dyDescent="0.15">
      <c r="A311" s="12">
        <v>306</v>
      </c>
      <c r="B311" s="13" t="s">
        <v>41</v>
      </c>
      <c r="C311" s="13" t="s">
        <v>42</v>
      </c>
      <c r="D311" s="30">
        <v>45507</v>
      </c>
      <c r="E311" s="14" t="s">
        <v>815</v>
      </c>
      <c r="F311" s="15">
        <v>0</v>
      </c>
      <c r="G311" s="15">
        <v>0</v>
      </c>
      <c r="H311" s="16">
        <v>267374.34000000003</v>
      </c>
      <c r="I311" s="16">
        <v>0</v>
      </c>
      <c r="J311" s="16">
        <v>0</v>
      </c>
      <c r="K311" s="16">
        <v>267374.34000000003</v>
      </c>
      <c r="L311" s="16">
        <v>1119.3800000000001</v>
      </c>
      <c r="M311" s="16">
        <v>0</v>
      </c>
      <c r="N311" s="16">
        <v>0</v>
      </c>
      <c r="O311" s="16">
        <v>1119.3800000000001</v>
      </c>
      <c r="P311" s="16">
        <v>0</v>
      </c>
      <c r="Q311" s="16">
        <v>0</v>
      </c>
      <c r="R311" s="16">
        <v>266254.96000000002</v>
      </c>
      <c r="S311" s="16">
        <v>0</v>
      </c>
      <c r="T311" s="16">
        <v>2228.12</v>
      </c>
      <c r="U311" s="16">
        <v>0</v>
      </c>
      <c r="V311" s="16">
        <v>0</v>
      </c>
      <c r="W311" s="16">
        <v>2228.12</v>
      </c>
      <c r="X311" s="16">
        <v>0</v>
      </c>
      <c r="Y311" s="16">
        <v>0</v>
      </c>
      <c r="Z311" s="16">
        <v>0</v>
      </c>
      <c r="AA311" s="16">
        <v>0</v>
      </c>
      <c r="AB311" s="16">
        <v>0</v>
      </c>
      <c r="AC311" s="16">
        <v>0</v>
      </c>
      <c r="AD311" s="16">
        <v>0</v>
      </c>
      <c r="AE311" s="16">
        <v>0</v>
      </c>
      <c r="AF311" s="16">
        <v>0</v>
      </c>
      <c r="AG311" s="16">
        <v>0</v>
      </c>
      <c r="AH311" s="16">
        <v>164.92</v>
      </c>
      <c r="AI311" s="16">
        <v>0</v>
      </c>
      <c r="AJ311" s="16">
        <v>0</v>
      </c>
      <c r="AK311" s="16">
        <v>0</v>
      </c>
      <c r="AL311" s="16">
        <v>0</v>
      </c>
      <c r="AM311" s="16">
        <v>0</v>
      </c>
      <c r="AN311" s="16">
        <v>0</v>
      </c>
      <c r="AO311" s="16">
        <v>0</v>
      </c>
      <c r="AP311" s="16">
        <v>0.01</v>
      </c>
      <c r="AQ311" s="16">
        <v>0</v>
      </c>
      <c r="AR311" s="16">
        <v>0</v>
      </c>
      <c r="AS311" s="16">
        <v>0</v>
      </c>
      <c r="AT311" s="8">
        <f t="shared" si="4"/>
        <v>3512.4300000000003</v>
      </c>
      <c r="AU311" s="16">
        <v>0</v>
      </c>
      <c r="AV311" s="16">
        <v>0</v>
      </c>
      <c r="AW311" s="17">
        <v>131</v>
      </c>
      <c r="AX311" s="17">
        <v>190</v>
      </c>
      <c r="AY311" s="16">
        <v>310000</v>
      </c>
      <c r="AZ311" s="16">
        <v>310000</v>
      </c>
      <c r="BA311" s="18">
        <v>89</v>
      </c>
      <c r="BB311" s="18">
        <v>76.440940129032299</v>
      </c>
      <c r="BC311" s="18">
        <v>10</v>
      </c>
      <c r="BD311" s="18"/>
      <c r="BE311" s="14" t="s">
        <v>797</v>
      </c>
      <c r="BF311" s="12"/>
      <c r="BG311" s="14" t="s">
        <v>291</v>
      </c>
      <c r="BH311" s="14" t="s">
        <v>292</v>
      </c>
      <c r="BI311" s="14" t="s">
        <v>364</v>
      </c>
      <c r="BJ311" s="14" t="s">
        <v>2</v>
      </c>
      <c r="BK311" s="13" t="s">
        <v>0</v>
      </c>
      <c r="BL311" s="18">
        <v>266254.96000000002</v>
      </c>
      <c r="BM311" s="13" t="s">
        <v>613</v>
      </c>
      <c r="BN311" s="18"/>
      <c r="BO311" s="19">
        <v>43711</v>
      </c>
      <c r="BP311" s="19">
        <v>49493</v>
      </c>
      <c r="BQ311" s="11" t="s">
        <v>748</v>
      </c>
      <c r="BR311" s="11" t="s">
        <v>905</v>
      </c>
      <c r="BS311" s="11" t="s">
        <v>891</v>
      </c>
      <c r="BT311" s="11" t="s">
        <v>891</v>
      </c>
      <c r="BU311" s="18">
        <v>0</v>
      </c>
      <c r="BV311" s="18">
        <v>0</v>
      </c>
      <c r="BW311" s="18">
        <v>0</v>
      </c>
    </row>
    <row r="312" spans="1:75" s="1" customFormat="1" ht="18.2" customHeight="1" x14ac:dyDescent="0.15">
      <c r="A312" s="4">
        <v>307</v>
      </c>
      <c r="B312" s="5" t="s">
        <v>324</v>
      </c>
      <c r="C312" s="5" t="s">
        <v>42</v>
      </c>
      <c r="D312" s="29">
        <v>45507</v>
      </c>
      <c r="E312" s="6" t="s">
        <v>636</v>
      </c>
      <c r="F312" s="7">
        <v>21</v>
      </c>
      <c r="G312" s="7">
        <v>22</v>
      </c>
      <c r="H312" s="8">
        <v>117528.64</v>
      </c>
      <c r="I312" s="8">
        <v>25870.33</v>
      </c>
      <c r="J312" s="8">
        <v>0</v>
      </c>
      <c r="K312" s="8">
        <v>143398.97</v>
      </c>
      <c r="L312" s="8">
        <v>1235.93</v>
      </c>
      <c r="M312" s="8">
        <v>0</v>
      </c>
      <c r="N312" s="8">
        <v>2066.17</v>
      </c>
      <c r="O312" s="8">
        <v>0</v>
      </c>
      <c r="P312" s="8">
        <v>0</v>
      </c>
      <c r="Q312" s="8">
        <v>0</v>
      </c>
      <c r="R312" s="8">
        <v>141332.79999999999</v>
      </c>
      <c r="S312" s="8">
        <v>23111.27</v>
      </c>
      <c r="T312" s="8">
        <v>940.23</v>
      </c>
      <c r="U312" s="8">
        <v>0</v>
      </c>
      <c r="V312" s="8">
        <v>1216.07</v>
      </c>
      <c r="W312" s="8">
        <v>0</v>
      </c>
      <c r="X312" s="8">
        <v>0</v>
      </c>
      <c r="Y312" s="8">
        <v>0</v>
      </c>
      <c r="Z312" s="8">
        <v>22835.43</v>
      </c>
      <c r="AA312" s="8">
        <v>0</v>
      </c>
      <c r="AB312" s="8">
        <v>0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611.91</v>
      </c>
      <c r="AM312" s="8">
        <v>0</v>
      </c>
      <c r="AN312" s="8">
        <v>0</v>
      </c>
      <c r="AO312" s="8">
        <v>105.85</v>
      </c>
      <c r="AP312" s="8">
        <v>0</v>
      </c>
      <c r="AQ312" s="8">
        <v>0</v>
      </c>
      <c r="AR312" s="8">
        <v>0</v>
      </c>
      <c r="AS312" s="8">
        <v>0</v>
      </c>
      <c r="AT312" s="8">
        <f t="shared" si="4"/>
        <v>3999.9999999999995</v>
      </c>
      <c r="AU312" s="8">
        <v>25040.09</v>
      </c>
      <c r="AV312" s="8">
        <v>22835.43</v>
      </c>
      <c r="AW312" s="9">
        <v>70</v>
      </c>
      <c r="AX312" s="9">
        <v>177</v>
      </c>
      <c r="AY312" s="8">
        <v>198971</v>
      </c>
      <c r="AZ312" s="8">
        <v>198971.01</v>
      </c>
      <c r="BA312" s="10">
        <v>90</v>
      </c>
      <c r="BB312" s="10">
        <v>63.928669809737599</v>
      </c>
      <c r="BC312" s="10">
        <v>9.6</v>
      </c>
      <c r="BD312" s="10"/>
      <c r="BE312" s="6" t="s">
        <v>797</v>
      </c>
      <c r="BF312" s="4"/>
      <c r="BG312" s="6" t="s">
        <v>291</v>
      </c>
      <c r="BH312" s="6" t="s">
        <v>292</v>
      </c>
      <c r="BI312" s="6" t="s">
        <v>325</v>
      </c>
      <c r="BJ312" s="6" t="s">
        <v>796</v>
      </c>
      <c r="BK312" s="5" t="s">
        <v>0</v>
      </c>
      <c r="BL312" s="10">
        <v>141332.79999999999</v>
      </c>
      <c r="BM312" s="5" t="s">
        <v>613</v>
      </c>
      <c r="BN312" s="10"/>
      <c r="BO312" s="11">
        <v>42272</v>
      </c>
      <c r="BP312" s="11">
        <v>47659</v>
      </c>
      <c r="BQ312" s="11" t="s">
        <v>748</v>
      </c>
      <c r="BR312" s="11" t="s">
        <v>905</v>
      </c>
      <c r="BS312" s="11" t="s">
        <v>891</v>
      </c>
      <c r="BT312" s="11" t="s">
        <v>891</v>
      </c>
      <c r="BU312" s="10">
        <v>2328.6999999999998</v>
      </c>
      <c r="BV312" s="10">
        <v>0</v>
      </c>
      <c r="BW312" s="10">
        <v>0</v>
      </c>
    </row>
    <row r="313" spans="1:75" s="1" customFormat="1" ht="18.2" customHeight="1" x14ac:dyDescent="0.15">
      <c r="A313" s="12">
        <v>308</v>
      </c>
      <c r="B313" s="13" t="s">
        <v>41</v>
      </c>
      <c r="C313" s="13" t="s">
        <v>42</v>
      </c>
      <c r="D313" s="30">
        <v>45507</v>
      </c>
      <c r="E313" s="14" t="s">
        <v>816</v>
      </c>
      <c r="F313" s="15">
        <v>0</v>
      </c>
      <c r="G313" s="15">
        <v>0</v>
      </c>
      <c r="H313" s="16">
        <v>321184.94</v>
      </c>
      <c r="I313" s="16">
        <v>0</v>
      </c>
      <c r="J313" s="16">
        <v>0</v>
      </c>
      <c r="K313" s="16">
        <v>321184.94</v>
      </c>
      <c r="L313" s="16">
        <v>1344.66</v>
      </c>
      <c r="M313" s="16">
        <v>0</v>
      </c>
      <c r="N313" s="16">
        <v>0</v>
      </c>
      <c r="O313" s="16">
        <v>1344.66</v>
      </c>
      <c r="P313" s="16">
        <v>0</v>
      </c>
      <c r="Q313" s="16">
        <v>0</v>
      </c>
      <c r="R313" s="16">
        <v>319840.28000000003</v>
      </c>
      <c r="S313" s="16">
        <v>0</v>
      </c>
      <c r="T313" s="16">
        <v>2676.54</v>
      </c>
      <c r="U313" s="16">
        <v>0</v>
      </c>
      <c r="V313" s="16">
        <v>0</v>
      </c>
      <c r="W313" s="16">
        <v>2676.54</v>
      </c>
      <c r="X313" s="16">
        <v>0</v>
      </c>
      <c r="Y313" s="16">
        <v>0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0</v>
      </c>
      <c r="AG313" s="16">
        <v>0</v>
      </c>
      <c r="AH313" s="16">
        <v>197.13</v>
      </c>
      <c r="AI313" s="16">
        <v>0</v>
      </c>
      <c r="AJ313" s="16">
        <v>0</v>
      </c>
      <c r="AK313" s="16">
        <v>0</v>
      </c>
      <c r="AL313" s="16">
        <v>0</v>
      </c>
      <c r="AM313" s="16">
        <v>0</v>
      </c>
      <c r="AN313" s="16">
        <v>0</v>
      </c>
      <c r="AO313" s="16">
        <v>0</v>
      </c>
      <c r="AP313" s="16">
        <v>0.01</v>
      </c>
      <c r="AQ313" s="16">
        <v>0</v>
      </c>
      <c r="AR313" s="16">
        <v>0.34</v>
      </c>
      <c r="AS313" s="16">
        <v>0</v>
      </c>
      <c r="AT313" s="8">
        <f t="shared" si="4"/>
        <v>4218</v>
      </c>
      <c r="AU313" s="16">
        <v>0</v>
      </c>
      <c r="AV313" s="16">
        <v>0</v>
      </c>
      <c r="AW313" s="17">
        <v>131</v>
      </c>
      <c r="AX313" s="17">
        <v>188</v>
      </c>
      <c r="AY313" s="16">
        <v>370545.6</v>
      </c>
      <c r="AZ313" s="16">
        <v>370545.6</v>
      </c>
      <c r="BA313" s="18">
        <v>87</v>
      </c>
      <c r="BB313" s="18">
        <v>75.094952847908601</v>
      </c>
      <c r="BC313" s="18">
        <v>10</v>
      </c>
      <c r="BD313" s="18"/>
      <c r="BE313" s="14" t="s">
        <v>795</v>
      </c>
      <c r="BF313" s="12"/>
      <c r="BG313" s="14" t="s">
        <v>291</v>
      </c>
      <c r="BH313" s="14" t="s">
        <v>295</v>
      </c>
      <c r="BI313" s="14" t="s">
        <v>296</v>
      </c>
      <c r="BJ313" s="14" t="s">
        <v>2</v>
      </c>
      <c r="BK313" s="13" t="s">
        <v>0</v>
      </c>
      <c r="BL313" s="18">
        <v>319840.28000000003</v>
      </c>
      <c r="BM313" s="13" t="s">
        <v>613</v>
      </c>
      <c r="BN313" s="18"/>
      <c r="BO313" s="19">
        <v>43795</v>
      </c>
      <c r="BP313" s="19">
        <v>49516</v>
      </c>
      <c r="BQ313" s="11" t="s">
        <v>748</v>
      </c>
      <c r="BR313" s="11" t="s">
        <v>905</v>
      </c>
      <c r="BS313" s="11" t="s">
        <v>891</v>
      </c>
      <c r="BT313" s="11" t="s">
        <v>891</v>
      </c>
      <c r="BU313" s="18">
        <v>0</v>
      </c>
      <c r="BV313" s="18">
        <v>0</v>
      </c>
      <c r="BW313" s="18">
        <v>0</v>
      </c>
    </row>
    <row r="314" spans="1:75" s="1" customFormat="1" ht="18.2" customHeight="1" x14ac:dyDescent="0.15">
      <c r="A314" s="4">
        <v>309</v>
      </c>
      <c r="B314" s="5" t="s">
        <v>324</v>
      </c>
      <c r="C314" s="5" t="s">
        <v>42</v>
      </c>
      <c r="D314" s="29">
        <v>45507</v>
      </c>
      <c r="E314" s="6" t="s">
        <v>637</v>
      </c>
      <c r="F314" s="7">
        <v>0</v>
      </c>
      <c r="G314" s="7">
        <v>0</v>
      </c>
      <c r="H314" s="8">
        <v>234068.36</v>
      </c>
      <c r="I314" s="8">
        <v>0</v>
      </c>
      <c r="J314" s="8">
        <v>0</v>
      </c>
      <c r="K314" s="8">
        <v>234068.36</v>
      </c>
      <c r="L314" s="8">
        <v>1508.5</v>
      </c>
      <c r="M314" s="8">
        <v>0</v>
      </c>
      <c r="N314" s="8">
        <v>0</v>
      </c>
      <c r="O314" s="8">
        <v>1508.5</v>
      </c>
      <c r="P314" s="8">
        <v>0</v>
      </c>
      <c r="Q314" s="8">
        <v>0</v>
      </c>
      <c r="R314" s="8">
        <v>232559.86</v>
      </c>
      <c r="S314" s="8">
        <v>0</v>
      </c>
      <c r="T314" s="8">
        <v>1950.57</v>
      </c>
      <c r="U314" s="8">
        <v>0</v>
      </c>
      <c r="V314" s="8">
        <v>0</v>
      </c>
      <c r="W314" s="8">
        <v>1950.57</v>
      </c>
      <c r="X314" s="8">
        <v>0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8">
        <v>0</v>
      </c>
      <c r="AE314" s="8">
        <v>0</v>
      </c>
      <c r="AF314" s="8">
        <v>0</v>
      </c>
      <c r="AG314" s="8">
        <v>0</v>
      </c>
      <c r="AH314" s="8">
        <v>176.68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</v>
      </c>
      <c r="AQ314" s="8">
        <v>0</v>
      </c>
      <c r="AR314" s="8">
        <v>0</v>
      </c>
      <c r="AS314" s="8">
        <v>0</v>
      </c>
      <c r="AT314" s="8">
        <f t="shared" si="4"/>
        <v>3635.7499999999995</v>
      </c>
      <c r="AU314" s="8">
        <v>0</v>
      </c>
      <c r="AV314" s="8">
        <v>0</v>
      </c>
      <c r="AW314" s="9">
        <v>99</v>
      </c>
      <c r="AX314" s="9">
        <v>206</v>
      </c>
      <c r="AY314" s="8">
        <v>332115</v>
      </c>
      <c r="AZ314" s="8">
        <v>332115</v>
      </c>
      <c r="BA314" s="10">
        <v>90</v>
      </c>
      <c r="BB314" s="10">
        <v>63.0215058037126</v>
      </c>
      <c r="BC314" s="10">
        <v>10</v>
      </c>
      <c r="BD314" s="10"/>
      <c r="BE314" s="6" t="s">
        <v>797</v>
      </c>
      <c r="BF314" s="4"/>
      <c r="BG314" s="6" t="s">
        <v>334</v>
      </c>
      <c r="BH314" s="6" t="s">
        <v>335</v>
      </c>
      <c r="BI314" s="6" t="s">
        <v>336</v>
      </c>
      <c r="BJ314" s="6" t="s">
        <v>2</v>
      </c>
      <c r="BK314" s="5" t="s">
        <v>0</v>
      </c>
      <c r="BL314" s="10">
        <v>232559.86</v>
      </c>
      <c r="BM314" s="5" t="s">
        <v>613</v>
      </c>
      <c r="BN314" s="10"/>
      <c r="BO314" s="11">
        <v>42254</v>
      </c>
      <c r="BP314" s="11">
        <v>48525</v>
      </c>
      <c r="BQ314" s="11" t="s">
        <v>750</v>
      </c>
      <c r="BR314" s="11" t="s">
        <v>906</v>
      </c>
      <c r="BS314" s="11" t="s">
        <v>891</v>
      </c>
      <c r="BT314" s="11" t="s">
        <v>891</v>
      </c>
      <c r="BU314" s="10">
        <v>0</v>
      </c>
      <c r="BV314" s="10">
        <v>0</v>
      </c>
      <c r="BW314" s="10">
        <v>0</v>
      </c>
    </row>
    <row r="315" spans="1:75" s="1" customFormat="1" ht="18.2" customHeight="1" x14ac:dyDescent="0.15">
      <c r="A315" s="12">
        <v>310</v>
      </c>
      <c r="B315" s="13" t="s">
        <v>324</v>
      </c>
      <c r="C315" s="13" t="s">
        <v>42</v>
      </c>
      <c r="D315" s="30">
        <v>45507</v>
      </c>
      <c r="E315" s="14" t="s">
        <v>819</v>
      </c>
      <c r="F315" s="15">
        <v>0</v>
      </c>
      <c r="G315" s="15">
        <v>0</v>
      </c>
      <c r="H315" s="16">
        <v>256603.09</v>
      </c>
      <c r="I315" s="16">
        <v>0</v>
      </c>
      <c r="J315" s="16">
        <v>0</v>
      </c>
      <c r="K315" s="16">
        <v>256603.09</v>
      </c>
      <c r="L315" s="16">
        <v>1866.33</v>
      </c>
      <c r="M315" s="16">
        <v>0</v>
      </c>
      <c r="N315" s="16">
        <v>0</v>
      </c>
      <c r="O315" s="16">
        <v>1866.33</v>
      </c>
      <c r="P315" s="16">
        <v>0</v>
      </c>
      <c r="Q315" s="16">
        <v>0</v>
      </c>
      <c r="R315" s="16">
        <v>254736.76</v>
      </c>
      <c r="S315" s="16">
        <v>0</v>
      </c>
      <c r="T315" s="16">
        <v>2138.36</v>
      </c>
      <c r="U315" s="16">
        <v>0</v>
      </c>
      <c r="V315" s="16">
        <v>0</v>
      </c>
      <c r="W315" s="16">
        <v>2138.36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  <c r="AE315" s="16">
        <v>0</v>
      </c>
      <c r="AF315" s="16">
        <v>0</v>
      </c>
      <c r="AG315" s="16">
        <v>0</v>
      </c>
      <c r="AH315" s="16">
        <v>171.57</v>
      </c>
      <c r="AI315" s="16">
        <v>0</v>
      </c>
      <c r="AJ315" s="16">
        <v>0</v>
      </c>
      <c r="AK315" s="16">
        <v>0</v>
      </c>
      <c r="AL315" s="16">
        <v>0</v>
      </c>
      <c r="AM315" s="16">
        <v>0</v>
      </c>
      <c r="AN315" s="16">
        <v>0</v>
      </c>
      <c r="AO315" s="16">
        <v>0</v>
      </c>
      <c r="AP315" s="16">
        <v>4200</v>
      </c>
      <c r="AQ315" s="16">
        <v>0</v>
      </c>
      <c r="AR315" s="16">
        <v>4176.26</v>
      </c>
      <c r="AS315" s="16">
        <v>0</v>
      </c>
      <c r="AT315" s="8">
        <f t="shared" si="4"/>
        <v>4200</v>
      </c>
      <c r="AU315" s="16">
        <v>0</v>
      </c>
      <c r="AV315" s="16">
        <v>0</v>
      </c>
      <c r="AW315" s="17">
        <v>91</v>
      </c>
      <c r="AX315" s="17">
        <v>146</v>
      </c>
      <c r="AY315" s="16">
        <v>322512</v>
      </c>
      <c r="AZ315" s="16">
        <v>322512</v>
      </c>
      <c r="BA315" s="18">
        <v>85</v>
      </c>
      <c r="BB315" s="18">
        <v>67.137423103636493</v>
      </c>
      <c r="BC315" s="18">
        <v>10</v>
      </c>
      <c r="BD315" s="18"/>
      <c r="BE315" s="14" t="s">
        <v>797</v>
      </c>
      <c r="BF315" s="12"/>
      <c r="BG315" s="14" t="s">
        <v>344</v>
      </c>
      <c r="BH315" s="14" t="s">
        <v>345</v>
      </c>
      <c r="BI315" s="14" t="s">
        <v>346</v>
      </c>
      <c r="BJ315" s="14" t="s">
        <v>2</v>
      </c>
      <c r="BK315" s="13" t="s">
        <v>0</v>
      </c>
      <c r="BL315" s="18">
        <v>254736.76</v>
      </c>
      <c r="BM315" s="13" t="s">
        <v>613</v>
      </c>
      <c r="BN315" s="18"/>
      <c r="BO315" s="19">
        <v>43857</v>
      </c>
      <c r="BP315" s="19">
        <v>48300</v>
      </c>
      <c r="BQ315" s="11" t="s">
        <v>748</v>
      </c>
      <c r="BR315" s="11" t="s">
        <v>905</v>
      </c>
      <c r="BS315" s="11" t="s">
        <v>891</v>
      </c>
      <c r="BT315" s="11" t="s">
        <v>891</v>
      </c>
      <c r="BU315" s="18">
        <v>0</v>
      </c>
      <c r="BV315" s="18">
        <v>0</v>
      </c>
      <c r="BW315" s="18">
        <v>0</v>
      </c>
    </row>
    <row r="316" spans="1:75" s="1" customFormat="1" ht="18.2" customHeight="1" x14ac:dyDescent="0.15">
      <c r="A316" s="4">
        <v>311</v>
      </c>
      <c r="B316" s="5" t="s">
        <v>324</v>
      </c>
      <c r="C316" s="5" t="s">
        <v>42</v>
      </c>
      <c r="D316" s="29">
        <v>45507</v>
      </c>
      <c r="E316" s="6" t="s">
        <v>638</v>
      </c>
      <c r="F316" s="7">
        <v>0</v>
      </c>
      <c r="G316" s="7">
        <v>0</v>
      </c>
      <c r="H316" s="8">
        <v>36919.46</v>
      </c>
      <c r="I316" s="8">
        <v>2850.5</v>
      </c>
      <c r="J316" s="8">
        <v>0</v>
      </c>
      <c r="K316" s="8">
        <v>39769.96</v>
      </c>
      <c r="L316" s="8">
        <v>3151.41</v>
      </c>
      <c r="M316" s="8">
        <v>0</v>
      </c>
      <c r="N316" s="8">
        <v>2850.5</v>
      </c>
      <c r="O316" s="8">
        <v>3151.41</v>
      </c>
      <c r="P316" s="8">
        <v>0</v>
      </c>
      <c r="Q316" s="8">
        <v>0</v>
      </c>
      <c r="R316" s="8">
        <v>33768.050000000003</v>
      </c>
      <c r="S316" s="8">
        <v>0</v>
      </c>
      <c r="T316" s="8">
        <v>307.66000000000003</v>
      </c>
      <c r="U316" s="8">
        <v>0</v>
      </c>
      <c r="V316" s="8">
        <v>0</v>
      </c>
      <c r="W316" s="8">
        <v>307.66000000000003</v>
      </c>
      <c r="X316" s="8">
        <v>0</v>
      </c>
      <c r="Y316" s="8">
        <v>0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0</v>
      </c>
      <c r="AH316" s="8">
        <v>176.68</v>
      </c>
      <c r="AI316" s="8">
        <v>0</v>
      </c>
      <c r="AJ316" s="8">
        <v>0</v>
      </c>
      <c r="AK316" s="8">
        <v>0</v>
      </c>
      <c r="AL316" s="8">
        <v>350</v>
      </c>
      <c r="AM316" s="8">
        <v>0</v>
      </c>
      <c r="AN316" s="8">
        <v>0</v>
      </c>
      <c r="AO316" s="8">
        <v>0</v>
      </c>
      <c r="AP316" s="8">
        <v>1163.75</v>
      </c>
      <c r="AQ316" s="8">
        <v>0</v>
      </c>
      <c r="AR316" s="8">
        <v>0</v>
      </c>
      <c r="AS316" s="8">
        <v>0</v>
      </c>
      <c r="AT316" s="8">
        <f t="shared" si="4"/>
        <v>8000</v>
      </c>
      <c r="AU316" s="8">
        <v>0</v>
      </c>
      <c r="AV316" s="8">
        <v>0</v>
      </c>
      <c r="AW316" s="9">
        <v>99</v>
      </c>
      <c r="AX316" s="9">
        <v>206</v>
      </c>
      <c r="AY316" s="8">
        <v>332115</v>
      </c>
      <c r="AZ316" s="8">
        <v>332115</v>
      </c>
      <c r="BA316" s="10">
        <v>80</v>
      </c>
      <c r="BB316" s="10">
        <v>8.1340619965975591</v>
      </c>
      <c r="BC316" s="10">
        <v>10</v>
      </c>
      <c r="BD316" s="10"/>
      <c r="BE316" s="6" t="s">
        <v>797</v>
      </c>
      <c r="BF316" s="4"/>
      <c r="BG316" s="6" t="s">
        <v>334</v>
      </c>
      <c r="BH316" s="6" t="s">
        <v>335</v>
      </c>
      <c r="BI316" s="6" t="s">
        <v>336</v>
      </c>
      <c r="BJ316" s="6" t="s">
        <v>2</v>
      </c>
      <c r="BK316" s="5" t="s">
        <v>0</v>
      </c>
      <c r="BL316" s="10">
        <v>33768.050000000003</v>
      </c>
      <c r="BM316" s="5" t="s">
        <v>613</v>
      </c>
      <c r="BN316" s="10"/>
      <c r="BO316" s="11">
        <v>42262</v>
      </c>
      <c r="BP316" s="11">
        <v>48533</v>
      </c>
      <c r="BQ316" s="11" t="s">
        <v>749</v>
      </c>
      <c r="BR316" s="11" t="s">
        <v>907</v>
      </c>
      <c r="BS316" s="11" t="s">
        <v>891</v>
      </c>
      <c r="BT316" s="11" t="s">
        <v>891</v>
      </c>
      <c r="BU316" s="10">
        <v>0</v>
      </c>
      <c r="BV316" s="10">
        <v>0</v>
      </c>
      <c r="BW316" s="10">
        <v>0</v>
      </c>
    </row>
    <row r="317" spans="1:75" s="1" customFormat="1" ht="18.2" customHeight="1" x14ac:dyDescent="0.15">
      <c r="A317" s="12">
        <v>312</v>
      </c>
      <c r="B317" s="13" t="s">
        <v>41</v>
      </c>
      <c r="C317" s="13" t="s">
        <v>42</v>
      </c>
      <c r="D317" s="30">
        <v>45507</v>
      </c>
      <c r="E317" s="14" t="s">
        <v>820</v>
      </c>
      <c r="F317" s="15">
        <v>0</v>
      </c>
      <c r="G317" s="15">
        <v>0</v>
      </c>
      <c r="H317" s="16">
        <v>269488.8</v>
      </c>
      <c r="I317" s="16">
        <v>0</v>
      </c>
      <c r="J317" s="16">
        <v>0</v>
      </c>
      <c r="K317" s="16">
        <v>269488.8</v>
      </c>
      <c r="L317" s="16">
        <v>1128.22</v>
      </c>
      <c r="M317" s="16">
        <v>0</v>
      </c>
      <c r="N317" s="16">
        <v>0</v>
      </c>
      <c r="O317" s="16">
        <v>1128.22</v>
      </c>
      <c r="P317" s="16">
        <v>0</v>
      </c>
      <c r="Q317" s="16">
        <v>0</v>
      </c>
      <c r="R317" s="16">
        <v>268360.58</v>
      </c>
      <c r="S317" s="16">
        <v>0</v>
      </c>
      <c r="T317" s="16">
        <v>2245.7399999999998</v>
      </c>
      <c r="U317" s="16">
        <v>0</v>
      </c>
      <c r="V317" s="16">
        <v>0</v>
      </c>
      <c r="W317" s="16">
        <v>2245.7399999999998</v>
      </c>
      <c r="X317" s="16">
        <v>0</v>
      </c>
      <c r="Y317" s="16">
        <v>0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  <c r="AE317" s="16">
        <v>0</v>
      </c>
      <c r="AF317" s="16">
        <v>0</v>
      </c>
      <c r="AG317" s="16">
        <v>0</v>
      </c>
      <c r="AH317" s="16">
        <v>201.05</v>
      </c>
      <c r="AI317" s="16">
        <v>0</v>
      </c>
      <c r="AJ317" s="16">
        <v>0</v>
      </c>
      <c r="AK317" s="16">
        <v>0</v>
      </c>
      <c r="AL317" s="16">
        <v>0</v>
      </c>
      <c r="AM317" s="16">
        <v>0</v>
      </c>
      <c r="AN317" s="16">
        <v>0</v>
      </c>
      <c r="AO317" s="16">
        <v>0</v>
      </c>
      <c r="AP317" s="16">
        <v>567.45000000000005</v>
      </c>
      <c r="AQ317" s="16">
        <v>0</v>
      </c>
      <c r="AR317" s="16">
        <v>142.46</v>
      </c>
      <c r="AS317" s="16">
        <v>0</v>
      </c>
      <c r="AT317" s="8">
        <f t="shared" si="4"/>
        <v>4000</v>
      </c>
      <c r="AU317" s="16">
        <v>0</v>
      </c>
      <c r="AV317" s="16">
        <v>0</v>
      </c>
      <c r="AW317" s="17">
        <v>131</v>
      </c>
      <c r="AX317" s="17">
        <v>186</v>
      </c>
      <c r="AY317" s="16">
        <v>1639586.3</v>
      </c>
      <c r="AZ317" s="16">
        <v>318387.90999999997</v>
      </c>
      <c r="BA317" s="18">
        <v>88.99</v>
      </c>
      <c r="BB317" s="18">
        <v>75.007270264125296</v>
      </c>
      <c r="BC317" s="18">
        <v>10</v>
      </c>
      <c r="BD317" s="18"/>
      <c r="BE317" s="14" t="s">
        <v>795</v>
      </c>
      <c r="BF317" s="12"/>
      <c r="BG317" s="14" t="s">
        <v>291</v>
      </c>
      <c r="BH317" s="14" t="s">
        <v>295</v>
      </c>
      <c r="BI317" s="14" t="s">
        <v>296</v>
      </c>
      <c r="BJ317" s="14" t="s">
        <v>2</v>
      </c>
      <c r="BK317" s="13" t="s">
        <v>0</v>
      </c>
      <c r="BL317" s="18">
        <v>268360.58</v>
      </c>
      <c r="BM317" s="13" t="s">
        <v>613</v>
      </c>
      <c r="BN317" s="18"/>
      <c r="BO317" s="19">
        <v>43861</v>
      </c>
      <c r="BP317" s="19">
        <v>49521</v>
      </c>
      <c r="BQ317" s="11" t="s">
        <v>748</v>
      </c>
      <c r="BR317" s="11" t="s">
        <v>905</v>
      </c>
      <c r="BS317" s="11" t="s">
        <v>891</v>
      </c>
      <c r="BT317" s="11" t="s">
        <v>891</v>
      </c>
      <c r="BU317" s="18">
        <v>0</v>
      </c>
      <c r="BV317" s="18">
        <v>0</v>
      </c>
      <c r="BW317" s="18">
        <v>0</v>
      </c>
    </row>
    <row r="318" spans="1:75" s="1" customFormat="1" ht="18.2" customHeight="1" x14ac:dyDescent="0.15">
      <c r="A318" s="4">
        <v>313</v>
      </c>
      <c r="B318" s="5" t="s">
        <v>324</v>
      </c>
      <c r="C318" s="5" t="s">
        <v>42</v>
      </c>
      <c r="D318" s="29">
        <v>45507</v>
      </c>
      <c r="E318" s="6" t="s">
        <v>639</v>
      </c>
      <c r="F318" s="7">
        <v>0</v>
      </c>
      <c r="G318" s="7">
        <v>0</v>
      </c>
      <c r="H318" s="8">
        <v>44823.91</v>
      </c>
      <c r="I318" s="8">
        <v>0</v>
      </c>
      <c r="J318" s="8">
        <v>0</v>
      </c>
      <c r="K318" s="8">
        <v>44823.91</v>
      </c>
      <c r="L318" s="8">
        <v>3031.94</v>
      </c>
      <c r="M318" s="8">
        <v>0</v>
      </c>
      <c r="N318" s="8">
        <v>0</v>
      </c>
      <c r="O318" s="8">
        <v>3031.94</v>
      </c>
      <c r="P318" s="8">
        <v>0</v>
      </c>
      <c r="Q318" s="8">
        <v>0</v>
      </c>
      <c r="R318" s="8">
        <v>41791.97</v>
      </c>
      <c r="S318" s="8">
        <v>0</v>
      </c>
      <c r="T318" s="8">
        <v>373.53</v>
      </c>
      <c r="U318" s="8">
        <v>0</v>
      </c>
      <c r="V318" s="8">
        <v>0</v>
      </c>
      <c r="W318" s="8">
        <v>373.53</v>
      </c>
      <c r="X318" s="8">
        <v>0</v>
      </c>
      <c r="Y318" s="8">
        <v>0</v>
      </c>
      <c r="Z318" s="8">
        <v>0</v>
      </c>
      <c r="AA318" s="8">
        <v>0</v>
      </c>
      <c r="AB318" s="8">
        <v>0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128.69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0</v>
      </c>
      <c r="AP318" s="8">
        <v>71.12</v>
      </c>
      <c r="AQ318" s="8">
        <v>0</v>
      </c>
      <c r="AR318" s="8">
        <v>5.28</v>
      </c>
      <c r="AS318" s="8">
        <v>0</v>
      </c>
      <c r="AT318" s="8">
        <f t="shared" si="4"/>
        <v>3600</v>
      </c>
      <c r="AU318" s="8">
        <v>0</v>
      </c>
      <c r="AV318" s="8">
        <v>0</v>
      </c>
      <c r="AW318" s="9">
        <v>13</v>
      </c>
      <c r="AX318" s="9">
        <v>120</v>
      </c>
      <c r="AY318" s="8">
        <v>241888</v>
      </c>
      <c r="AZ318" s="8">
        <v>241887.99</v>
      </c>
      <c r="BA318" s="10">
        <v>90</v>
      </c>
      <c r="BB318" s="10">
        <v>15.549665363708201</v>
      </c>
      <c r="BC318" s="10">
        <v>10</v>
      </c>
      <c r="BD318" s="10"/>
      <c r="BE318" s="6" t="s">
        <v>797</v>
      </c>
      <c r="BF318" s="4"/>
      <c r="BG318" s="6" t="s">
        <v>279</v>
      </c>
      <c r="BH318" s="6" t="s">
        <v>347</v>
      </c>
      <c r="BI318" s="6" t="s">
        <v>348</v>
      </c>
      <c r="BJ318" s="6" t="s">
        <v>2</v>
      </c>
      <c r="BK318" s="5" t="s">
        <v>0</v>
      </c>
      <c r="BL318" s="10">
        <v>41791.97</v>
      </c>
      <c r="BM318" s="5" t="s">
        <v>613</v>
      </c>
      <c r="BN318" s="10"/>
      <c r="BO318" s="11">
        <v>42254</v>
      </c>
      <c r="BP318" s="11">
        <v>45907</v>
      </c>
      <c r="BQ318" s="11" t="s">
        <v>748</v>
      </c>
      <c r="BR318" s="11" t="s">
        <v>905</v>
      </c>
      <c r="BS318" s="11" t="s">
        <v>891</v>
      </c>
      <c r="BT318" s="11" t="s">
        <v>891</v>
      </c>
      <c r="BU318" s="10">
        <v>0</v>
      </c>
      <c r="BV318" s="10">
        <v>0</v>
      </c>
      <c r="BW318" s="10">
        <v>0</v>
      </c>
    </row>
    <row r="319" spans="1:75" s="1" customFormat="1" ht="18.2" customHeight="1" x14ac:dyDescent="0.15">
      <c r="A319" s="12">
        <v>314</v>
      </c>
      <c r="B319" s="13" t="s">
        <v>324</v>
      </c>
      <c r="C319" s="13" t="s">
        <v>42</v>
      </c>
      <c r="D319" s="30">
        <v>45507</v>
      </c>
      <c r="E319" s="14" t="s">
        <v>640</v>
      </c>
      <c r="F319" s="15">
        <v>92</v>
      </c>
      <c r="G319" s="15">
        <v>91</v>
      </c>
      <c r="H319" s="16">
        <v>220486.71</v>
      </c>
      <c r="I319" s="16">
        <v>152324.9</v>
      </c>
      <c r="J319" s="16">
        <v>0</v>
      </c>
      <c r="K319" s="16">
        <v>372811.61</v>
      </c>
      <c r="L319" s="16">
        <v>2377.27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372811.61</v>
      </c>
      <c r="S319" s="16">
        <v>235423.82</v>
      </c>
      <c r="T319" s="16">
        <v>1837.39</v>
      </c>
      <c r="U319" s="16">
        <v>0</v>
      </c>
      <c r="V319" s="16">
        <v>0</v>
      </c>
      <c r="W319" s="16">
        <v>0</v>
      </c>
      <c r="X319" s="16">
        <v>0</v>
      </c>
      <c r="Y319" s="16">
        <v>0</v>
      </c>
      <c r="Z319" s="16">
        <v>237261.21</v>
      </c>
      <c r="AA319" s="16">
        <v>0</v>
      </c>
      <c r="AB319" s="16">
        <v>0</v>
      </c>
      <c r="AC319" s="16">
        <v>0</v>
      </c>
      <c r="AD319" s="16">
        <v>0</v>
      </c>
      <c r="AE319" s="16">
        <v>0</v>
      </c>
      <c r="AF319" s="16">
        <v>0</v>
      </c>
      <c r="AG319" s="16">
        <v>0</v>
      </c>
      <c r="AH319" s="16">
        <v>0</v>
      </c>
      <c r="AI319" s="16">
        <v>0</v>
      </c>
      <c r="AJ319" s="16">
        <v>0</v>
      </c>
      <c r="AK319" s="16">
        <v>0</v>
      </c>
      <c r="AL319" s="16">
        <v>0</v>
      </c>
      <c r="AM319" s="16">
        <v>0</v>
      </c>
      <c r="AN319" s="16">
        <v>0</v>
      </c>
      <c r="AO319" s="16">
        <v>0</v>
      </c>
      <c r="AP319" s="16">
        <v>0</v>
      </c>
      <c r="AQ319" s="16">
        <v>0</v>
      </c>
      <c r="AR319" s="16">
        <v>0</v>
      </c>
      <c r="AS319" s="16">
        <v>0</v>
      </c>
      <c r="AT319" s="8">
        <f t="shared" si="4"/>
        <v>0</v>
      </c>
      <c r="AU319" s="16">
        <v>154702.17000000001</v>
      </c>
      <c r="AV319" s="16">
        <v>237261.21</v>
      </c>
      <c r="AW319" s="17">
        <v>68</v>
      </c>
      <c r="AX319" s="17">
        <v>175</v>
      </c>
      <c r="AY319" s="16">
        <v>375000</v>
      </c>
      <c r="AZ319" s="16">
        <v>375000.01</v>
      </c>
      <c r="BA319" s="18">
        <v>89.67</v>
      </c>
      <c r="BB319" s="18">
        <v>89.146709805954401</v>
      </c>
      <c r="BC319" s="18">
        <v>10</v>
      </c>
      <c r="BD319" s="18"/>
      <c r="BE319" s="14" t="s">
        <v>797</v>
      </c>
      <c r="BF319" s="12"/>
      <c r="BG319" s="14" t="s">
        <v>418</v>
      </c>
      <c r="BH319" s="14" t="s">
        <v>419</v>
      </c>
      <c r="BI319" s="14" t="s">
        <v>420</v>
      </c>
      <c r="BJ319" s="14" t="s">
        <v>796</v>
      </c>
      <c r="BK319" s="13" t="s">
        <v>0</v>
      </c>
      <c r="BL319" s="18">
        <v>372811.61</v>
      </c>
      <c r="BM319" s="13" t="s">
        <v>613</v>
      </c>
      <c r="BN319" s="18"/>
      <c r="BO319" s="19">
        <v>42258</v>
      </c>
      <c r="BP319" s="19">
        <v>47584</v>
      </c>
      <c r="BQ319" s="11" t="s">
        <v>946</v>
      </c>
      <c r="BR319" s="11" t="s">
        <v>947</v>
      </c>
      <c r="BS319" s="11">
        <v>43322</v>
      </c>
      <c r="BT319" s="11">
        <v>43952</v>
      </c>
      <c r="BU319" s="18">
        <v>18553.5</v>
      </c>
      <c r="BV319" s="18">
        <v>0</v>
      </c>
      <c r="BW319" s="18">
        <v>0</v>
      </c>
    </row>
    <row r="320" spans="1:75" s="1" customFormat="1" ht="18.2" customHeight="1" x14ac:dyDescent="0.15">
      <c r="A320" s="4">
        <v>315</v>
      </c>
      <c r="B320" s="5" t="s">
        <v>324</v>
      </c>
      <c r="C320" s="5" t="s">
        <v>42</v>
      </c>
      <c r="D320" s="29">
        <v>45507</v>
      </c>
      <c r="E320" s="6" t="s">
        <v>194</v>
      </c>
      <c r="F320" s="7">
        <v>0</v>
      </c>
      <c r="G320" s="7">
        <v>0</v>
      </c>
      <c r="H320" s="8">
        <v>150322.60999999999</v>
      </c>
      <c r="I320" s="8">
        <v>0</v>
      </c>
      <c r="J320" s="8">
        <v>0</v>
      </c>
      <c r="K320" s="8">
        <v>150322.60999999999</v>
      </c>
      <c r="L320" s="8">
        <v>1183.4000000000001</v>
      </c>
      <c r="M320" s="8">
        <v>0</v>
      </c>
      <c r="N320" s="8">
        <v>0</v>
      </c>
      <c r="O320" s="8">
        <v>1183.4000000000001</v>
      </c>
      <c r="P320" s="8">
        <v>0</v>
      </c>
      <c r="Q320" s="8">
        <v>0</v>
      </c>
      <c r="R320" s="8">
        <v>149139.21</v>
      </c>
      <c r="S320" s="8">
        <v>0</v>
      </c>
      <c r="T320" s="8">
        <v>1252.69</v>
      </c>
      <c r="U320" s="8">
        <v>0</v>
      </c>
      <c r="V320" s="8">
        <v>0</v>
      </c>
      <c r="W320" s="8">
        <v>1252.69</v>
      </c>
      <c r="X320" s="8">
        <v>0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115.32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35.18</v>
      </c>
      <c r="AQ320" s="8">
        <v>0</v>
      </c>
      <c r="AR320" s="8">
        <v>34.590000000000003</v>
      </c>
      <c r="AS320" s="8">
        <v>0</v>
      </c>
      <c r="AT320" s="8">
        <f t="shared" si="4"/>
        <v>2552</v>
      </c>
      <c r="AU320" s="8">
        <v>0</v>
      </c>
      <c r="AV320" s="8">
        <v>0</v>
      </c>
      <c r="AW320" s="9">
        <v>86</v>
      </c>
      <c r="AX320" s="9">
        <v>175</v>
      </c>
      <c r="AY320" s="8">
        <v>657081.73723199998</v>
      </c>
      <c r="AZ320" s="8">
        <v>216752</v>
      </c>
      <c r="BA320" s="10">
        <v>90</v>
      </c>
      <c r="BB320" s="10">
        <v>61.925744168450599</v>
      </c>
      <c r="BC320" s="10">
        <v>10</v>
      </c>
      <c r="BD320" s="10"/>
      <c r="BE320" s="6" t="s">
        <v>797</v>
      </c>
      <c r="BF320" s="4"/>
      <c r="BG320" s="6" t="s">
        <v>273</v>
      </c>
      <c r="BH320" s="6" t="s">
        <v>465</v>
      </c>
      <c r="BI320" s="6" t="s">
        <v>466</v>
      </c>
      <c r="BJ320" s="6" t="s">
        <v>2</v>
      </c>
      <c r="BK320" s="5" t="s">
        <v>0</v>
      </c>
      <c r="BL320" s="10">
        <v>149139.21</v>
      </c>
      <c r="BM320" s="5" t="s">
        <v>613</v>
      </c>
      <c r="BN320" s="10"/>
      <c r="BO320" s="11">
        <v>42822</v>
      </c>
      <c r="BP320" s="11">
        <v>48149</v>
      </c>
      <c r="BQ320" s="11" t="s">
        <v>748</v>
      </c>
      <c r="BR320" s="11" t="s">
        <v>905</v>
      </c>
      <c r="BS320" s="11" t="s">
        <v>891</v>
      </c>
      <c r="BT320" s="11" t="s">
        <v>891</v>
      </c>
      <c r="BU320" s="10">
        <v>0</v>
      </c>
      <c r="BV320" s="10">
        <v>0</v>
      </c>
      <c r="BW320" s="10">
        <v>0</v>
      </c>
    </row>
    <row r="321" spans="1:75" s="1" customFormat="1" ht="18.2" customHeight="1" x14ac:dyDescent="0.15">
      <c r="A321" s="12">
        <v>316</v>
      </c>
      <c r="B321" s="13" t="s">
        <v>324</v>
      </c>
      <c r="C321" s="13" t="s">
        <v>42</v>
      </c>
      <c r="D321" s="30">
        <v>45507</v>
      </c>
      <c r="E321" s="14" t="s">
        <v>641</v>
      </c>
      <c r="F321" s="15">
        <v>0</v>
      </c>
      <c r="G321" s="15">
        <v>0</v>
      </c>
      <c r="H321" s="16">
        <v>164611.82999999999</v>
      </c>
      <c r="I321" s="16">
        <v>0</v>
      </c>
      <c r="J321" s="16">
        <v>0</v>
      </c>
      <c r="K321" s="16">
        <v>164611.82999999999</v>
      </c>
      <c r="L321" s="16">
        <v>1455.67</v>
      </c>
      <c r="M321" s="16">
        <v>0</v>
      </c>
      <c r="N321" s="16">
        <v>0</v>
      </c>
      <c r="O321" s="16">
        <v>1455.67</v>
      </c>
      <c r="P321" s="16">
        <v>0</v>
      </c>
      <c r="Q321" s="16">
        <v>0</v>
      </c>
      <c r="R321" s="16">
        <v>163156.16</v>
      </c>
      <c r="S321" s="16">
        <v>0</v>
      </c>
      <c r="T321" s="16">
        <v>1371.77</v>
      </c>
      <c r="U321" s="16">
        <v>0</v>
      </c>
      <c r="V321" s="16">
        <v>0</v>
      </c>
      <c r="W321" s="16">
        <v>1371.77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  <c r="AH321" s="16">
        <v>137.91999999999999</v>
      </c>
      <c r="AI321" s="16">
        <v>0</v>
      </c>
      <c r="AJ321" s="16">
        <v>0</v>
      </c>
      <c r="AK321" s="16">
        <v>0</v>
      </c>
      <c r="AL321" s="16">
        <v>0</v>
      </c>
      <c r="AM321" s="16">
        <v>0</v>
      </c>
      <c r="AN321" s="16">
        <v>0</v>
      </c>
      <c r="AO321" s="16">
        <v>0</v>
      </c>
      <c r="AP321" s="16">
        <v>38.56</v>
      </c>
      <c r="AQ321" s="16">
        <v>0</v>
      </c>
      <c r="AR321" s="16">
        <v>3.92</v>
      </c>
      <c r="AS321" s="16">
        <v>0</v>
      </c>
      <c r="AT321" s="8">
        <f t="shared" si="4"/>
        <v>3000</v>
      </c>
      <c r="AU321" s="16">
        <v>0</v>
      </c>
      <c r="AV321" s="16">
        <v>0</v>
      </c>
      <c r="AW321" s="17">
        <v>79</v>
      </c>
      <c r="AX321" s="17">
        <v>186</v>
      </c>
      <c r="AY321" s="16">
        <v>259225</v>
      </c>
      <c r="AZ321" s="16">
        <v>259225</v>
      </c>
      <c r="BA321" s="18">
        <v>90</v>
      </c>
      <c r="BB321" s="18">
        <v>56.645980904619499</v>
      </c>
      <c r="BC321" s="18">
        <v>10</v>
      </c>
      <c r="BD321" s="18"/>
      <c r="BE321" s="14" t="s">
        <v>797</v>
      </c>
      <c r="BF321" s="12"/>
      <c r="BG321" s="14" t="s">
        <v>344</v>
      </c>
      <c r="BH321" s="14" t="s">
        <v>345</v>
      </c>
      <c r="BI321" s="14" t="s">
        <v>578</v>
      </c>
      <c r="BJ321" s="14" t="s">
        <v>2</v>
      </c>
      <c r="BK321" s="13" t="s">
        <v>0</v>
      </c>
      <c r="BL321" s="18">
        <v>163156.16</v>
      </c>
      <c r="BM321" s="13" t="s">
        <v>613</v>
      </c>
      <c r="BN321" s="18"/>
      <c r="BO321" s="19">
        <v>42262</v>
      </c>
      <c r="BP321" s="19">
        <v>47922</v>
      </c>
      <c r="BQ321" s="11" t="s">
        <v>748</v>
      </c>
      <c r="BR321" s="11" t="s">
        <v>905</v>
      </c>
      <c r="BS321" s="11" t="s">
        <v>891</v>
      </c>
      <c r="BT321" s="11" t="s">
        <v>891</v>
      </c>
      <c r="BU321" s="18">
        <v>0</v>
      </c>
      <c r="BV321" s="18">
        <v>0</v>
      </c>
      <c r="BW321" s="18">
        <v>0</v>
      </c>
    </row>
    <row r="322" spans="1:75" s="1" customFormat="1" ht="18.2" customHeight="1" x14ac:dyDescent="0.15">
      <c r="A322" s="4">
        <v>317</v>
      </c>
      <c r="B322" s="5" t="s">
        <v>324</v>
      </c>
      <c r="C322" s="5" t="s">
        <v>42</v>
      </c>
      <c r="D322" s="29">
        <v>45507</v>
      </c>
      <c r="E322" s="6" t="s">
        <v>642</v>
      </c>
      <c r="F322" s="7">
        <v>0</v>
      </c>
      <c r="G322" s="7">
        <v>0</v>
      </c>
      <c r="H322" s="8">
        <v>185216.91</v>
      </c>
      <c r="I322" s="8">
        <v>1315.47</v>
      </c>
      <c r="J322" s="8">
        <v>0</v>
      </c>
      <c r="K322" s="8">
        <v>186532.38</v>
      </c>
      <c r="L322" s="8">
        <v>1326.44</v>
      </c>
      <c r="M322" s="8">
        <v>0</v>
      </c>
      <c r="N322" s="8">
        <v>1315.47</v>
      </c>
      <c r="O322" s="8">
        <v>1326.44</v>
      </c>
      <c r="P322" s="8">
        <v>0</v>
      </c>
      <c r="Q322" s="8">
        <v>0</v>
      </c>
      <c r="R322" s="8">
        <v>183890.47</v>
      </c>
      <c r="S322" s="8">
        <v>1554.44</v>
      </c>
      <c r="T322" s="8">
        <v>1543.47</v>
      </c>
      <c r="U322" s="8">
        <v>0</v>
      </c>
      <c r="V322" s="8">
        <v>1554.44</v>
      </c>
      <c r="W322" s="8">
        <v>1543.47</v>
      </c>
      <c r="X322" s="8">
        <v>0</v>
      </c>
      <c r="Y322" s="8">
        <v>0</v>
      </c>
      <c r="Z322" s="8">
        <v>0</v>
      </c>
      <c r="AA322" s="8">
        <v>0</v>
      </c>
      <c r="AB322" s="8">
        <v>0</v>
      </c>
      <c r="AC322" s="8">
        <v>0</v>
      </c>
      <c r="AD322" s="8">
        <v>0</v>
      </c>
      <c r="AE322" s="8">
        <v>0</v>
      </c>
      <c r="AF322" s="8">
        <v>0</v>
      </c>
      <c r="AG322" s="8">
        <v>0</v>
      </c>
      <c r="AH322" s="8">
        <v>144.41</v>
      </c>
      <c r="AI322" s="8">
        <v>0</v>
      </c>
      <c r="AJ322" s="8">
        <v>0</v>
      </c>
      <c r="AK322" s="8">
        <v>0</v>
      </c>
      <c r="AL322" s="8">
        <v>350</v>
      </c>
      <c r="AM322" s="8">
        <v>0</v>
      </c>
      <c r="AN322" s="8">
        <v>0</v>
      </c>
      <c r="AO322" s="8">
        <v>136.05000000000001</v>
      </c>
      <c r="AP322" s="8">
        <v>9.7200000000000006</v>
      </c>
      <c r="AQ322" s="8">
        <v>0</v>
      </c>
      <c r="AR322" s="8">
        <v>0</v>
      </c>
      <c r="AS322" s="8">
        <v>0</v>
      </c>
      <c r="AT322" s="8">
        <f t="shared" si="4"/>
        <v>6380.0000000000009</v>
      </c>
      <c r="AU322" s="8">
        <v>0</v>
      </c>
      <c r="AV322" s="8">
        <v>0</v>
      </c>
      <c r="AW322" s="9">
        <v>92</v>
      </c>
      <c r="AX322" s="9">
        <v>199</v>
      </c>
      <c r="AY322" s="8">
        <v>271430</v>
      </c>
      <c r="AZ322" s="8">
        <v>271430.01</v>
      </c>
      <c r="BA322" s="10">
        <v>90</v>
      </c>
      <c r="BB322" s="10">
        <v>60.973885312092101</v>
      </c>
      <c r="BC322" s="10">
        <v>10</v>
      </c>
      <c r="BD322" s="10"/>
      <c r="BE322" s="6" t="s">
        <v>797</v>
      </c>
      <c r="BF322" s="4"/>
      <c r="BG322" s="6" t="s">
        <v>344</v>
      </c>
      <c r="BH322" s="6" t="s">
        <v>345</v>
      </c>
      <c r="BI322" s="6" t="s">
        <v>346</v>
      </c>
      <c r="BJ322" s="6" t="s">
        <v>2</v>
      </c>
      <c r="BK322" s="5" t="s">
        <v>0</v>
      </c>
      <c r="BL322" s="10">
        <v>183890.47</v>
      </c>
      <c r="BM322" s="5" t="s">
        <v>613</v>
      </c>
      <c r="BN322" s="10"/>
      <c r="BO322" s="11">
        <v>42262</v>
      </c>
      <c r="BP322" s="11">
        <v>48319</v>
      </c>
      <c r="BQ322" s="11" t="s">
        <v>748</v>
      </c>
      <c r="BR322" s="11" t="s">
        <v>905</v>
      </c>
      <c r="BS322" s="11" t="s">
        <v>891</v>
      </c>
      <c r="BT322" s="11" t="s">
        <v>891</v>
      </c>
      <c r="BU322" s="10">
        <v>0</v>
      </c>
      <c r="BV322" s="10">
        <v>0</v>
      </c>
      <c r="BW322" s="10">
        <v>0</v>
      </c>
    </row>
    <row r="323" spans="1:75" s="1" customFormat="1" ht="18.2" customHeight="1" x14ac:dyDescent="0.15">
      <c r="A323" s="12">
        <v>318</v>
      </c>
      <c r="B323" s="13" t="s">
        <v>324</v>
      </c>
      <c r="C323" s="13" t="s">
        <v>42</v>
      </c>
      <c r="D323" s="30">
        <v>45507</v>
      </c>
      <c r="E323" s="14" t="s">
        <v>643</v>
      </c>
      <c r="F323" s="15">
        <v>0</v>
      </c>
      <c r="G323" s="15">
        <v>0</v>
      </c>
      <c r="H323" s="16">
        <v>222504.08</v>
      </c>
      <c r="I323" s="16">
        <v>0</v>
      </c>
      <c r="J323" s="16">
        <v>0</v>
      </c>
      <c r="K323" s="16">
        <v>222504.08</v>
      </c>
      <c r="L323" s="16">
        <v>1569.14</v>
      </c>
      <c r="M323" s="16">
        <v>0</v>
      </c>
      <c r="N323" s="16">
        <v>0</v>
      </c>
      <c r="O323" s="16">
        <v>1569.14</v>
      </c>
      <c r="P323" s="16">
        <v>0</v>
      </c>
      <c r="Q323" s="16">
        <v>0</v>
      </c>
      <c r="R323" s="16">
        <v>220934.94</v>
      </c>
      <c r="S323" s="16">
        <v>0</v>
      </c>
      <c r="T323" s="16">
        <v>1854.2</v>
      </c>
      <c r="U323" s="16">
        <v>0</v>
      </c>
      <c r="V323" s="16">
        <v>0</v>
      </c>
      <c r="W323" s="16">
        <v>1854.2</v>
      </c>
      <c r="X323" s="16">
        <v>0</v>
      </c>
      <c r="Y323" s="16">
        <v>0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  <c r="AE323" s="16">
        <v>0</v>
      </c>
      <c r="AF323" s="16">
        <v>0</v>
      </c>
      <c r="AG323" s="16">
        <v>0</v>
      </c>
      <c r="AH323" s="16">
        <v>172.63</v>
      </c>
      <c r="AI323" s="16">
        <v>0</v>
      </c>
      <c r="AJ323" s="16">
        <v>0</v>
      </c>
      <c r="AK323" s="16">
        <v>0</v>
      </c>
      <c r="AL323" s="16">
        <v>0</v>
      </c>
      <c r="AM323" s="16">
        <v>0</v>
      </c>
      <c r="AN323" s="16">
        <v>0</v>
      </c>
      <c r="AO323" s="16">
        <v>0</v>
      </c>
      <c r="AP323" s="16">
        <v>46.7</v>
      </c>
      <c r="AQ323" s="16">
        <v>0</v>
      </c>
      <c r="AR323" s="16">
        <v>92.67</v>
      </c>
      <c r="AS323" s="16">
        <v>0</v>
      </c>
      <c r="AT323" s="8">
        <f t="shared" si="4"/>
        <v>3550</v>
      </c>
      <c r="AU323" s="16">
        <v>0</v>
      </c>
      <c r="AV323" s="16">
        <v>0</v>
      </c>
      <c r="AW323" s="17">
        <v>93</v>
      </c>
      <c r="AX323" s="17">
        <v>200</v>
      </c>
      <c r="AY323" s="16">
        <v>324492</v>
      </c>
      <c r="AZ323" s="16">
        <v>324491.99</v>
      </c>
      <c r="BA323" s="18">
        <v>85</v>
      </c>
      <c r="BB323" s="18">
        <v>57.873446737468001</v>
      </c>
      <c r="BC323" s="18">
        <v>10</v>
      </c>
      <c r="BD323" s="18"/>
      <c r="BE323" s="14" t="s">
        <v>797</v>
      </c>
      <c r="BF323" s="12"/>
      <c r="BG323" s="14" t="s">
        <v>344</v>
      </c>
      <c r="BH323" s="14" t="s">
        <v>345</v>
      </c>
      <c r="BI323" s="14" t="s">
        <v>346</v>
      </c>
      <c r="BJ323" s="14" t="s">
        <v>2</v>
      </c>
      <c r="BK323" s="13" t="s">
        <v>0</v>
      </c>
      <c r="BL323" s="18">
        <v>220934.94</v>
      </c>
      <c r="BM323" s="13" t="s">
        <v>613</v>
      </c>
      <c r="BN323" s="18"/>
      <c r="BO323" s="19">
        <v>42254</v>
      </c>
      <c r="BP323" s="19">
        <v>48341</v>
      </c>
      <c r="BQ323" s="11" t="s">
        <v>748</v>
      </c>
      <c r="BR323" s="11" t="s">
        <v>905</v>
      </c>
      <c r="BS323" s="11" t="s">
        <v>891</v>
      </c>
      <c r="BT323" s="11" t="s">
        <v>891</v>
      </c>
      <c r="BU323" s="18">
        <v>0</v>
      </c>
      <c r="BV323" s="18">
        <v>0</v>
      </c>
      <c r="BW323" s="18">
        <v>0</v>
      </c>
    </row>
    <row r="324" spans="1:75" s="1" customFormat="1" ht="18.2" customHeight="1" x14ac:dyDescent="0.15">
      <c r="A324" s="4">
        <v>319</v>
      </c>
      <c r="B324" s="5" t="s">
        <v>324</v>
      </c>
      <c r="C324" s="5" t="s">
        <v>42</v>
      </c>
      <c r="D324" s="29">
        <v>45507</v>
      </c>
      <c r="E324" s="6" t="s">
        <v>644</v>
      </c>
      <c r="F324" s="7">
        <v>0</v>
      </c>
      <c r="G324" s="7">
        <v>0</v>
      </c>
      <c r="H324" s="8">
        <v>98934.14</v>
      </c>
      <c r="I324" s="8">
        <v>0</v>
      </c>
      <c r="J324" s="8">
        <v>0</v>
      </c>
      <c r="K324" s="8">
        <v>98934.14</v>
      </c>
      <c r="L324" s="8">
        <v>904.48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98934.14</v>
      </c>
      <c r="S324" s="8">
        <v>0</v>
      </c>
      <c r="T324" s="8">
        <v>572.16999999999996</v>
      </c>
      <c r="U324" s="8">
        <v>0</v>
      </c>
      <c r="V324" s="8">
        <v>0</v>
      </c>
      <c r="W324" s="8">
        <v>192.05</v>
      </c>
      <c r="X324" s="8">
        <v>0</v>
      </c>
      <c r="Y324" s="8">
        <v>0</v>
      </c>
      <c r="Z324" s="8">
        <v>380.12</v>
      </c>
      <c r="AA324" s="8">
        <v>0</v>
      </c>
      <c r="AB324" s="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87.45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8">
        <v>0</v>
      </c>
      <c r="AR324" s="8">
        <v>279.5</v>
      </c>
      <c r="AS324" s="8">
        <v>0</v>
      </c>
      <c r="AT324" s="8">
        <f t="shared" si="4"/>
        <v>0</v>
      </c>
      <c r="AU324" s="8">
        <v>904.48</v>
      </c>
      <c r="AV324" s="8">
        <v>380.12</v>
      </c>
      <c r="AW324" s="9">
        <v>84</v>
      </c>
      <c r="AX324" s="9">
        <v>191</v>
      </c>
      <c r="AY324" s="8">
        <v>164378.17000000001</v>
      </c>
      <c r="AZ324" s="8">
        <v>164378.17000000001</v>
      </c>
      <c r="BA324" s="10">
        <v>90</v>
      </c>
      <c r="BB324" s="10">
        <v>54.168218322420799</v>
      </c>
      <c r="BC324" s="10">
        <v>6.94</v>
      </c>
      <c r="BD324" s="10"/>
      <c r="BE324" s="6" t="s">
        <v>797</v>
      </c>
      <c r="BF324" s="4"/>
      <c r="BG324" s="6" t="s">
        <v>334</v>
      </c>
      <c r="BH324" s="6" t="s">
        <v>335</v>
      </c>
      <c r="BI324" s="6" t="s">
        <v>336</v>
      </c>
      <c r="BJ324" s="6" t="s">
        <v>2</v>
      </c>
      <c r="BK324" s="5" t="s">
        <v>0</v>
      </c>
      <c r="BL324" s="10">
        <v>98934.14</v>
      </c>
      <c r="BM324" s="5" t="s">
        <v>613</v>
      </c>
      <c r="BN324" s="10"/>
      <c r="BO324" s="11">
        <v>42262</v>
      </c>
      <c r="BP324" s="11">
        <v>48075</v>
      </c>
      <c r="BQ324" s="11" t="s">
        <v>748</v>
      </c>
      <c r="BR324" s="11" t="s">
        <v>905</v>
      </c>
      <c r="BS324" s="11" t="s">
        <v>891</v>
      </c>
      <c r="BT324" s="11" t="s">
        <v>891</v>
      </c>
      <c r="BU324" s="10">
        <v>0</v>
      </c>
      <c r="BV324" s="10">
        <v>0</v>
      </c>
      <c r="BW324" s="10">
        <v>0</v>
      </c>
    </row>
    <row r="325" spans="1:75" s="1" customFormat="1" ht="18.2" customHeight="1" x14ac:dyDescent="0.15">
      <c r="A325" s="12">
        <v>320</v>
      </c>
      <c r="B325" s="13" t="s">
        <v>41</v>
      </c>
      <c r="C325" s="13" t="s">
        <v>42</v>
      </c>
      <c r="D325" s="30">
        <v>45507</v>
      </c>
      <c r="E325" s="14" t="s">
        <v>821</v>
      </c>
      <c r="F325" s="15">
        <v>0</v>
      </c>
      <c r="G325" s="15">
        <v>0</v>
      </c>
      <c r="H325" s="16">
        <v>199174.47</v>
      </c>
      <c r="I325" s="16">
        <v>0</v>
      </c>
      <c r="J325" s="16">
        <v>0</v>
      </c>
      <c r="K325" s="16">
        <v>199174.47</v>
      </c>
      <c r="L325" s="16">
        <v>860.82</v>
      </c>
      <c r="M325" s="16">
        <v>0</v>
      </c>
      <c r="N325" s="16">
        <v>0</v>
      </c>
      <c r="O325" s="16">
        <v>860.82</v>
      </c>
      <c r="P325" s="16">
        <v>0</v>
      </c>
      <c r="Q325" s="16">
        <v>0</v>
      </c>
      <c r="R325" s="16">
        <v>198313.65</v>
      </c>
      <c r="S325" s="16">
        <v>0</v>
      </c>
      <c r="T325" s="16">
        <v>1576.8</v>
      </c>
      <c r="U325" s="16">
        <v>0</v>
      </c>
      <c r="V325" s="16">
        <v>0</v>
      </c>
      <c r="W325" s="16">
        <v>1576.8</v>
      </c>
      <c r="X325" s="16">
        <v>0</v>
      </c>
      <c r="Y325" s="16"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</v>
      </c>
      <c r="AG325" s="16">
        <v>0</v>
      </c>
      <c r="AH325" s="16">
        <v>149.57</v>
      </c>
      <c r="AI325" s="16">
        <v>0</v>
      </c>
      <c r="AJ325" s="16">
        <v>0</v>
      </c>
      <c r="AK325" s="16">
        <v>0</v>
      </c>
      <c r="AL325" s="16">
        <v>0</v>
      </c>
      <c r="AM325" s="16">
        <v>0</v>
      </c>
      <c r="AN325" s="16">
        <v>0</v>
      </c>
      <c r="AO325" s="16">
        <v>0</v>
      </c>
      <c r="AP325" s="16">
        <v>17.010000000000002</v>
      </c>
      <c r="AQ325" s="16">
        <v>0</v>
      </c>
      <c r="AR325" s="16">
        <v>16.2</v>
      </c>
      <c r="AS325" s="16">
        <v>0</v>
      </c>
      <c r="AT325" s="8">
        <f t="shared" si="4"/>
        <v>2588.0000000000005</v>
      </c>
      <c r="AU325" s="16">
        <v>0</v>
      </c>
      <c r="AV325" s="16">
        <v>0</v>
      </c>
      <c r="AW325" s="17">
        <v>131</v>
      </c>
      <c r="AX325" s="17">
        <v>186</v>
      </c>
      <c r="AY325" s="16">
        <v>1296488.23</v>
      </c>
      <c r="AZ325" s="16">
        <v>236880</v>
      </c>
      <c r="BA325" s="18">
        <v>89</v>
      </c>
      <c r="BB325" s="18">
        <v>74.509941109422499</v>
      </c>
      <c r="BC325" s="18">
        <v>9.5</v>
      </c>
      <c r="BD325" s="18"/>
      <c r="BE325" s="14" t="s">
        <v>795</v>
      </c>
      <c r="BF325" s="12"/>
      <c r="BG325" s="14" t="s">
        <v>291</v>
      </c>
      <c r="BH325" s="14" t="s">
        <v>358</v>
      </c>
      <c r="BI325" s="14" t="s">
        <v>359</v>
      </c>
      <c r="BJ325" s="14" t="s">
        <v>2</v>
      </c>
      <c r="BK325" s="13" t="s">
        <v>0</v>
      </c>
      <c r="BL325" s="18">
        <v>198313.65</v>
      </c>
      <c r="BM325" s="13" t="s">
        <v>613</v>
      </c>
      <c r="BN325" s="18"/>
      <c r="BO325" s="19">
        <v>43861</v>
      </c>
      <c r="BP325" s="19">
        <v>49521</v>
      </c>
      <c r="BQ325" s="11" t="s">
        <v>748</v>
      </c>
      <c r="BR325" s="11" t="s">
        <v>905</v>
      </c>
      <c r="BS325" s="11" t="s">
        <v>891</v>
      </c>
      <c r="BT325" s="11" t="s">
        <v>891</v>
      </c>
      <c r="BU325" s="18">
        <v>0</v>
      </c>
      <c r="BV325" s="18">
        <v>0</v>
      </c>
      <c r="BW325" s="18">
        <v>0</v>
      </c>
    </row>
    <row r="326" spans="1:75" s="1" customFormat="1" ht="18.2" customHeight="1" x14ac:dyDescent="0.15">
      <c r="A326" s="4">
        <v>321</v>
      </c>
      <c r="B326" s="5" t="s">
        <v>41</v>
      </c>
      <c r="C326" s="5" t="s">
        <v>42</v>
      </c>
      <c r="D326" s="29">
        <v>45507</v>
      </c>
      <c r="E326" s="6" t="s">
        <v>645</v>
      </c>
      <c r="F326" s="7">
        <v>0</v>
      </c>
      <c r="G326" s="7">
        <v>0</v>
      </c>
      <c r="H326" s="8">
        <v>165931.15</v>
      </c>
      <c r="I326" s="8">
        <v>0</v>
      </c>
      <c r="J326" s="8">
        <v>0</v>
      </c>
      <c r="K326" s="8">
        <v>165931.15</v>
      </c>
      <c r="L326" s="8">
        <v>1393.04</v>
      </c>
      <c r="M326" s="8">
        <v>0</v>
      </c>
      <c r="N326" s="8">
        <v>0</v>
      </c>
      <c r="O326" s="8">
        <v>1393.04</v>
      </c>
      <c r="P326" s="8">
        <v>0</v>
      </c>
      <c r="Q326" s="8">
        <v>0</v>
      </c>
      <c r="R326" s="8">
        <v>164538.10999999999</v>
      </c>
      <c r="S326" s="8">
        <v>0</v>
      </c>
      <c r="T326" s="8">
        <v>1327.45</v>
      </c>
      <c r="U326" s="8">
        <v>0</v>
      </c>
      <c r="V326" s="8">
        <v>0</v>
      </c>
      <c r="W326" s="8">
        <v>1327.45</v>
      </c>
      <c r="X326" s="8">
        <v>0</v>
      </c>
      <c r="Y326" s="8">
        <v>0</v>
      </c>
      <c r="Z326" s="8">
        <v>0</v>
      </c>
      <c r="AA326" s="8">
        <v>0</v>
      </c>
      <c r="AB326" s="8">
        <v>0</v>
      </c>
      <c r="AC326" s="8">
        <v>0</v>
      </c>
      <c r="AD326" s="8">
        <v>0</v>
      </c>
      <c r="AE326" s="8">
        <v>0</v>
      </c>
      <c r="AF326" s="8">
        <v>0</v>
      </c>
      <c r="AG326" s="8">
        <v>0</v>
      </c>
      <c r="AH326" s="8">
        <v>138.34</v>
      </c>
      <c r="AI326" s="8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2718.83</v>
      </c>
      <c r="AQ326" s="8">
        <v>0</v>
      </c>
      <c r="AR326" s="8">
        <v>2677.66</v>
      </c>
      <c r="AS326" s="8">
        <v>0</v>
      </c>
      <c r="AT326" s="8">
        <f t="shared" ref="AT326:AT389" si="5">+N326+O326+P326+V326+W326+AA326+AF326+AG326+AH326+AI326+AL326+AN326+AO326-AR326-AS326-J326+AP326+AQ326+Q326</f>
        <v>2900</v>
      </c>
      <c r="AU326" s="8">
        <v>0</v>
      </c>
      <c r="AV326" s="8">
        <v>0</v>
      </c>
      <c r="AW326" s="9">
        <v>83</v>
      </c>
      <c r="AX326" s="9">
        <v>190</v>
      </c>
      <c r="AY326" s="8">
        <v>263000</v>
      </c>
      <c r="AZ326" s="8">
        <v>257726.34</v>
      </c>
      <c r="BA326" s="10">
        <v>80.58</v>
      </c>
      <c r="BB326" s="10">
        <v>51.444027427697101</v>
      </c>
      <c r="BC326" s="10">
        <v>9.6</v>
      </c>
      <c r="BD326" s="10"/>
      <c r="BE326" s="6" t="s">
        <v>797</v>
      </c>
      <c r="BF326" s="4"/>
      <c r="BG326" s="6" t="s">
        <v>291</v>
      </c>
      <c r="BH326" s="6" t="s">
        <v>292</v>
      </c>
      <c r="BI326" s="6" t="s">
        <v>293</v>
      </c>
      <c r="BJ326" s="6" t="s">
        <v>2</v>
      </c>
      <c r="BK326" s="5" t="s">
        <v>0</v>
      </c>
      <c r="BL326" s="10">
        <v>164538.10999999999</v>
      </c>
      <c r="BM326" s="5" t="s">
        <v>613</v>
      </c>
      <c r="BN326" s="10"/>
      <c r="BO326" s="11">
        <v>42256</v>
      </c>
      <c r="BP326" s="11">
        <v>48038</v>
      </c>
      <c r="BQ326" s="11" t="s">
        <v>748</v>
      </c>
      <c r="BR326" s="11" t="s">
        <v>905</v>
      </c>
      <c r="BS326" s="11" t="s">
        <v>891</v>
      </c>
      <c r="BT326" s="11" t="s">
        <v>891</v>
      </c>
      <c r="BU326" s="10">
        <v>0</v>
      </c>
      <c r="BV326" s="10">
        <v>0</v>
      </c>
      <c r="BW326" s="10">
        <v>0</v>
      </c>
    </row>
    <row r="327" spans="1:75" s="1" customFormat="1" ht="18.2" customHeight="1" x14ac:dyDescent="0.15">
      <c r="A327" s="12">
        <v>322</v>
      </c>
      <c r="B327" s="13" t="s">
        <v>41</v>
      </c>
      <c r="C327" s="13" t="s">
        <v>42</v>
      </c>
      <c r="D327" s="30">
        <v>45507</v>
      </c>
      <c r="E327" s="14" t="s">
        <v>646</v>
      </c>
      <c r="F327" s="15">
        <v>0</v>
      </c>
      <c r="G327" s="15">
        <v>0</v>
      </c>
      <c r="H327" s="16">
        <v>299888.59999999998</v>
      </c>
      <c r="I327" s="16">
        <v>0</v>
      </c>
      <c r="J327" s="16">
        <v>0</v>
      </c>
      <c r="K327" s="16">
        <v>299888.59999999998</v>
      </c>
      <c r="L327" s="16">
        <v>2527.27</v>
      </c>
      <c r="M327" s="16">
        <v>0</v>
      </c>
      <c r="N327" s="16">
        <v>0</v>
      </c>
      <c r="O327" s="16">
        <v>2527.27</v>
      </c>
      <c r="P327" s="16">
        <v>0</v>
      </c>
      <c r="Q327" s="16">
        <v>0</v>
      </c>
      <c r="R327" s="16">
        <v>297361.33</v>
      </c>
      <c r="S327" s="16">
        <v>0</v>
      </c>
      <c r="T327" s="16">
        <v>2374.12</v>
      </c>
      <c r="U327" s="16">
        <v>0</v>
      </c>
      <c r="V327" s="16">
        <v>0</v>
      </c>
      <c r="W327" s="16">
        <v>2374.12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6">
        <v>0</v>
      </c>
      <c r="AH327" s="16">
        <v>248.44</v>
      </c>
      <c r="AI327" s="16">
        <v>0</v>
      </c>
      <c r="AJ327" s="16">
        <v>0</v>
      </c>
      <c r="AK327" s="16">
        <v>0</v>
      </c>
      <c r="AL327" s="16">
        <v>0</v>
      </c>
      <c r="AM327" s="16">
        <v>0</v>
      </c>
      <c r="AN327" s="16">
        <v>0</v>
      </c>
      <c r="AO327" s="16">
        <v>0</v>
      </c>
      <c r="AP327" s="16">
        <v>0.38</v>
      </c>
      <c r="AQ327" s="16">
        <v>0</v>
      </c>
      <c r="AR327" s="16">
        <v>1.21</v>
      </c>
      <c r="AS327" s="16">
        <v>0</v>
      </c>
      <c r="AT327" s="8">
        <f t="shared" si="5"/>
        <v>5148.9999999999991</v>
      </c>
      <c r="AU327" s="16">
        <v>0</v>
      </c>
      <c r="AV327" s="16">
        <v>0</v>
      </c>
      <c r="AW327" s="17">
        <v>83</v>
      </c>
      <c r="AX327" s="17">
        <v>190</v>
      </c>
      <c r="AY327" s="16">
        <v>467000</v>
      </c>
      <c r="AZ327" s="16">
        <v>467000.02</v>
      </c>
      <c r="BA327" s="18">
        <v>89</v>
      </c>
      <c r="BB327" s="18">
        <v>56.670572241088998</v>
      </c>
      <c r="BC327" s="18">
        <v>9.5</v>
      </c>
      <c r="BD327" s="18"/>
      <c r="BE327" s="14" t="s">
        <v>797</v>
      </c>
      <c r="BF327" s="12"/>
      <c r="BG327" s="14" t="s">
        <v>291</v>
      </c>
      <c r="BH327" s="14" t="s">
        <v>295</v>
      </c>
      <c r="BI327" s="14" t="s">
        <v>296</v>
      </c>
      <c r="BJ327" s="14" t="s">
        <v>2</v>
      </c>
      <c r="BK327" s="13" t="s">
        <v>0</v>
      </c>
      <c r="BL327" s="18">
        <v>297361.33</v>
      </c>
      <c r="BM327" s="13" t="s">
        <v>613</v>
      </c>
      <c r="BN327" s="18"/>
      <c r="BO327" s="19">
        <v>42257</v>
      </c>
      <c r="BP327" s="19">
        <v>48039</v>
      </c>
      <c r="BQ327" s="11" t="s">
        <v>748</v>
      </c>
      <c r="BR327" s="11" t="s">
        <v>905</v>
      </c>
      <c r="BS327" s="11" t="s">
        <v>891</v>
      </c>
      <c r="BT327" s="11" t="s">
        <v>891</v>
      </c>
      <c r="BU327" s="18">
        <v>0</v>
      </c>
      <c r="BV327" s="18">
        <v>0</v>
      </c>
      <c r="BW327" s="18">
        <v>0</v>
      </c>
    </row>
    <row r="328" spans="1:75" s="1" customFormat="1" ht="18.2" customHeight="1" x14ac:dyDescent="0.15">
      <c r="A328" s="4">
        <v>323</v>
      </c>
      <c r="B328" s="5" t="s">
        <v>41</v>
      </c>
      <c r="C328" s="5" t="s">
        <v>42</v>
      </c>
      <c r="D328" s="29">
        <v>45507</v>
      </c>
      <c r="E328" s="6" t="s">
        <v>647</v>
      </c>
      <c r="F328" s="7">
        <v>46</v>
      </c>
      <c r="G328" s="7">
        <v>45</v>
      </c>
      <c r="H328" s="8">
        <v>456739.86</v>
      </c>
      <c r="I328" s="8">
        <v>145583.13</v>
      </c>
      <c r="J328" s="8">
        <v>0</v>
      </c>
      <c r="K328" s="8">
        <v>602322.99</v>
      </c>
      <c r="L328" s="8">
        <v>3801.84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602322.99</v>
      </c>
      <c r="S328" s="8">
        <v>188371.48</v>
      </c>
      <c r="T328" s="8">
        <v>3577.8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  <c r="Z328" s="8">
        <v>191949.28</v>
      </c>
      <c r="AA328" s="8">
        <v>0</v>
      </c>
      <c r="AB328" s="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0</v>
      </c>
      <c r="AI328" s="8">
        <v>0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0</v>
      </c>
      <c r="AP328" s="8">
        <v>0</v>
      </c>
      <c r="AQ328" s="8">
        <v>0</v>
      </c>
      <c r="AR328" s="8">
        <v>0</v>
      </c>
      <c r="AS328" s="8">
        <v>0</v>
      </c>
      <c r="AT328" s="8">
        <f t="shared" si="5"/>
        <v>0</v>
      </c>
      <c r="AU328" s="8">
        <v>149384.97</v>
      </c>
      <c r="AV328" s="8">
        <v>191949.28</v>
      </c>
      <c r="AW328" s="9">
        <v>84</v>
      </c>
      <c r="AX328" s="9">
        <v>191</v>
      </c>
      <c r="AY328" s="8">
        <v>709000</v>
      </c>
      <c r="AZ328" s="8">
        <v>709000.01</v>
      </c>
      <c r="BA328" s="10">
        <v>90</v>
      </c>
      <c r="BB328" s="10">
        <v>76.458488484365503</v>
      </c>
      <c r="BC328" s="10">
        <v>9.4</v>
      </c>
      <c r="BD328" s="10"/>
      <c r="BE328" s="6" t="s">
        <v>797</v>
      </c>
      <c r="BF328" s="4"/>
      <c r="BG328" s="6" t="s">
        <v>291</v>
      </c>
      <c r="BH328" s="6" t="s">
        <v>295</v>
      </c>
      <c r="BI328" s="6" t="s">
        <v>296</v>
      </c>
      <c r="BJ328" s="6" t="s">
        <v>796</v>
      </c>
      <c r="BK328" s="5" t="s">
        <v>0</v>
      </c>
      <c r="BL328" s="10">
        <v>602322.99</v>
      </c>
      <c r="BM328" s="5" t="s">
        <v>613</v>
      </c>
      <c r="BN328" s="10"/>
      <c r="BO328" s="11">
        <v>42257</v>
      </c>
      <c r="BP328" s="11">
        <v>48070</v>
      </c>
      <c r="BQ328" s="11" t="s">
        <v>750</v>
      </c>
      <c r="BR328" s="11" t="s">
        <v>906</v>
      </c>
      <c r="BS328" s="11" t="s">
        <v>891</v>
      </c>
      <c r="BT328" s="11" t="s">
        <v>891</v>
      </c>
      <c r="BU328" s="10">
        <v>17350.740000000002</v>
      </c>
      <c r="BV328" s="10">
        <v>0</v>
      </c>
      <c r="BW328" s="10">
        <v>0</v>
      </c>
    </row>
    <row r="329" spans="1:75" s="1" customFormat="1" ht="18.2" customHeight="1" x14ac:dyDescent="0.15">
      <c r="A329" s="12">
        <v>324</v>
      </c>
      <c r="B329" s="13" t="s">
        <v>41</v>
      </c>
      <c r="C329" s="13" t="s">
        <v>42</v>
      </c>
      <c r="D329" s="30">
        <v>45507</v>
      </c>
      <c r="E329" s="14" t="s">
        <v>648</v>
      </c>
      <c r="F329" s="15">
        <v>1</v>
      </c>
      <c r="G329" s="15">
        <v>1</v>
      </c>
      <c r="H329" s="16">
        <v>331225.46999999997</v>
      </c>
      <c r="I329" s="16">
        <v>5853.38</v>
      </c>
      <c r="J329" s="16">
        <v>0</v>
      </c>
      <c r="K329" s="16">
        <v>337078.85</v>
      </c>
      <c r="L329" s="16">
        <v>4369.41</v>
      </c>
      <c r="M329" s="16">
        <v>0</v>
      </c>
      <c r="N329" s="16">
        <v>5503.38</v>
      </c>
      <c r="O329" s="16">
        <v>0</v>
      </c>
      <c r="P329" s="16">
        <v>0</v>
      </c>
      <c r="Q329" s="16">
        <v>0</v>
      </c>
      <c r="R329" s="16">
        <v>331575.46999999997</v>
      </c>
      <c r="S329" s="16">
        <v>2796.32</v>
      </c>
      <c r="T329" s="16">
        <v>2760.21</v>
      </c>
      <c r="U329" s="16">
        <v>0</v>
      </c>
      <c r="V329" s="16">
        <v>2796.32</v>
      </c>
      <c r="W329" s="16">
        <v>0</v>
      </c>
      <c r="X329" s="16">
        <v>0</v>
      </c>
      <c r="Y329" s="16">
        <v>0</v>
      </c>
      <c r="Z329" s="16">
        <v>2760.21</v>
      </c>
      <c r="AA329" s="16">
        <v>0</v>
      </c>
      <c r="AB329" s="16">
        <v>0</v>
      </c>
      <c r="AC329" s="16">
        <v>0</v>
      </c>
      <c r="AD329" s="16">
        <v>0</v>
      </c>
      <c r="AE329" s="16">
        <v>0</v>
      </c>
      <c r="AF329" s="16">
        <v>0</v>
      </c>
      <c r="AG329" s="16">
        <v>0</v>
      </c>
      <c r="AH329" s="16">
        <v>0</v>
      </c>
      <c r="AI329" s="16">
        <v>0</v>
      </c>
      <c r="AJ329" s="16">
        <v>0</v>
      </c>
      <c r="AK329" s="16">
        <v>0</v>
      </c>
      <c r="AL329" s="16">
        <v>350</v>
      </c>
      <c r="AM329" s="16">
        <v>0</v>
      </c>
      <c r="AN329" s="16">
        <v>0</v>
      </c>
      <c r="AO329" s="16">
        <v>350.3</v>
      </c>
      <c r="AP329" s="16">
        <v>0</v>
      </c>
      <c r="AQ329" s="16">
        <v>0</v>
      </c>
      <c r="AR329" s="16">
        <v>0</v>
      </c>
      <c r="AS329" s="16">
        <v>0</v>
      </c>
      <c r="AT329" s="8">
        <f t="shared" si="5"/>
        <v>9000</v>
      </c>
      <c r="AU329" s="16">
        <v>4719.41</v>
      </c>
      <c r="AV329" s="16">
        <v>2760.21</v>
      </c>
      <c r="AW329" s="17">
        <v>58</v>
      </c>
      <c r="AX329" s="17">
        <v>165</v>
      </c>
      <c r="AY329" s="16">
        <v>714358.39</v>
      </c>
      <c r="AZ329" s="16">
        <v>615219.87</v>
      </c>
      <c r="BA329" s="18">
        <v>66</v>
      </c>
      <c r="BB329" s="18">
        <v>35.570991912208598</v>
      </c>
      <c r="BC329" s="18">
        <v>10</v>
      </c>
      <c r="BD329" s="18"/>
      <c r="BE329" s="14" t="s">
        <v>797</v>
      </c>
      <c r="BF329" s="12"/>
      <c r="BG329" s="14" t="s">
        <v>266</v>
      </c>
      <c r="BH329" s="14" t="s">
        <v>524</v>
      </c>
      <c r="BI329" s="14" t="s">
        <v>268</v>
      </c>
      <c r="BJ329" s="14" t="s">
        <v>3</v>
      </c>
      <c r="BK329" s="13" t="s">
        <v>0</v>
      </c>
      <c r="BL329" s="18">
        <v>331575.46999999997</v>
      </c>
      <c r="BM329" s="13" t="s">
        <v>613</v>
      </c>
      <c r="BN329" s="18"/>
      <c r="BO329" s="19">
        <v>42261</v>
      </c>
      <c r="BP329" s="19">
        <v>47283</v>
      </c>
      <c r="BQ329" s="11" t="s">
        <v>748</v>
      </c>
      <c r="BR329" s="11" t="s">
        <v>905</v>
      </c>
      <c r="BS329" s="11" t="s">
        <v>891</v>
      </c>
      <c r="BT329" s="11" t="s">
        <v>891</v>
      </c>
      <c r="BU329" s="18">
        <v>350.3</v>
      </c>
      <c r="BV329" s="18">
        <v>0</v>
      </c>
      <c r="BW329" s="18">
        <v>0</v>
      </c>
    </row>
    <row r="330" spans="1:75" s="1" customFormat="1" ht="18.2" customHeight="1" x14ac:dyDescent="0.15">
      <c r="A330" s="4">
        <v>325</v>
      </c>
      <c r="B330" s="5" t="s">
        <v>324</v>
      </c>
      <c r="C330" s="5" t="s">
        <v>42</v>
      </c>
      <c r="D330" s="29">
        <v>45507</v>
      </c>
      <c r="E330" s="6" t="s">
        <v>823</v>
      </c>
      <c r="F330" s="7">
        <v>19</v>
      </c>
      <c r="G330" s="7">
        <v>18</v>
      </c>
      <c r="H330" s="8">
        <v>189321.15</v>
      </c>
      <c r="I330" s="8">
        <v>13546.51</v>
      </c>
      <c r="J330" s="8">
        <v>0</v>
      </c>
      <c r="K330" s="8">
        <v>202867.66</v>
      </c>
      <c r="L330" s="8">
        <v>792.59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202867.66</v>
      </c>
      <c r="S330" s="8">
        <v>29467.53</v>
      </c>
      <c r="T330" s="8">
        <v>1577.68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8">
        <v>31045.21</v>
      </c>
      <c r="AA330" s="8">
        <v>0</v>
      </c>
      <c r="AB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8">
        <v>0</v>
      </c>
      <c r="AK330" s="8">
        <v>0</v>
      </c>
      <c r="AL330" s="8">
        <v>0</v>
      </c>
      <c r="AM330" s="8">
        <v>0</v>
      </c>
      <c r="AN330" s="8">
        <v>0</v>
      </c>
      <c r="AO330" s="8">
        <v>0</v>
      </c>
      <c r="AP330" s="8">
        <v>0</v>
      </c>
      <c r="AQ330" s="8">
        <v>0</v>
      </c>
      <c r="AR330" s="8">
        <v>0</v>
      </c>
      <c r="AS330" s="8">
        <v>0</v>
      </c>
      <c r="AT330" s="8">
        <f t="shared" si="5"/>
        <v>0</v>
      </c>
      <c r="AU330" s="8">
        <v>14339.1</v>
      </c>
      <c r="AV330" s="8">
        <v>31045.21</v>
      </c>
      <c r="AW330" s="9">
        <v>131</v>
      </c>
      <c r="AX330" s="9">
        <v>185</v>
      </c>
      <c r="AY330" s="8">
        <v>216752</v>
      </c>
      <c r="AZ330" s="8">
        <v>216752</v>
      </c>
      <c r="BA330" s="10">
        <v>90</v>
      </c>
      <c r="BB330" s="10">
        <v>84.234929320144701</v>
      </c>
      <c r="BC330" s="10">
        <v>10</v>
      </c>
      <c r="BD330" s="10"/>
      <c r="BE330" s="6" t="s">
        <v>795</v>
      </c>
      <c r="BF330" s="4"/>
      <c r="BG330" s="6" t="s">
        <v>273</v>
      </c>
      <c r="BH330" s="6" t="s">
        <v>465</v>
      </c>
      <c r="BI330" s="6" t="s">
        <v>466</v>
      </c>
      <c r="BJ330" s="6" t="s">
        <v>796</v>
      </c>
      <c r="BK330" s="5" t="s">
        <v>0</v>
      </c>
      <c r="BL330" s="10">
        <v>202867.66</v>
      </c>
      <c r="BM330" s="5" t="s">
        <v>613</v>
      </c>
      <c r="BN330" s="10"/>
      <c r="BO330" s="11">
        <v>43885</v>
      </c>
      <c r="BP330" s="11">
        <v>49514</v>
      </c>
      <c r="BQ330" s="11" t="s">
        <v>747</v>
      </c>
      <c r="BR330" s="11" t="s">
        <v>909</v>
      </c>
      <c r="BS330" s="11" t="s">
        <v>891</v>
      </c>
      <c r="BT330" s="11" t="s">
        <v>891</v>
      </c>
      <c r="BU330" s="10">
        <v>2191.08</v>
      </c>
      <c r="BV330" s="10">
        <v>0</v>
      </c>
      <c r="BW330" s="10">
        <v>0</v>
      </c>
    </row>
    <row r="331" spans="1:75" s="1" customFormat="1" ht="18.2" customHeight="1" x14ac:dyDescent="0.15">
      <c r="A331" s="12">
        <v>326</v>
      </c>
      <c r="B331" s="13" t="s">
        <v>41</v>
      </c>
      <c r="C331" s="13" t="s">
        <v>42</v>
      </c>
      <c r="D331" s="30">
        <v>45507</v>
      </c>
      <c r="E331" s="14" t="s">
        <v>824</v>
      </c>
      <c r="F331" s="15">
        <v>0</v>
      </c>
      <c r="G331" s="15">
        <v>0</v>
      </c>
      <c r="H331" s="16">
        <v>340643.67</v>
      </c>
      <c r="I331" s="16">
        <v>0</v>
      </c>
      <c r="J331" s="16">
        <v>0</v>
      </c>
      <c r="K331" s="16">
        <v>340643.67</v>
      </c>
      <c r="L331" s="16">
        <v>1426.11</v>
      </c>
      <c r="M331" s="16">
        <v>0</v>
      </c>
      <c r="N331" s="16">
        <v>0</v>
      </c>
      <c r="O331" s="16">
        <v>1426.11</v>
      </c>
      <c r="P331" s="16">
        <v>0</v>
      </c>
      <c r="Q331" s="16">
        <v>0</v>
      </c>
      <c r="R331" s="16">
        <v>339217.56</v>
      </c>
      <c r="S331" s="16">
        <v>0</v>
      </c>
      <c r="T331" s="16">
        <v>2838.7</v>
      </c>
      <c r="U331" s="16">
        <v>0</v>
      </c>
      <c r="V331" s="16">
        <v>0</v>
      </c>
      <c r="W331" s="16">
        <v>2838.7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6">
        <v>0</v>
      </c>
      <c r="AH331" s="16">
        <v>207.48</v>
      </c>
      <c r="AI331" s="16">
        <v>0</v>
      </c>
      <c r="AJ331" s="16">
        <v>0</v>
      </c>
      <c r="AK331" s="16">
        <v>0</v>
      </c>
      <c r="AL331" s="16">
        <v>0</v>
      </c>
      <c r="AM331" s="16">
        <v>0</v>
      </c>
      <c r="AN331" s="16">
        <v>0</v>
      </c>
      <c r="AO331" s="16">
        <v>0</v>
      </c>
      <c r="AP331" s="16">
        <v>0</v>
      </c>
      <c r="AQ331" s="16">
        <v>0</v>
      </c>
      <c r="AR331" s="16">
        <v>0</v>
      </c>
      <c r="AS331" s="16">
        <v>0</v>
      </c>
      <c r="AT331" s="8">
        <f t="shared" si="5"/>
        <v>4472.2899999999991</v>
      </c>
      <c r="AU331" s="16">
        <v>0</v>
      </c>
      <c r="AV331" s="16">
        <v>0</v>
      </c>
      <c r="AW331" s="17">
        <v>131</v>
      </c>
      <c r="AX331" s="17">
        <v>185</v>
      </c>
      <c r="AY331" s="16">
        <v>390000</v>
      </c>
      <c r="AZ331" s="16">
        <v>390000</v>
      </c>
      <c r="BA331" s="18">
        <v>89.99</v>
      </c>
      <c r="BB331" s="18">
        <v>78.272277498461605</v>
      </c>
      <c r="BC331" s="18">
        <v>10</v>
      </c>
      <c r="BD331" s="18"/>
      <c r="BE331" s="14" t="s">
        <v>795</v>
      </c>
      <c r="BF331" s="12"/>
      <c r="BG331" s="14" t="s">
        <v>286</v>
      </c>
      <c r="BH331" s="14" t="s">
        <v>300</v>
      </c>
      <c r="BI331" s="14" t="s">
        <v>329</v>
      </c>
      <c r="BJ331" s="14" t="s">
        <v>2</v>
      </c>
      <c r="BK331" s="13" t="s">
        <v>0</v>
      </c>
      <c r="BL331" s="18">
        <v>339217.56</v>
      </c>
      <c r="BM331" s="13" t="s">
        <v>613</v>
      </c>
      <c r="BN331" s="18"/>
      <c r="BO331" s="19">
        <v>43885</v>
      </c>
      <c r="BP331" s="19">
        <v>49514</v>
      </c>
      <c r="BQ331" s="11" t="s">
        <v>748</v>
      </c>
      <c r="BR331" s="11" t="s">
        <v>905</v>
      </c>
      <c r="BS331" s="11" t="s">
        <v>891</v>
      </c>
      <c r="BT331" s="11" t="s">
        <v>891</v>
      </c>
      <c r="BU331" s="18">
        <v>0</v>
      </c>
      <c r="BV331" s="18">
        <v>0</v>
      </c>
      <c r="BW331" s="18">
        <v>0</v>
      </c>
    </row>
    <row r="332" spans="1:75" s="1" customFormat="1" ht="18.2" customHeight="1" x14ac:dyDescent="0.15">
      <c r="A332" s="4">
        <v>327</v>
      </c>
      <c r="B332" s="5" t="s">
        <v>41</v>
      </c>
      <c r="C332" s="5" t="s">
        <v>42</v>
      </c>
      <c r="D332" s="29">
        <v>45507</v>
      </c>
      <c r="E332" s="6" t="s">
        <v>825</v>
      </c>
      <c r="F332" s="7">
        <v>0</v>
      </c>
      <c r="G332" s="7">
        <v>0</v>
      </c>
      <c r="H332" s="8">
        <v>89318.53</v>
      </c>
      <c r="I332" s="8">
        <v>0</v>
      </c>
      <c r="J332" s="8">
        <v>0</v>
      </c>
      <c r="K332" s="8">
        <v>89318.53</v>
      </c>
      <c r="L332" s="8">
        <v>2873.08</v>
      </c>
      <c r="M332" s="8">
        <v>0</v>
      </c>
      <c r="N332" s="8">
        <v>0</v>
      </c>
      <c r="O332" s="8">
        <v>2873.08</v>
      </c>
      <c r="P332" s="8">
        <v>0</v>
      </c>
      <c r="Q332" s="8">
        <v>0</v>
      </c>
      <c r="R332" s="8">
        <v>86445.45</v>
      </c>
      <c r="S332" s="8">
        <v>0</v>
      </c>
      <c r="T332" s="8">
        <v>640.12</v>
      </c>
      <c r="U332" s="8">
        <v>0</v>
      </c>
      <c r="V332" s="8">
        <v>0</v>
      </c>
      <c r="W332" s="8">
        <v>640.12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156.5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3670.6</v>
      </c>
      <c r="AQ332" s="8">
        <v>0</v>
      </c>
      <c r="AR332" s="8">
        <v>1125.3</v>
      </c>
      <c r="AS332" s="8">
        <v>0</v>
      </c>
      <c r="AT332" s="8">
        <f t="shared" si="5"/>
        <v>6215</v>
      </c>
      <c r="AU332" s="8">
        <v>0</v>
      </c>
      <c r="AV332" s="8">
        <v>0</v>
      </c>
      <c r="AW332" s="9">
        <v>36</v>
      </c>
      <c r="AX332" s="9">
        <v>90</v>
      </c>
      <c r="AY332" s="8">
        <v>1436623.39</v>
      </c>
      <c r="AZ332" s="8">
        <v>232425.05</v>
      </c>
      <c r="BA332" s="10">
        <v>90</v>
      </c>
      <c r="BB332" s="10">
        <v>33.473545558019701</v>
      </c>
      <c r="BC332" s="10">
        <v>8.6</v>
      </c>
      <c r="BD332" s="10"/>
      <c r="BE332" s="6" t="s">
        <v>795</v>
      </c>
      <c r="BF332" s="4"/>
      <c r="BG332" s="6" t="s">
        <v>282</v>
      </c>
      <c r="BH332" s="6" t="s">
        <v>283</v>
      </c>
      <c r="BI332" s="6" t="s">
        <v>424</v>
      </c>
      <c r="BJ332" s="6" t="s">
        <v>2</v>
      </c>
      <c r="BK332" s="5" t="s">
        <v>0</v>
      </c>
      <c r="BL332" s="10">
        <v>86445.45</v>
      </c>
      <c r="BM332" s="5" t="s">
        <v>613</v>
      </c>
      <c r="BN332" s="10"/>
      <c r="BO332" s="11">
        <v>43889</v>
      </c>
      <c r="BP332" s="11">
        <v>46627</v>
      </c>
      <c r="BQ332" s="11" t="s">
        <v>748</v>
      </c>
      <c r="BR332" s="11" t="s">
        <v>905</v>
      </c>
      <c r="BS332" s="11" t="s">
        <v>891</v>
      </c>
      <c r="BT332" s="11" t="s">
        <v>891</v>
      </c>
      <c r="BU332" s="10">
        <v>0</v>
      </c>
      <c r="BV332" s="10">
        <v>0</v>
      </c>
      <c r="BW332" s="10">
        <v>0</v>
      </c>
    </row>
    <row r="333" spans="1:75" s="1" customFormat="1" ht="18.2" customHeight="1" x14ac:dyDescent="0.15">
      <c r="A333" s="12">
        <v>328</v>
      </c>
      <c r="B333" s="13" t="s">
        <v>41</v>
      </c>
      <c r="C333" s="13" t="s">
        <v>42</v>
      </c>
      <c r="D333" s="30">
        <v>45507</v>
      </c>
      <c r="E333" s="14" t="s">
        <v>826</v>
      </c>
      <c r="F333" s="15">
        <v>0</v>
      </c>
      <c r="G333" s="15">
        <v>0</v>
      </c>
      <c r="H333" s="16">
        <v>274622.33</v>
      </c>
      <c r="I333" s="16">
        <v>0</v>
      </c>
      <c r="J333" s="16">
        <v>0</v>
      </c>
      <c r="K333" s="16">
        <v>274622.33</v>
      </c>
      <c r="L333" s="16">
        <v>1186.92</v>
      </c>
      <c r="M333" s="16">
        <v>0</v>
      </c>
      <c r="N333" s="16">
        <v>0</v>
      </c>
      <c r="O333" s="16">
        <v>1186.92</v>
      </c>
      <c r="P333" s="16">
        <v>0</v>
      </c>
      <c r="Q333" s="16">
        <v>0</v>
      </c>
      <c r="R333" s="16">
        <v>273435.40999999997</v>
      </c>
      <c r="S333" s="16">
        <v>0</v>
      </c>
      <c r="T333" s="16">
        <v>2174.09</v>
      </c>
      <c r="U333" s="16">
        <v>0</v>
      </c>
      <c r="V333" s="16">
        <v>0</v>
      </c>
      <c r="W333" s="16">
        <v>2174.09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0</v>
      </c>
      <c r="AG333" s="16">
        <v>0</v>
      </c>
      <c r="AH333" s="16">
        <v>205.75</v>
      </c>
      <c r="AI333" s="16">
        <v>0</v>
      </c>
      <c r="AJ333" s="16">
        <v>0</v>
      </c>
      <c r="AK333" s="16">
        <v>0</v>
      </c>
      <c r="AL333" s="16">
        <v>0</v>
      </c>
      <c r="AM333" s="16">
        <v>0</v>
      </c>
      <c r="AN333" s="16">
        <v>0</v>
      </c>
      <c r="AO333" s="16">
        <v>0</v>
      </c>
      <c r="AP333" s="16">
        <v>0.4</v>
      </c>
      <c r="AQ333" s="16">
        <v>0</v>
      </c>
      <c r="AR333" s="16">
        <v>47.16</v>
      </c>
      <c r="AS333" s="16">
        <v>0</v>
      </c>
      <c r="AT333" s="8">
        <f t="shared" si="5"/>
        <v>3520.0000000000005</v>
      </c>
      <c r="AU333" s="16">
        <v>0</v>
      </c>
      <c r="AV333" s="16">
        <v>0</v>
      </c>
      <c r="AW333" s="17">
        <v>131</v>
      </c>
      <c r="AX333" s="17">
        <v>185</v>
      </c>
      <c r="AY333" s="16">
        <v>1788025.05</v>
      </c>
      <c r="AZ333" s="16">
        <v>325836</v>
      </c>
      <c r="BA333" s="18">
        <v>88.66</v>
      </c>
      <c r="BB333" s="18">
        <v>74.4017955370186</v>
      </c>
      <c r="BC333" s="18">
        <v>9.5</v>
      </c>
      <c r="BD333" s="18"/>
      <c r="BE333" s="14" t="s">
        <v>795</v>
      </c>
      <c r="BF333" s="12"/>
      <c r="BG333" s="14" t="s">
        <v>304</v>
      </c>
      <c r="BH333" s="14" t="s">
        <v>305</v>
      </c>
      <c r="BI333" s="14" t="s">
        <v>306</v>
      </c>
      <c r="BJ333" s="14" t="s">
        <v>2</v>
      </c>
      <c r="BK333" s="13" t="s">
        <v>0</v>
      </c>
      <c r="BL333" s="18">
        <v>273435.40999999997</v>
      </c>
      <c r="BM333" s="13" t="s">
        <v>613</v>
      </c>
      <c r="BN333" s="18"/>
      <c r="BO333" s="19">
        <v>43886</v>
      </c>
      <c r="BP333" s="19">
        <v>49515</v>
      </c>
      <c r="BQ333" s="11" t="s">
        <v>748</v>
      </c>
      <c r="BR333" s="11" t="s">
        <v>905</v>
      </c>
      <c r="BS333" s="11" t="s">
        <v>891</v>
      </c>
      <c r="BT333" s="11" t="s">
        <v>891</v>
      </c>
      <c r="BU333" s="18">
        <v>0</v>
      </c>
      <c r="BV333" s="18">
        <v>0</v>
      </c>
      <c r="BW333" s="18">
        <v>0</v>
      </c>
    </row>
    <row r="334" spans="1:75" s="1" customFormat="1" ht="18.2" customHeight="1" x14ac:dyDescent="0.15">
      <c r="A334" s="4">
        <v>329</v>
      </c>
      <c r="B334" s="5" t="s">
        <v>41</v>
      </c>
      <c r="C334" s="5" t="s">
        <v>42</v>
      </c>
      <c r="D334" s="29">
        <v>45507</v>
      </c>
      <c r="E334" s="6" t="s">
        <v>649</v>
      </c>
      <c r="F334" s="7">
        <v>1</v>
      </c>
      <c r="G334" s="7">
        <v>1</v>
      </c>
      <c r="H334" s="8">
        <v>320683.67</v>
      </c>
      <c r="I334" s="8">
        <v>3015.03</v>
      </c>
      <c r="J334" s="8">
        <v>0</v>
      </c>
      <c r="K334" s="8">
        <v>323698.7</v>
      </c>
      <c r="L334" s="8">
        <v>2835.81</v>
      </c>
      <c r="M334" s="8">
        <v>0</v>
      </c>
      <c r="N334" s="8">
        <v>2485.54</v>
      </c>
      <c r="O334" s="8">
        <v>0</v>
      </c>
      <c r="P334" s="8">
        <v>0</v>
      </c>
      <c r="Q334" s="8">
        <v>0</v>
      </c>
      <c r="R334" s="8">
        <v>321213.15999999997</v>
      </c>
      <c r="S334" s="8">
        <v>2695.8</v>
      </c>
      <c r="T334" s="8">
        <v>2672.36</v>
      </c>
      <c r="U334" s="8">
        <v>0</v>
      </c>
      <c r="V334" s="8">
        <v>2695.8</v>
      </c>
      <c r="W334" s="8">
        <v>0</v>
      </c>
      <c r="X334" s="8">
        <v>0</v>
      </c>
      <c r="Y334" s="8">
        <v>0</v>
      </c>
      <c r="Z334" s="8">
        <v>2672.36</v>
      </c>
      <c r="AA334" s="8">
        <v>0</v>
      </c>
      <c r="AB334" s="8">
        <v>0</v>
      </c>
      <c r="AC334" s="8">
        <v>0</v>
      </c>
      <c r="AD334" s="8">
        <v>0</v>
      </c>
      <c r="AE334" s="8">
        <v>0</v>
      </c>
      <c r="AF334" s="8">
        <v>0</v>
      </c>
      <c r="AG334" s="8">
        <v>0</v>
      </c>
      <c r="AH334" s="8">
        <v>0</v>
      </c>
      <c r="AI334" s="8">
        <v>0</v>
      </c>
      <c r="AJ334" s="8">
        <v>0</v>
      </c>
      <c r="AK334" s="8">
        <v>0</v>
      </c>
      <c r="AL334" s="8">
        <v>350</v>
      </c>
      <c r="AM334" s="8">
        <v>0</v>
      </c>
      <c r="AN334" s="8">
        <v>0</v>
      </c>
      <c r="AO334" s="8">
        <v>268.66000000000003</v>
      </c>
      <c r="AP334" s="8">
        <v>0</v>
      </c>
      <c r="AQ334" s="8">
        <v>0</v>
      </c>
      <c r="AR334" s="8">
        <v>0</v>
      </c>
      <c r="AS334" s="8">
        <v>0</v>
      </c>
      <c r="AT334" s="8">
        <f t="shared" si="5"/>
        <v>5800</v>
      </c>
      <c r="AU334" s="8">
        <v>3365.3</v>
      </c>
      <c r="AV334" s="8">
        <v>2672.36</v>
      </c>
      <c r="AW334" s="9">
        <v>79</v>
      </c>
      <c r="AX334" s="9">
        <v>186</v>
      </c>
      <c r="AY334" s="8">
        <v>505000</v>
      </c>
      <c r="AZ334" s="8">
        <v>505000.01</v>
      </c>
      <c r="BA334" s="10">
        <v>89</v>
      </c>
      <c r="BB334" s="10">
        <v>56.609842918616998</v>
      </c>
      <c r="BC334" s="10">
        <v>10</v>
      </c>
      <c r="BD334" s="10"/>
      <c r="BE334" s="6" t="s">
        <v>797</v>
      </c>
      <c r="BF334" s="4"/>
      <c r="BG334" s="6" t="s">
        <v>418</v>
      </c>
      <c r="BH334" s="6" t="s">
        <v>446</v>
      </c>
      <c r="BI334" s="6" t="s">
        <v>498</v>
      </c>
      <c r="BJ334" s="6" t="s">
        <v>3</v>
      </c>
      <c r="BK334" s="5" t="s">
        <v>0</v>
      </c>
      <c r="BL334" s="10">
        <v>321213.15999999997</v>
      </c>
      <c r="BM334" s="5" t="s">
        <v>613</v>
      </c>
      <c r="BN334" s="10"/>
      <c r="BO334" s="11">
        <v>42272</v>
      </c>
      <c r="BP334" s="11">
        <v>47932</v>
      </c>
      <c r="BQ334" s="11" t="s">
        <v>748</v>
      </c>
      <c r="BR334" s="11" t="s">
        <v>905</v>
      </c>
      <c r="BS334" s="11" t="s">
        <v>891</v>
      </c>
      <c r="BT334" s="11" t="s">
        <v>891</v>
      </c>
      <c r="BU334" s="10">
        <v>268.66000000000003</v>
      </c>
      <c r="BV334" s="10">
        <v>0</v>
      </c>
      <c r="BW334" s="10">
        <v>0</v>
      </c>
    </row>
    <row r="335" spans="1:75" s="1" customFormat="1" ht="18.2" customHeight="1" x14ac:dyDescent="0.15">
      <c r="A335" s="12">
        <v>330</v>
      </c>
      <c r="B335" s="13" t="s">
        <v>41</v>
      </c>
      <c r="C335" s="13" t="s">
        <v>42</v>
      </c>
      <c r="D335" s="30">
        <v>45507</v>
      </c>
      <c r="E335" s="14" t="s">
        <v>650</v>
      </c>
      <c r="F335" s="15">
        <v>0</v>
      </c>
      <c r="G335" s="15">
        <v>0</v>
      </c>
      <c r="H335" s="16">
        <v>135100.69</v>
      </c>
      <c r="I335" s="16">
        <v>0</v>
      </c>
      <c r="J335" s="16">
        <v>0</v>
      </c>
      <c r="K335" s="16">
        <v>135100.69</v>
      </c>
      <c r="L335" s="16">
        <v>724.35</v>
      </c>
      <c r="M335" s="16">
        <v>0</v>
      </c>
      <c r="N335" s="16">
        <v>0</v>
      </c>
      <c r="O335" s="16">
        <v>724.35</v>
      </c>
      <c r="P335" s="16">
        <v>0</v>
      </c>
      <c r="Q335" s="16">
        <v>0</v>
      </c>
      <c r="R335" s="16">
        <v>134376.34</v>
      </c>
      <c r="S335" s="16">
        <v>0</v>
      </c>
      <c r="T335" s="16">
        <v>1125.8399999999999</v>
      </c>
      <c r="U335" s="16">
        <v>0</v>
      </c>
      <c r="V335" s="16">
        <v>0</v>
      </c>
      <c r="W335" s="16">
        <v>1125.8399999999999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6">
        <v>0</v>
      </c>
      <c r="AH335" s="16">
        <v>111.14</v>
      </c>
      <c r="AI335" s="16">
        <v>0</v>
      </c>
      <c r="AJ335" s="16">
        <v>0</v>
      </c>
      <c r="AK335" s="16">
        <v>0</v>
      </c>
      <c r="AL335" s="16">
        <v>0</v>
      </c>
      <c r="AM335" s="16">
        <v>0</v>
      </c>
      <c r="AN335" s="16">
        <v>0</v>
      </c>
      <c r="AO335" s="16">
        <v>0</v>
      </c>
      <c r="AP335" s="16">
        <v>71.650000000000006</v>
      </c>
      <c r="AQ335" s="16">
        <v>0</v>
      </c>
      <c r="AR335" s="16">
        <v>70.98</v>
      </c>
      <c r="AS335" s="16">
        <v>0</v>
      </c>
      <c r="AT335" s="8">
        <f t="shared" si="5"/>
        <v>1962.0000000000002</v>
      </c>
      <c r="AU335" s="16">
        <v>0</v>
      </c>
      <c r="AV335" s="16">
        <v>0</v>
      </c>
      <c r="AW335" s="17">
        <v>112</v>
      </c>
      <c r="AX335" s="17">
        <v>212</v>
      </c>
      <c r="AY335" s="16">
        <v>284000</v>
      </c>
      <c r="AZ335" s="16">
        <v>183800</v>
      </c>
      <c r="BA335" s="18">
        <v>90</v>
      </c>
      <c r="BB335" s="18">
        <v>65.799078346028296</v>
      </c>
      <c r="BC335" s="18">
        <v>10</v>
      </c>
      <c r="BD335" s="18"/>
      <c r="BE335" s="14" t="s">
        <v>795</v>
      </c>
      <c r="BF335" s="12"/>
      <c r="BG335" s="14" t="s">
        <v>291</v>
      </c>
      <c r="BH335" s="14" t="s">
        <v>292</v>
      </c>
      <c r="BI335" s="14" t="s">
        <v>293</v>
      </c>
      <c r="BJ335" s="14" t="s">
        <v>2</v>
      </c>
      <c r="BK335" s="13" t="s">
        <v>0</v>
      </c>
      <c r="BL335" s="18">
        <v>134376.34</v>
      </c>
      <c r="BM335" s="13" t="s">
        <v>613</v>
      </c>
      <c r="BN335" s="18"/>
      <c r="BO335" s="19">
        <v>42467</v>
      </c>
      <c r="BP335" s="19">
        <v>48920</v>
      </c>
      <c r="BQ335" s="11" t="s">
        <v>748</v>
      </c>
      <c r="BR335" s="11" t="s">
        <v>905</v>
      </c>
      <c r="BS335" s="11" t="s">
        <v>891</v>
      </c>
      <c r="BT335" s="11" t="s">
        <v>891</v>
      </c>
      <c r="BU335" s="18">
        <v>0</v>
      </c>
      <c r="BV335" s="18">
        <v>0</v>
      </c>
      <c r="BW335" s="18">
        <v>0</v>
      </c>
    </row>
    <row r="336" spans="1:75" s="1" customFormat="1" ht="18.2" customHeight="1" x14ac:dyDescent="0.15">
      <c r="A336" s="4">
        <v>331</v>
      </c>
      <c r="B336" s="5" t="s">
        <v>41</v>
      </c>
      <c r="C336" s="5" t="s">
        <v>42</v>
      </c>
      <c r="D336" s="29">
        <v>45507</v>
      </c>
      <c r="E336" s="6" t="s">
        <v>866</v>
      </c>
      <c r="F336" s="7">
        <v>0</v>
      </c>
      <c r="G336" s="7">
        <v>0</v>
      </c>
      <c r="H336" s="8">
        <v>281663.90999999997</v>
      </c>
      <c r="I336" s="8">
        <v>0</v>
      </c>
      <c r="J336" s="8">
        <v>0</v>
      </c>
      <c r="K336" s="8">
        <v>281663.90999999997</v>
      </c>
      <c r="L336" s="8">
        <v>1179.2</v>
      </c>
      <c r="M336" s="8">
        <v>0</v>
      </c>
      <c r="N336" s="8">
        <v>0</v>
      </c>
      <c r="O336" s="8">
        <v>1179.2</v>
      </c>
      <c r="P336" s="8">
        <v>0</v>
      </c>
      <c r="Q336" s="8">
        <v>0</v>
      </c>
      <c r="R336" s="8">
        <v>280484.71000000002</v>
      </c>
      <c r="S336" s="8">
        <v>0</v>
      </c>
      <c r="T336" s="8">
        <v>2347.1999999999998</v>
      </c>
      <c r="U336" s="8">
        <v>0</v>
      </c>
      <c r="V336" s="8">
        <v>0</v>
      </c>
      <c r="W336" s="8">
        <v>2347.1999999999998</v>
      </c>
      <c r="X336" s="8">
        <v>0</v>
      </c>
      <c r="Y336" s="8">
        <v>0</v>
      </c>
      <c r="Z336" s="8">
        <v>0</v>
      </c>
      <c r="AA336" s="8">
        <v>0</v>
      </c>
      <c r="AB336" s="8">
        <v>0</v>
      </c>
      <c r="AC336" s="8">
        <v>0</v>
      </c>
      <c r="AD336" s="8">
        <v>0</v>
      </c>
      <c r="AE336" s="8">
        <v>0</v>
      </c>
      <c r="AF336" s="8">
        <v>0</v>
      </c>
      <c r="AG336" s="8">
        <v>0</v>
      </c>
      <c r="AH336" s="8">
        <v>163.95</v>
      </c>
      <c r="AI336" s="8">
        <v>0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5.12</v>
      </c>
      <c r="AQ336" s="8">
        <v>0</v>
      </c>
      <c r="AR336" s="8">
        <v>4.47</v>
      </c>
      <c r="AS336" s="8">
        <v>0</v>
      </c>
      <c r="AT336" s="8">
        <f t="shared" si="5"/>
        <v>3690.9999999999995</v>
      </c>
      <c r="AU336" s="8">
        <v>0</v>
      </c>
      <c r="AV336" s="8">
        <v>0</v>
      </c>
      <c r="AW336" s="9">
        <v>131</v>
      </c>
      <c r="AX336" s="9">
        <v>169</v>
      </c>
      <c r="AY336" s="8">
        <v>308176.49</v>
      </c>
      <c r="AZ336" s="8">
        <v>308176.49</v>
      </c>
      <c r="BA336" s="10">
        <v>90</v>
      </c>
      <c r="BB336" s="10">
        <v>81.912880181093698</v>
      </c>
      <c r="BC336" s="10">
        <v>10</v>
      </c>
      <c r="BD336" s="10"/>
      <c r="BE336" s="6" t="s">
        <v>797</v>
      </c>
      <c r="BF336" s="4"/>
      <c r="BG336" s="6" t="s">
        <v>291</v>
      </c>
      <c r="BH336" s="6" t="s">
        <v>358</v>
      </c>
      <c r="BI336" s="6" t="s">
        <v>359</v>
      </c>
      <c r="BJ336" s="6" t="s">
        <v>2</v>
      </c>
      <c r="BK336" s="5" t="s">
        <v>0</v>
      </c>
      <c r="BL336" s="10">
        <v>280484.71000000002</v>
      </c>
      <c r="BM336" s="5" t="s">
        <v>613</v>
      </c>
      <c r="BN336" s="10"/>
      <c r="BO336" s="11">
        <v>44372</v>
      </c>
      <c r="BP336" s="11">
        <v>49515</v>
      </c>
      <c r="BQ336" s="11" t="s">
        <v>748</v>
      </c>
      <c r="BR336" s="11" t="s">
        <v>905</v>
      </c>
      <c r="BS336" s="11" t="s">
        <v>891</v>
      </c>
      <c r="BT336" s="11" t="s">
        <v>891</v>
      </c>
      <c r="BU336" s="10">
        <v>0</v>
      </c>
      <c r="BV336" s="10">
        <v>0</v>
      </c>
      <c r="BW336" s="10">
        <v>0</v>
      </c>
    </row>
    <row r="337" spans="1:75" s="1" customFormat="1" ht="18.2" customHeight="1" x14ac:dyDescent="0.15">
      <c r="A337" s="12">
        <v>332</v>
      </c>
      <c r="B337" s="13" t="s">
        <v>41</v>
      </c>
      <c r="C337" s="13" t="s">
        <v>42</v>
      </c>
      <c r="D337" s="30">
        <v>45507</v>
      </c>
      <c r="E337" s="14" t="s">
        <v>827</v>
      </c>
      <c r="F337" s="15">
        <v>0</v>
      </c>
      <c r="G337" s="15">
        <v>0</v>
      </c>
      <c r="H337" s="16">
        <v>159840.82999999999</v>
      </c>
      <c r="I337" s="16">
        <v>0</v>
      </c>
      <c r="J337" s="16">
        <v>0</v>
      </c>
      <c r="K337" s="16">
        <v>159840.82999999999</v>
      </c>
      <c r="L337" s="16">
        <v>1570.74</v>
      </c>
      <c r="M337" s="16">
        <v>0</v>
      </c>
      <c r="N337" s="16">
        <v>0</v>
      </c>
      <c r="O337" s="16">
        <v>1570.74</v>
      </c>
      <c r="P337" s="16">
        <v>0</v>
      </c>
      <c r="Q337" s="16">
        <v>0</v>
      </c>
      <c r="R337" s="16">
        <v>158270.09</v>
      </c>
      <c r="S337" s="16">
        <v>0</v>
      </c>
      <c r="T337" s="16">
        <v>1332.01</v>
      </c>
      <c r="U337" s="16">
        <v>0</v>
      </c>
      <c r="V337" s="16">
        <v>0</v>
      </c>
      <c r="W337" s="16">
        <v>1332.01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0</v>
      </c>
      <c r="AG337" s="16">
        <v>0</v>
      </c>
      <c r="AH337" s="16">
        <v>113.95</v>
      </c>
      <c r="AI337" s="16">
        <v>0</v>
      </c>
      <c r="AJ337" s="16">
        <v>0</v>
      </c>
      <c r="AK337" s="16">
        <v>0</v>
      </c>
      <c r="AL337" s="16">
        <v>0</v>
      </c>
      <c r="AM337" s="16">
        <v>0</v>
      </c>
      <c r="AN337" s="16">
        <v>0</v>
      </c>
      <c r="AO337" s="16">
        <v>0</v>
      </c>
      <c r="AP337" s="16">
        <v>1134.52</v>
      </c>
      <c r="AQ337" s="16">
        <v>0</v>
      </c>
      <c r="AR337" s="16">
        <v>1134.52</v>
      </c>
      <c r="AS337" s="16">
        <v>0</v>
      </c>
      <c r="AT337" s="8">
        <f t="shared" si="5"/>
        <v>3016.7</v>
      </c>
      <c r="AU337" s="16">
        <v>0</v>
      </c>
      <c r="AV337" s="16">
        <v>0</v>
      </c>
      <c r="AW337" s="17">
        <v>73</v>
      </c>
      <c r="AX337" s="17">
        <v>127</v>
      </c>
      <c r="AY337" s="16">
        <v>214202.63</v>
      </c>
      <c r="AZ337" s="16">
        <v>214202.63</v>
      </c>
      <c r="BA337" s="18">
        <v>90</v>
      </c>
      <c r="BB337" s="18">
        <v>66.499221321418901</v>
      </c>
      <c r="BC337" s="18">
        <v>10</v>
      </c>
      <c r="BD337" s="18"/>
      <c r="BE337" s="14" t="s">
        <v>795</v>
      </c>
      <c r="BF337" s="12"/>
      <c r="BG337" s="14" t="s">
        <v>291</v>
      </c>
      <c r="BH337" s="14" t="s">
        <v>539</v>
      </c>
      <c r="BI337" s="14" t="s">
        <v>527</v>
      </c>
      <c r="BJ337" s="14" t="s">
        <v>2</v>
      </c>
      <c r="BK337" s="13" t="s">
        <v>0</v>
      </c>
      <c r="BL337" s="18">
        <v>158270.09</v>
      </c>
      <c r="BM337" s="13" t="s">
        <v>613</v>
      </c>
      <c r="BN337" s="18"/>
      <c r="BO337" s="19">
        <v>43888</v>
      </c>
      <c r="BP337" s="19">
        <v>47753</v>
      </c>
      <c r="BQ337" s="11" t="s">
        <v>748</v>
      </c>
      <c r="BR337" s="11" t="s">
        <v>905</v>
      </c>
      <c r="BS337" s="11" t="s">
        <v>891</v>
      </c>
      <c r="BT337" s="11" t="s">
        <v>891</v>
      </c>
      <c r="BU337" s="18">
        <v>0</v>
      </c>
      <c r="BV337" s="18">
        <v>0</v>
      </c>
      <c r="BW337" s="18">
        <v>0</v>
      </c>
    </row>
    <row r="338" spans="1:75" s="1" customFormat="1" ht="18.2" customHeight="1" x14ac:dyDescent="0.15">
      <c r="A338" s="4">
        <v>333</v>
      </c>
      <c r="B338" s="5" t="s">
        <v>41</v>
      </c>
      <c r="C338" s="5" t="s">
        <v>42</v>
      </c>
      <c r="D338" s="29">
        <v>45507</v>
      </c>
      <c r="E338" s="6" t="s">
        <v>651</v>
      </c>
      <c r="F338" s="7">
        <v>0</v>
      </c>
      <c r="G338" s="7">
        <v>0</v>
      </c>
      <c r="H338" s="8">
        <v>193890.17</v>
      </c>
      <c r="I338" s="8">
        <v>0</v>
      </c>
      <c r="J338" s="8">
        <v>0</v>
      </c>
      <c r="K338" s="8">
        <v>193890.17</v>
      </c>
      <c r="L338" s="8">
        <v>1940.27</v>
      </c>
      <c r="M338" s="8">
        <v>0</v>
      </c>
      <c r="N338" s="8">
        <v>0</v>
      </c>
      <c r="O338" s="8">
        <v>1940.27</v>
      </c>
      <c r="P338" s="8">
        <v>0</v>
      </c>
      <c r="Q338" s="8">
        <v>0</v>
      </c>
      <c r="R338" s="8">
        <v>191949.9</v>
      </c>
      <c r="S338" s="8">
        <v>0</v>
      </c>
      <c r="T338" s="8">
        <v>1615.75</v>
      </c>
      <c r="U338" s="8">
        <v>0</v>
      </c>
      <c r="V338" s="8">
        <v>0</v>
      </c>
      <c r="W338" s="8">
        <v>1615.75</v>
      </c>
      <c r="X338" s="8">
        <v>0</v>
      </c>
      <c r="Y338" s="8">
        <v>0</v>
      </c>
      <c r="Z338" s="8">
        <v>0</v>
      </c>
      <c r="AA338" s="8">
        <v>0</v>
      </c>
      <c r="AB338" s="8">
        <v>0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170.24</v>
      </c>
      <c r="AI338" s="8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0</v>
      </c>
      <c r="AP338" s="8">
        <v>621.22</v>
      </c>
      <c r="AQ338" s="8">
        <v>0</v>
      </c>
      <c r="AR338" s="8">
        <v>547.48</v>
      </c>
      <c r="AS338" s="8">
        <v>0</v>
      </c>
      <c r="AT338" s="8">
        <f t="shared" si="5"/>
        <v>3800</v>
      </c>
      <c r="AU338" s="8">
        <v>0</v>
      </c>
      <c r="AV338" s="8">
        <v>0</v>
      </c>
      <c r="AW338" s="9">
        <v>72</v>
      </c>
      <c r="AX338" s="9">
        <v>179</v>
      </c>
      <c r="AY338" s="8">
        <v>319999.99</v>
      </c>
      <c r="AZ338" s="8">
        <v>320000</v>
      </c>
      <c r="BA338" s="10">
        <v>90</v>
      </c>
      <c r="BB338" s="10">
        <v>53.985909374999999</v>
      </c>
      <c r="BC338" s="10">
        <v>10</v>
      </c>
      <c r="BD338" s="10"/>
      <c r="BE338" s="6" t="s">
        <v>797</v>
      </c>
      <c r="BF338" s="4"/>
      <c r="BG338" s="6" t="s">
        <v>291</v>
      </c>
      <c r="BH338" s="6" t="s">
        <v>322</v>
      </c>
      <c r="BI338" s="6" t="s">
        <v>543</v>
      </c>
      <c r="BJ338" s="6" t="s">
        <v>2</v>
      </c>
      <c r="BK338" s="5" t="s">
        <v>0</v>
      </c>
      <c r="BL338" s="10">
        <v>191949.9</v>
      </c>
      <c r="BM338" s="5" t="s">
        <v>613</v>
      </c>
      <c r="BN338" s="10"/>
      <c r="BO338" s="11">
        <v>42254</v>
      </c>
      <c r="BP338" s="11">
        <v>47702</v>
      </c>
      <c r="BQ338" s="11" t="s">
        <v>750</v>
      </c>
      <c r="BR338" s="11" t="s">
        <v>906</v>
      </c>
      <c r="BS338" s="11" t="s">
        <v>891</v>
      </c>
      <c r="BT338" s="11" t="s">
        <v>891</v>
      </c>
      <c r="BU338" s="10">
        <v>0</v>
      </c>
      <c r="BV338" s="10">
        <v>0</v>
      </c>
      <c r="BW338" s="10">
        <v>0</v>
      </c>
    </row>
    <row r="339" spans="1:75" s="1" customFormat="1" ht="18.2" customHeight="1" x14ac:dyDescent="0.15">
      <c r="A339" s="12">
        <v>334</v>
      </c>
      <c r="B339" s="13" t="s">
        <v>41</v>
      </c>
      <c r="C339" s="13" t="s">
        <v>42</v>
      </c>
      <c r="D339" s="30">
        <v>45507</v>
      </c>
      <c r="E339" s="14" t="s">
        <v>828</v>
      </c>
      <c r="F339" s="15">
        <v>0</v>
      </c>
      <c r="G339" s="15">
        <v>0</v>
      </c>
      <c r="H339" s="16">
        <v>210866.24</v>
      </c>
      <c r="I339" s="16">
        <v>0</v>
      </c>
      <c r="J339" s="16">
        <v>0</v>
      </c>
      <c r="K339" s="16">
        <v>210866.24</v>
      </c>
      <c r="L339" s="16">
        <v>911.35</v>
      </c>
      <c r="M339" s="16">
        <v>0</v>
      </c>
      <c r="N339" s="16">
        <v>0</v>
      </c>
      <c r="O339" s="16">
        <v>911.35</v>
      </c>
      <c r="P339" s="16">
        <v>0</v>
      </c>
      <c r="Q339" s="16">
        <v>0</v>
      </c>
      <c r="R339" s="16">
        <v>209954.89</v>
      </c>
      <c r="S339" s="16">
        <v>0</v>
      </c>
      <c r="T339" s="16">
        <v>1669.36</v>
      </c>
      <c r="U339" s="16">
        <v>0</v>
      </c>
      <c r="V339" s="16">
        <v>0</v>
      </c>
      <c r="W339" s="16">
        <v>1669.36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  <c r="AE339" s="16">
        <v>0</v>
      </c>
      <c r="AF339" s="16">
        <v>0</v>
      </c>
      <c r="AG339" s="16">
        <v>0</v>
      </c>
      <c r="AH339" s="16">
        <v>168.79</v>
      </c>
      <c r="AI339" s="16">
        <v>0</v>
      </c>
      <c r="AJ339" s="16">
        <v>0</v>
      </c>
      <c r="AK339" s="16">
        <v>0</v>
      </c>
      <c r="AL339" s="16">
        <v>0</v>
      </c>
      <c r="AM339" s="16">
        <v>0</v>
      </c>
      <c r="AN339" s="16">
        <v>0</v>
      </c>
      <c r="AO339" s="16">
        <v>0</v>
      </c>
      <c r="AP339" s="16">
        <v>50.5</v>
      </c>
      <c r="AQ339" s="16">
        <v>0</v>
      </c>
      <c r="AR339" s="16">
        <v>0</v>
      </c>
      <c r="AS339" s="16">
        <v>0</v>
      </c>
      <c r="AT339" s="8">
        <f t="shared" si="5"/>
        <v>2800</v>
      </c>
      <c r="AU339" s="16">
        <v>0</v>
      </c>
      <c r="AV339" s="16">
        <v>0</v>
      </c>
      <c r="AW339" s="17">
        <v>131</v>
      </c>
      <c r="AX339" s="17">
        <v>185</v>
      </c>
      <c r="AY339" s="16">
        <v>1485617.08</v>
      </c>
      <c r="AZ339" s="16">
        <v>250189.75</v>
      </c>
      <c r="BA339" s="18">
        <v>90</v>
      </c>
      <c r="BB339" s="18">
        <v>75.526435835201099</v>
      </c>
      <c r="BC339" s="18">
        <v>9.5</v>
      </c>
      <c r="BD339" s="18"/>
      <c r="BE339" s="14" t="s">
        <v>797</v>
      </c>
      <c r="BF339" s="12"/>
      <c r="BG339" s="14" t="s">
        <v>291</v>
      </c>
      <c r="BH339" s="14" t="s">
        <v>386</v>
      </c>
      <c r="BI339" s="14" t="s">
        <v>442</v>
      </c>
      <c r="BJ339" s="14" t="s">
        <v>2</v>
      </c>
      <c r="BK339" s="13" t="s">
        <v>0</v>
      </c>
      <c r="BL339" s="18">
        <v>209954.89</v>
      </c>
      <c r="BM339" s="13" t="s">
        <v>613</v>
      </c>
      <c r="BN339" s="18"/>
      <c r="BO339" s="19">
        <v>43889</v>
      </c>
      <c r="BP339" s="19">
        <v>49518</v>
      </c>
      <c r="BQ339" s="11" t="s">
        <v>748</v>
      </c>
      <c r="BR339" s="11" t="s">
        <v>905</v>
      </c>
      <c r="BS339" s="11" t="s">
        <v>891</v>
      </c>
      <c r="BT339" s="11" t="s">
        <v>891</v>
      </c>
      <c r="BU339" s="18">
        <v>0</v>
      </c>
      <c r="BV339" s="18">
        <v>0</v>
      </c>
      <c r="BW339" s="18">
        <v>0</v>
      </c>
    </row>
    <row r="340" spans="1:75" s="1" customFormat="1" ht="18.2" customHeight="1" x14ac:dyDescent="0.15">
      <c r="A340" s="4">
        <v>335</v>
      </c>
      <c r="B340" s="5" t="s">
        <v>41</v>
      </c>
      <c r="C340" s="5" t="s">
        <v>42</v>
      </c>
      <c r="D340" s="29">
        <v>45507</v>
      </c>
      <c r="E340" s="6" t="s">
        <v>652</v>
      </c>
      <c r="F340" s="7">
        <v>0</v>
      </c>
      <c r="G340" s="7">
        <v>0</v>
      </c>
      <c r="H340" s="8">
        <v>224650.27</v>
      </c>
      <c r="I340" s="8">
        <v>0</v>
      </c>
      <c r="J340" s="8">
        <v>0</v>
      </c>
      <c r="K340" s="8">
        <v>224650.27</v>
      </c>
      <c r="L340" s="8">
        <v>1668.85</v>
      </c>
      <c r="M340" s="8">
        <v>0</v>
      </c>
      <c r="N340" s="8">
        <v>0</v>
      </c>
      <c r="O340" s="8">
        <v>1668.85</v>
      </c>
      <c r="P340" s="8">
        <v>0</v>
      </c>
      <c r="Q340" s="8">
        <v>0</v>
      </c>
      <c r="R340" s="8">
        <v>222981.42</v>
      </c>
      <c r="S340" s="8">
        <v>0</v>
      </c>
      <c r="T340" s="8">
        <v>1778.48</v>
      </c>
      <c r="U340" s="8">
        <v>0</v>
      </c>
      <c r="V340" s="8">
        <v>0</v>
      </c>
      <c r="W340" s="8">
        <v>1778.48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8">
        <v>0</v>
      </c>
      <c r="AE340" s="8">
        <v>0</v>
      </c>
      <c r="AF340" s="8">
        <v>0</v>
      </c>
      <c r="AG340" s="8">
        <v>0</v>
      </c>
      <c r="AH340" s="8">
        <v>178.22</v>
      </c>
      <c r="AI340" s="8">
        <v>0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391.65</v>
      </c>
      <c r="AQ340" s="8">
        <v>0</v>
      </c>
      <c r="AR340" s="8">
        <v>317.2</v>
      </c>
      <c r="AS340" s="8">
        <v>0</v>
      </c>
      <c r="AT340" s="8">
        <f t="shared" si="5"/>
        <v>3700</v>
      </c>
      <c r="AU340" s="8">
        <v>0</v>
      </c>
      <c r="AV340" s="8">
        <v>0</v>
      </c>
      <c r="AW340" s="9">
        <v>91</v>
      </c>
      <c r="AX340" s="9">
        <v>198</v>
      </c>
      <c r="AY340" s="8">
        <v>335000</v>
      </c>
      <c r="AZ340" s="8">
        <v>334999.98</v>
      </c>
      <c r="BA340" s="10">
        <v>89.99</v>
      </c>
      <c r="BB340" s="10">
        <v>59.898803533659901</v>
      </c>
      <c r="BC340" s="10">
        <v>9.5</v>
      </c>
      <c r="BD340" s="10"/>
      <c r="BE340" s="6" t="s">
        <v>795</v>
      </c>
      <c r="BF340" s="4"/>
      <c r="BG340" s="6" t="s">
        <v>286</v>
      </c>
      <c r="BH340" s="6" t="s">
        <v>300</v>
      </c>
      <c r="BI340" s="6" t="s">
        <v>370</v>
      </c>
      <c r="BJ340" s="6" t="s">
        <v>2</v>
      </c>
      <c r="BK340" s="5" t="s">
        <v>0</v>
      </c>
      <c r="BL340" s="10">
        <v>222981.42</v>
      </c>
      <c r="BM340" s="5" t="s">
        <v>613</v>
      </c>
      <c r="BN340" s="10"/>
      <c r="BO340" s="11">
        <v>42254</v>
      </c>
      <c r="BP340" s="11">
        <v>48280</v>
      </c>
      <c r="BQ340" s="11" t="s">
        <v>750</v>
      </c>
      <c r="BR340" s="11" t="s">
        <v>906</v>
      </c>
      <c r="BS340" s="11" t="s">
        <v>891</v>
      </c>
      <c r="BT340" s="11" t="s">
        <v>891</v>
      </c>
      <c r="BU340" s="10">
        <v>0</v>
      </c>
      <c r="BV340" s="10">
        <v>0</v>
      </c>
      <c r="BW340" s="10">
        <v>0</v>
      </c>
    </row>
    <row r="341" spans="1:75" s="1" customFormat="1" ht="18.2" customHeight="1" x14ac:dyDescent="0.15">
      <c r="A341" s="12">
        <v>336</v>
      </c>
      <c r="B341" s="13" t="s">
        <v>41</v>
      </c>
      <c r="C341" s="13" t="s">
        <v>42</v>
      </c>
      <c r="D341" s="30">
        <v>45507</v>
      </c>
      <c r="E341" s="14" t="s">
        <v>653</v>
      </c>
      <c r="F341" s="15">
        <v>0</v>
      </c>
      <c r="G341" s="15">
        <v>0</v>
      </c>
      <c r="H341" s="16">
        <v>103664.67</v>
      </c>
      <c r="I341" s="16">
        <v>0</v>
      </c>
      <c r="J341" s="16">
        <v>0</v>
      </c>
      <c r="K341" s="16">
        <v>103664.67</v>
      </c>
      <c r="L341" s="16">
        <v>2893.79</v>
      </c>
      <c r="M341" s="16">
        <v>0</v>
      </c>
      <c r="N341" s="16">
        <v>0</v>
      </c>
      <c r="O341" s="16">
        <v>2893.79</v>
      </c>
      <c r="P341" s="16">
        <v>0</v>
      </c>
      <c r="Q341" s="16">
        <v>0</v>
      </c>
      <c r="R341" s="16">
        <v>100770.88</v>
      </c>
      <c r="S341" s="16">
        <v>0</v>
      </c>
      <c r="T341" s="16">
        <v>742.93</v>
      </c>
      <c r="U341" s="16">
        <v>0</v>
      </c>
      <c r="V341" s="16">
        <v>0</v>
      </c>
      <c r="W341" s="16">
        <v>742.93</v>
      </c>
      <c r="X341" s="16">
        <v>0</v>
      </c>
      <c r="Y341" s="16">
        <v>0</v>
      </c>
      <c r="Z341" s="16">
        <v>0</v>
      </c>
      <c r="AA341" s="16">
        <v>0</v>
      </c>
      <c r="AB341" s="16">
        <v>0</v>
      </c>
      <c r="AC341" s="16">
        <v>0</v>
      </c>
      <c r="AD341" s="16">
        <v>0</v>
      </c>
      <c r="AE341" s="16">
        <v>0</v>
      </c>
      <c r="AF341" s="16">
        <v>0</v>
      </c>
      <c r="AG341" s="16">
        <v>0</v>
      </c>
      <c r="AH341" s="16">
        <v>162.11000000000001</v>
      </c>
      <c r="AI341" s="16">
        <v>0</v>
      </c>
      <c r="AJ341" s="16">
        <v>0</v>
      </c>
      <c r="AK341" s="16">
        <v>0</v>
      </c>
      <c r="AL341" s="16">
        <v>0</v>
      </c>
      <c r="AM341" s="16">
        <v>0</v>
      </c>
      <c r="AN341" s="16">
        <v>0</v>
      </c>
      <c r="AO341" s="16">
        <v>0</v>
      </c>
      <c r="AP341" s="16">
        <v>3862.01</v>
      </c>
      <c r="AQ341" s="16">
        <v>0</v>
      </c>
      <c r="AR341" s="16">
        <v>3660.84</v>
      </c>
      <c r="AS341" s="16">
        <v>0</v>
      </c>
      <c r="AT341" s="8">
        <f t="shared" si="5"/>
        <v>4000</v>
      </c>
      <c r="AU341" s="16">
        <v>0</v>
      </c>
      <c r="AV341" s="16">
        <v>0</v>
      </c>
      <c r="AW341" s="17">
        <v>31</v>
      </c>
      <c r="AX341" s="17">
        <v>138</v>
      </c>
      <c r="AY341" s="16">
        <v>309400</v>
      </c>
      <c r="AZ341" s="16">
        <v>301090.28999999998</v>
      </c>
      <c r="BA341" s="18">
        <v>90</v>
      </c>
      <c r="BB341" s="18">
        <v>30.121792369989699</v>
      </c>
      <c r="BC341" s="18">
        <v>8.6</v>
      </c>
      <c r="BD341" s="18"/>
      <c r="BE341" s="14" t="s">
        <v>795</v>
      </c>
      <c r="BF341" s="12"/>
      <c r="BG341" s="14" t="s">
        <v>273</v>
      </c>
      <c r="BH341" s="14" t="s">
        <v>391</v>
      </c>
      <c r="BI341" s="14" t="s">
        <v>392</v>
      </c>
      <c r="BJ341" s="14" t="s">
        <v>2</v>
      </c>
      <c r="BK341" s="13" t="s">
        <v>0</v>
      </c>
      <c r="BL341" s="18">
        <v>100770.88</v>
      </c>
      <c r="BM341" s="13" t="s">
        <v>613</v>
      </c>
      <c r="BN341" s="18"/>
      <c r="BO341" s="19">
        <v>42255</v>
      </c>
      <c r="BP341" s="19">
        <v>46454</v>
      </c>
      <c r="BQ341" s="11" t="s">
        <v>748</v>
      </c>
      <c r="BR341" s="11" t="s">
        <v>905</v>
      </c>
      <c r="BS341" s="11" t="s">
        <v>891</v>
      </c>
      <c r="BT341" s="11" t="s">
        <v>891</v>
      </c>
      <c r="BU341" s="18">
        <v>0</v>
      </c>
      <c r="BV341" s="18">
        <v>0</v>
      </c>
      <c r="BW341" s="18">
        <v>0</v>
      </c>
    </row>
    <row r="342" spans="1:75" s="1" customFormat="1" ht="18.2" customHeight="1" x14ac:dyDescent="0.15">
      <c r="A342" s="4">
        <v>337</v>
      </c>
      <c r="B342" s="5" t="s">
        <v>41</v>
      </c>
      <c r="C342" s="5" t="s">
        <v>42</v>
      </c>
      <c r="D342" s="29">
        <v>45507</v>
      </c>
      <c r="E342" s="6" t="s">
        <v>654</v>
      </c>
      <c r="F342" s="7">
        <v>0</v>
      </c>
      <c r="G342" s="7">
        <v>0</v>
      </c>
      <c r="H342" s="8">
        <v>131095.74</v>
      </c>
      <c r="I342" s="8">
        <v>0</v>
      </c>
      <c r="J342" s="8">
        <v>0</v>
      </c>
      <c r="K342" s="8">
        <v>131095.74</v>
      </c>
      <c r="L342" s="8">
        <v>3535.48</v>
      </c>
      <c r="M342" s="8">
        <v>0</v>
      </c>
      <c r="N342" s="8">
        <v>0</v>
      </c>
      <c r="O342" s="8">
        <v>3535.48</v>
      </c>
      <c r="P342" s="8">
        <v>0</v>
      </c>
      <c r="Q342" s="8">
        <v>0</v>
      </c>
      <c r="R342" s="8">
        <v>127560.26</v>
      </c>
      <c r="S342" s="8">
        <v>0</v>
      </c>
      <c r="T342" s="8">
        <v>939.52</v>
      </c>
      <c r="U342" s="8">
        <v>0</v>
      </c>
      <c r="V342" s="8">
        <v>0</v>
      </c>
      <c r="W342" s="8">
        <v>939.52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8">
        <v>0</v>
      </c>
      <c r="AE342" s="8">
        <v>0</v>
      </c>
      <c r="AF342" s="8">
        <v>0</v>
      </c>
      <c r="AG342" s="8">
        <v>0</v>
      </c>
      <c r="AH342" s="8">
        <v>198.06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0</v>
      </c>
      <c r="AP342" s="8">
        <v>4674</v>
      </c>
      <c r="AQ342" s="8">
        <v>0</v>
      </c>
      <c r="AR342" s="8">
        <v>4673.0600000000004</v>
      </c>
      <c r="AS342" s="8">
        <v>0</v>
      </c>
      <c r="AT342" s="8">
        <f t="shared" si="5"/>
        <v>4674</v>
      </c>
      <c r="AU342" s="8">
        <v>0</v>
      </c>
      <c r="AV342" s="8">
        <v>0</v>
      </c>
      <c r="AW342" s="9">
        <v>32</v>
      </c>
      <c r="AX342" s="9">
        <v>139</v>
      </c>
      <c r="AY342" s="8">
        <v>372300</v>
      </c>
      <c r="AZ342" s="8">
        <v>372299.98</v>
      </c>
      <c r="BA342" s="10">
        <v>90</v>
      </c>
      <c r="BB342" s="10">
        <v>30.836486749206902</v>
      </c>
      <c r="BC342" s="10">
        <v>8.6</v>
      </c>
      <c r="BD342" s="10"/>
      <c r="BE342" s="6" t="s">
        <v>795</v>
      </c>
      <c r="BF342" s="4"/>
      <c r="BG342" s="6" t="s">
        <v>291</v>
      </c>
      <c r="BH342" s="6" t="s">
        <v>292</v>
      </c>
      <c r="BI342" s="6" t="s">
        <v>293</v>
      </c>
      <c r="BJ342" s="6" t="s">
        <v>2</v>
      </c>
      <c r="BK342" s="5" t="s">
        <v>0</v>
      </c>
      <c r="BL342" s="10">
        <v>127560.26</v>
      </c>
      <c r="BM342" s="5" t="s">
        <v>613</v>
      </c>
      <c r="BN342" s="10"/>
      <c r="BO342" s="11">
        <v>42257</v>
      </c>
      <c r="BP342" s="11">
        <v>46487</v>
      </c>
      <c r="BQ342" s="11" t="s">
        <v>748</v>
      </c>
      <c r="BR342" s="11" t="s">
        <v>905</v>
      </c>
      <c r="BS342" s="11" t="s">
        <v>891</v>
      </c>
      <c r="BT342" s="11" t="s">
        <v>891</v>
      </c>
      <c r="BU342" s="10">
        <v>0</v>
      </c>
      <c r="BV342" s="10">
        <v>0</v>
      </c>
      <c r="BW342" s="10">
        <v>0</v>
      </c>
    </row>
    <row r="343" spans="1:75" s="1" customFormat="1" ht="18.2" customHeight="1" x14ac:dyDescent="0.15">
      <c r="A343" s="12">
        <v>338</v>
      </c>
      <c r="B343" s="13" t="s">
        <v>41</v>
      </c>
      <c r="C343" s="13" t="s">
        <v>42</v>
      </c>
      <c r="D343" s="30">
        <v>45507</v>
      </c>
      <c r="E343" s="14" t="s">
        <v>655</v>
      </c>
      <c r="F343" s="15">
        <v>1</v>
      </c>
      <c r="G343" s="15">
        <v>1</v>
      </c>
      <c r="H343" s="16">
        <v>124194.87</v>
      </c>
      <c r="I343" s="16">
        <v>5750.56</v>
      </c>
      <c r="J343" s="16">
        <v>0</v>
      </c>
      <c r="K343" s="16">
        <v>129945.43</v>
      </c>
      <c r="L343" s="16">
        <v>3349.36</v>
      </c>
      <c r="M343" s="16">
        <v>0</v>
      </c>
      <c r="N343" s="16">
        <v>2975.97</v>
      </c>
      <c r="O343" s="16">
        <v>0</v>
      </c>
      <c r="P343" s="16">
        <v>0</v>
      </c>
      <c r="Q343" s="16">
        <v>0</v>
      </c>
      <c r="R343" s="16">
        <v>126969.46</v>
      </c>
      <c r="S343" s="16">
        <v>913.9</v>
      </c>
      <c r="T343" s="16">
        <v>890.06</v>
      </c>
      <c r="U343" s="16">
        <v>0</v>
      </c>
      <c r="V343" s="16">
        <v>913.9</v>
      </c>
      <c r="W343" s="16">
        <v>0</v>
      </c>
      <c r="X343" s="16">
        <v>0</v>
      </c>
      <c r="Y343" s="16">
        <v>0</v>
      </c>
      <c r="Z343" s="16">
        <v>890.06</v>
      </c>
      <c r="AA343" s="16">
        <v>0</v>
      </c>
      <c r="AB343" s="16">
        <v>0</v>
      </c>
      <c r="AC343" s="16">
        <v>0</v>
      </c>
      <c r="AD343" s="16">
        <v>0</v>
      </c>
      <c r="AE343" s="16">
        <v>0</v>
      </c>
      <c r="AF343" s="16">
        <v>0</v>
      </c>
      <c r="AG343" s="16">
        <v>0</v>
      </c>
      <c r="AH343" s="16">
        <v>0</v>
      </c>
      <c r="AI343" s="16">
        <v>0</v>
      </c>
      <c r="AJ343" s="16">
        <v>0</v>
      </c>
      <c r="AK343" s="16">
        <v>0</v>
      </c>
      <c r="AL343" s="16">
        <v>350</v>
      </c>
      <c r="AM343" s="16">
        <v>0</v>
      </c>
      <c r="AN343" s="16">
        <v>0</v>
      </c>
      <c r="AO343" s="16">
        <v>195.13</v>
      </c>
      <c r="AP343" s="16">
        <v>0</v>
      </c>
      <c r="AQ343" s="16">
        <v>0</v>
      </c>
      <c r="AR343" s="16">
        <v>0</v>
      </c>
      <c r="AS343" s="16">
        <v>0</v>
      </c>
      <c r="AT343" s="8">
        <f t="shared" si="5"/>
        <v>4435</v>
      </c>
      <c r="AU343" s="16">
        <v>6123.95</v>
      </c>
      <c r="AV343" s="16">
        <v>890.06</v>
      </c>
      <c r="AW343" s="17">
        <v>32</v>
      </c>
      <c r="AX343" s="17">
        <v>139</v>
      </c>
      <c r="AY343" s="16">
        <v>385000</v>
      </c>
      <c r="AZ343" s="16">
        <v>352701.03</v>
      </c>
      <c r="BA343" s="18">
        <v>90</v>
      </c>
      <c r="BB343" s="18">
        <v>32.399257240615398</v>
      </c>
      <c r="BC343" s="18">
        <v>8.6</v>
      </c>
      <c r="BD343" s="18"/>
      <c r="BE343" s="14" t="s">
        <v>795</v>
      </c>
      <c r="BF343" s="12"/>
      <c r="BG343" s="14" t="s">
        <v>291</v>
      </c>
      <c r="BH343" s="14" t="s">
        <v>292</v>
      </c>
      <c r="BI343" s="14" t="s">
        <v>293</v>
      </c>
      <c r="BJ343" s="14" t="s">
        <v>3</v>
      </c>
      <c r="BK343" s="13" t="s">
        <v>0</v>
      </c>
      <c r="BL343" s="18">
        <v>126969.46</v>
      </c>
      <c r="BM343" s="13" t="s">
        <v>613</v>
      </c>
      <c r="BN343" s="18"/>
      <c r="BO343" s="19">
        <v>42256</v>
      </c>
      <c r="BP343" s="19">
        <v>46486</v>
      </c>
      <c r="BQ343" s="11" t="s">
        <v>748</v>
      </c>
      <c r="BR343" s="11" t="s">
        <v>905</v>
      </c>
      <c r="BS343" s="11" t="s">
        <v>891</v>
      </c>
      <c r="BT343" s="11" t="s">
        <v>891</v>
      </c>
      <c r="BU343" s="18">
        <v>195.13</v>
      </c>
      <c r="BV343" s="18">
        <v>0</v>
      </c>
      <c r="BW343" s="18">
        <v>0</v>
      </c>
    </row>
    <row r="344" spans="1:75" s="1" customFormat="1" ht="18.2" customHeight="1" x14ac:dyDescent="0.15">
      <c r="A344" s="4">
        <v>339</v>
      </c>
      <c r="B344" s="5" t="s">
        <v>41</v>
      </c>
      <c r="C344" s="5" t="s">
        <v>42</v>
      </c>
      <c r="D344" s="29">
        <v>45507</v>
      </c>
      <c r="E344" s="6" t="s">
        <v>656</v>
      </c>
      <c r="F344" s="7">
        <v>0</v>
      </c>
      <c r="G344" s="7">
        <v>0</v>
      </c>
      <c r="H344" s="8">
        <v>266559.46000000002</v>
      </c>
      <c r="I344" s="8">
        <v>0</v>
      </c>
      <c r="J344" s="8">
        <v>0</v>
      </c>
      <c r="K344" s="8">
        <v>266559.46000000002</v>
      </c>
      <c r="L344" s="8">
        <v>2026.28</v>
      </c>
      <c r="M344" s="8">
        <v>0</v>
      </c>
      <c r="N344" s="8">
        <v>0</v>
      </c>
      <c r="O344" s="8">
        <v>2026.28</v>
      </c>
      <c r="P344" s="8">
        <v>0</v>
      </c>
      <c r="Q344" s="8">
        <v>0</v>
      </c>
      <c r="R344" s="8">
        <v>264533.18</v>
      </c>
      <c r="S344" s="8">
        <v>0</v>
      </c>
      <c r="T344" s="8">
        <v>1910.34</v>
      </c>
      <c r="U344" s="8">
        <v>0</v>
      </c>
      <c r="V344" s="8">
        <v>0</v>
      </c>
      <c r="W344" s="8">
        <v>1910.34</v>
      </c>
      <c r="X344" s="8">
        <v>0</v>
      </c>
      <c r="Y344" s="8">
        <v>0</v>
      </c>
      <c r="Z344" s="8">
        <v>0</v>
      </c>
      <c r="AA344" s="8">
        <v>0</v>
      </c>
      <c r="AB344" s="8">
        <v>0</v>
      </c>
      <c r="AC344" s="8">
        <v>0</v>
      </c>
      <c r="AD344" s="8">
        <v>0</v>
      </c>
      <c r="AE344" s="8">
        <v>0</v>
      </c>
      <c r="AF344" s="8">
        <v>0</v>
      </c>
      <c r="AG344" s="8">
        <v>0</v>
      </c>
      <c r="AH344" s="8">
        <v>215.35</v>
      </c>
      <c r="AI344" s="8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0</v>
      </c>
      <c r="AP344" s="8">
        <v>81.86</v>
      </c>
      <c r="AQ344" s="8">
        <v>0</v>
      </c>
      <c r="AR344" s="8">
        <v>73.83</v>
      </c>
      <c r="AS344" s="8">
        <v>0</v>
      </c>
      <c r="AT344" s="8">
        <f t="shared" si="5"/>
        <v>4160</v>
      </c>
      <c r="AU344" s="8">
        <v>0</v>
      </c>
      <c r="AV344" s="8">
        <v>0</v>
      </c>
      <c r="AW344" s="9">
        <v>92</v>
      </c>
      <c r="AX344" s="9">
        <v>199</v>
      </c>
      <c r="AY344" s="8">
        <v>404800</v>
      </c>
      <c r="AZ344" s="8">
        <v>404799.99</v>
      </c>
      <c r="BA344" s="10">
        <v>90</v>
      </c>
      <c r="BB344" s="10">
        <v>58.814196611022602</v>
      </c>
      <c r="BC344" s="10">
        <v>8.6</v>
      </c>
      <c r="BD344" s="10"/>
      <c r="BE344" s="6" t="s">
        <v>797</v>
      </c>
      <c r="BF344" s="4"/>
      <c r="BG344" s="6" t="s">
        <v>286</v>
      </c>
      <c r="BH344" s="6" t="s">
        <v>300</v>
      </c>
      <c r="BI344" s="6" t="s">
        <v>301</v>
      </c>
      <c r="BJ344" s="6" t="s">
        <v>2</v>
      </c>
      <c r="BK344" s="5" t="s">
        <v>0</v>
      </c>
      <c r="BL344" s="10">
        <v>264533.18</v>
      </c>
      <c r="BM344" s="5" t="s">
        <v>613</v>
      </c>
      <c r="BN344" s="10"/>
      <c r="BO344" s="11">
        <v>42264</v>
      </c>
      <c r="BP344" s="11">
        <v>48321</v>
      </c>
      <c r="BQ344" s="11" t="s">
        <v>748</v>
      </c>
      <c r="BR344" s="11" t="s">
        <v>905</v>
      </c>
      <c r="BS344" s="11" t="s">
        <v>891</v>
      </c>
      <c r="BT344" s="11" t="s">
        <v>891</v>
      </c>
      <c r="BU344" s="10">
        <v>0</v>
      </c>
      <c r="BV344" s="10">
        <v>0</v>
      </c>
      <c r="BW344" s="10">
        <v>0</v>
      </c>
    </row>
    <row r="345" spans="1:75" s="1" customFormat="1" ht="18.2" customHeight="1" x14ac:dyDescent="0.15">
      <c r="A345" s="12">
        <v>340</v>
      </c>
      <c r="B345" s="13" t="s">
        <v>41</v>
      </c>
      <c r="C345" s="13" t="s">
        <v>42</v>
      </c>
      <c r="D345" s="30">
        <v>45507</v>
      </c>
      <c r="E345" s="14" t="s">
        <v>829</v>
      </c>
      <c r="F345" s="15">
        <v>0</v>
      </c>
      <c r="G345" s="15">
        <v>0</v>
      </c>
      <c r="H345" s="16">
        <v>197642.54</v>
      </c>
      <c r="I345" s="16">
        <v>0</v>
      </c>
      <c r="J345" s="16">
        <v>0</v>
      </c>
      <c r="K345" s="16">
        <v>197642.54</v>
      </c>
      <c r="L345" s="16">
        <v>854.2</v>
      </c>
      <c r="M345" s="16">
        <v>0</v>
      </c>
      <c r="N345" s="16">
        <v>0</v>
      </c>
      <c r="O345" s="16">
        <v>854.2</v>
      </c>
      <c r="P345" s="16">
        <v>0</v>
      </c>
      <c r="Q345" s="16">
        <v>0</v>
      </c>
      <c r="R345" s="16">
        <v>196788.34</v>
      </c>
      <c r="S345" s="16">
        <v>0</v>
      </c>
      <c r="T345" s="16">
        <v>1564.67</v>
      </c>
      <c r="U345" s="16">
        <v>0</v>
      </c>
      <c r="V345" s="16">
        <v>0</v>
      </c>
      <c r="W345" s="16">
        <v>1564.67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6">
        <v>0</v>
      </c>
      <c r="AH345" s="16">
        <v>148.07</v>
      </c>
      <c r="AI345" s="16">
        <v>0</v>
      </c>
      <c r="AJ345" s="16">
        <v>0</v>
      </c>
      <c r="AK345" s="16">
        <v>0</v>
      </c>
      <c r="AL345" s="16">
        <v>0</v>
      </c>
      <c r="AM345" s="16">
        <v>0</v>
      </c>
      <c r="AN345" s="16">
        <v>0</v>
      </c>
      <c r="AO345" s="16">
        <v>0</v>
      </c>
      <c r="AP345" s="16">
        <v>791.8</v>
      </c>
      <c r="AQ345" s="16">
        <v>0</v>
      </c>
      <c r="AR345" s="16">
        <v>858.74</v>
      </c>
      <c r="AS345" s="16">
        <v>0</v>
      </c>
      <c r="AT345" s="8">
        <f t="shared" si="5"/>
        <v>2500</v>
      </c>
      <c r="AU345" s="16">
        <v>0</v>
      </c>
      <c r="AV345" s="16">
        <v>0</v>
      </c>
      <c r="AW345" s="17">
        <v>131</v>
      </c>
      <c r="AX345" s="17">
        <v>185</v>
      </c>
      <c r="AY345" s="16">
        <v>1282000.78</v>
      </c>
      <c r="AZ345" s="16">
        <v>234500</v>
      </c>
      <c r="BA345" s="18">
        <v>89.99</v>
      </c>
      <c r="BB345" s="18">
        <v>75.518049964179099</v>
      </c>
      <c r="BC345" s="18">
        <v>9.5</v>
      </c>
      <c r="BD345" s="18"/>
      <c r="BE345" s="14" t="s">
        <v>795</v>
      </c>
      <c r="BF345" s="12"/>
      <c r="BG345" s="14" t="s">
        <v>286</v>
      </c>
      <c r="BH345" s="14" t="s">
        <v>300</v>
      </c>
      <c r="BI345" s="14" t="s">
        <v>370</v>
      </c>
      <c r="BJ345" s="14" t="s">
        <v>2</v>
      </c>
      <c r="BK345" s="13" t="s">
        <v>0</v>
      </c>
      <c r="BL345" s="18">
        <v>196788.34</v>
      </c>
      <c r="BM345" s="13" t="s">
        <v>613</v>
      </c>
      <c r="BN345" s="18"/>
      <c r="BO345" s="19">
        <v>43889</v>
      </c>
      <c r="BP345" s="19">
        <v>49518</v>
      </c>
      <c r="BQ345" s="11" t="s">
        <v>748</v>
      </c>
      <c r="BR345" s="11" t="s">
        <v>905</v>
      </c>
      <c r="BS345" s="11" t="s">
        <v>891</v>
      </c>
      <c r="BT345" s="11" t="s">
        <v>891</v>
      </c>
      <c r="BU345" s="18">
        <v>0</v>
      </c>
      <c r="BV345" s="18">
        <v>0</v>
      </c>
      <c r="BW345" s="18">
        <v>0</v>
      </c>
    </row>
    <row r="346" spans="1:75" s="1" customFormat="1" ht="18.2" customHeight="1" x14ac:dyDescent="0.15">
      <c r="A346" s="4">
        <v>341</v>
      </c>
      <c r="B346" s="5" t="s">
        <v>41</v>
      </c>
      <c r="C346" s="5" t="s">
        <v>42</v>
      </c>
      <c r="D346" s="29">
        <v>45507</v>
      </c>
      <c r="E346" s="6" t="s">
        <v>830</v>
      </c>
      <c r="F346" s="7">
        <v>0</v>
      </c>
      <c r="G346" s="7">
        <v>0</v>
      </c>
      <c r="H346" s="8">
        <v>299249.91999999998</v>
      </c>
      <c r="I346" s="8">
        <v>0</v>
      </c>
      <c r="J346" s="8">
        <v>0</v>
      </c>
      <c r="K346" s="8">
        <v>299249.91999999998</v>
      </c>
      <c r="L346" s="8">
        <v>1293.3599999999999</v>
      </c>
      <c r="M346" s="8">
        <v>0</v>
      </c>
      <c r="N346" s="8">
        <v>0</v>
      </c>
      <c r="O346" s="8">
        <v>1293.3599999999999</v>
      </c>
      <c r="P346" s="8">
        <v>0</v>
      </c>
      <c r="Q346" s="8">
        <v>0</v>
      </c>
      <c r="R346" s="8">
        <v>297956.56</v>
      </c>
      <c r="S346" s="8">
        <v>0</v>
      </c>
      <c r="T346" s="8">
        <v>2369.06</v>
      </c>
      <c r="U346" s="8">
        <v>0</v>
      </c>
      <c r="V346" s="8">
        <v>0</v>
      </c>
      <c r="W346" s="8">
        <v>2369.06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8">
        <v>0</v>
      </c>
      <c r="AE346" s="8">
        <v>0</v>
      </c>
      <c r="AF346" s="8">
        <v>0</v>
      </c>
      <c r="AG346" s="8">
        <v>0</v>
      </c>
      <c r="AH346" s="8">
        <v>224.19</v>
      </c>
      <c r="AI346" s="8">
        <v>0</v>
      </c>
      <c r="AJ346" s="8">
        <v>0</v>
      </c>
      <c r="AK346" s="8">
        <v>0</v>
      </c>
      <c r="AL346" s="8">
        <v>0</v>
      </c>
      <c r="AM346" s="8">
        <v>0</v>
      </c>
      <c r="AN346" s="8">
        <v>0</v>
      </c>
      <c r="AO346" s="8">
        <v>0</v>
      </c>
      <c r="AP346" s="8">
        <v>0.85</v>
      </c>
      <c r="AQ346" s="8">
        <v>0</v>
      </c>
      <c r="AR346" s="8">
        <v>187.46</v>
      </c>
      <c r="AS346" s="8">
        <v>0</v>
      </c>
      <c r="AT346" s="8">
        <f t="shared" si="5"/>
        <v>3700</v>
      </c>
      <c r="AU346" s="8">
        <v>0</v>
      </c>
      <c r="AV346" s="8">
        <v>0</v>
      </c>
      <c r="AW346" s="9">
        <v>131</v>
      </c>
      <c r="AX346" s="9">
        <v>185</v>
      </c>
      <c r="AY346" s="8">
        <v>1863728.47</v>
      </c>
      <c r="AZ346" s="8">
        <v>355056.38</v>
      </c>
      <c r="BA346" s="10">
        <v>90</v>
      </c>
      <c r="BB346" s="10">
        <v>75.526287965871802</v>
      </c>
      <c r="BC346" s="10">
        <v>9.5</v>
      </c>
      <c r="BD346" s="10"/>
      <c r="BE346" s="6" t="s">
        <v>797</v>
      </c>
      <c r="BF346" s="4"/>
      <c r="BG346" s="6" t="s">
        <v>286</v>
      </c>
      <c r="BH346" s="6" t="s">
        <v>287</v>
      </c>
      <c r="BI346" s="6" t="s">
        <v>288</v>
      </c>
      <c r="BJ346" s="6" t="s">
        <v>2</v>
      </c>
      <c r="BK346" s="5" t="s">
        <v>0</v>
      </c>
      <c r="BL346" s="10">
        <v>297956.56</v>
      </c>
      <c r="BM346" s="5" t="s">
        <v>613</v>
      </c>
      <c r="BN346" s="10"/>
      <c r="BO346" s="11">
        <v>43889</v>
      </c>
      <c r="BP346" s="11">
        <v>49518</v>
      </c>
      <c r="BQ346" s="11" t="s">
        <v>748</v>
      </c>
      <c r="BR346" s="11" t="s">
        <v>905</v>
      </c>
      <c r="BS346" s="11" t="s">
        <v>891</v>
      </c>
      <c r="BT346" s="11" t="s">
        <v>891</v>
      </c>
      <c r="BU346" s="10">
        <v>0</v>
      </c>
      <c r="BV346" s="10">
        <v>0</v>
      </c>
      <c r="BW346" s="10">
        <v>0</v>
      </c>
    </row>
    <row r="347" spans="1:75" s="1" customFormat="1" ht="18.2" customHeight="1" x14ac:dyDescent="0.15">
      <c r="A347" s="12">
        <v>342</v>
      </c>
      <c r="B347" s="13" t="s">
        <v>41</v>
      </c>
      <c r="C347" s="13" t="s">
        <v>42</v>
      </c>
      <c r="D347" s="30">
        <v>45507</v>
      </c>
      <c r="E347" s="14" t="s">
        <v>657</v>
      </c>
      <c r="F347" s="15">
        <v>0</v>
      </c>
      <c r="G347" s="15">
        <v>0</v>
      </c>
      <c r="H347" s="16">
        <v>49561.22</v>
      </c>
      <c r="I347" s="16">
        <v>0</v>
      </c>
      <c r="J347" s="16">
        <v>0</v>
      </c>
      <c r="K347" s="16">
        <v>49561.22</v>
      </c>
      <c r="L347" s="16">
        <v>2995.54</v>
      </c>
      <c r="M347" s="16">
        <v>0</v>
      </c>
      <c r="N347" s="16">
        <v>0</v>
      </c>
      <c r="O347" s="16">
        <v>2995.54</v>
      </c>
      <c r="P347" s="16">
        <v>0</v>
      </c>
      <c r="Q347" s="16">
        <v>0</v>
      </c>
      <c r="R347" s="16">
        <v>46565.68</v>
      </c>
      <c r="S347" s="16">
        <v>0</v>
      </c>
      <c r="T347" s="16">
        <v>392.36</v>
      </c>
      <c r="U347" s="16">
        <v>0</v>
      </c>
      <c r="V347" s="16">
        <v>0</v>
      </c>
      <c r="W347" s="16">
        <v>392.36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  <c r="AE347" s="16">
        <v>0</v>
      </c>
      <c r="AF347" s="16">
        <v>0</v>
      </c>
      <c r="AG347" s="16">
        <v>0</v>
      </c>
      <c r="AH347" s="16">
        <v>175.56</v>
      </c>
      <c r="AI347" s="16">
        <v>0</v>
      </c>
      <c r="AJ347" s="16">
        <v>0</v>
      </c>
      <c r="AK347" s="16">
        <v>0</v>
      </c>
      <c r="AL347" s="16">
        <v>0</v>
      </c>
      <c r="AM347" s="16">
        <v>0</v>
      </c>
      <c r="AN347" s="16">
        <v>0</v>
      </c>
      <c r="AO347" s="16">
        <v>0</v>
      </c>
      <c r="AP347" s="16">
        <v>411.56</v>
      </c>
      <c r="AQ347" s="16">
        <v>0</v>
      </c>
      <c r="AR347" s="16">
        <v>475.02</v>
      </c>
      <c r="AS347" s="16">
        <v>0</v>
      </c>
      <c r="AT347" s="8">
        <f t="shared" si="5"/>
        <v>3500</v>
      </c>
      <c r="AU347" s="16">
        <v>0</v>
      </c>
      <c r="AV347" s="16">
        <v>0</v>
      </c>
      <c r="AW347" s="17">
        <v>92</v>
      </c>
      <c r="AX347" s="17">
        <v>199</v>
      </c>
      <c r="AY347" s="16">
        <v>330000</v>
      </c>
      <c r="AZ347" s="16">
        <v>329999.99</v>
      </c>
      <c r="BA347" s="18">
        <v>90</v>
      </c>
      <c r="BB347" s="18">
        <v>12.699731293931301</v>
      </c>
      <c r="BC347" s="18">
        <v>9.5</v>
      </c>
      <c r="BD347" s="18"/>
      <c r="BE347" s="14" t="s">
        <v>795</v>
      </c>
      <c r="BF347" s="12"/>
      <c r="BG347" s="14" t="s">
        <v>291</v>
      </c>
      <c r="BH347" s="14" t="s">
        <v>393</v>
      </c>
      <c r="BI347" s="14" t="s">
        <v>394</v>
      </c>
      <c r="BJ347" s="14" t="s">
        <v>2</v>
      </c>
      <c r="BK347" s="13" t="s">
        <v>0</v>
      </c>
      <c r="BL347" s="18">
        <v>46565.68</v>
      </c>
      <c r="BM347" s="13" t="s">
        <v>613</v>
      </c>
      <c r="BN347" s="18"/>
      <c r="BO347" s="19">
        <v>42256</v>
      </c>
      <c r="BP347" s="19">
        <v>48313</v>
      </c>
      <c r="BQ347" s="11" t="s">
        <v>748</v>
      </c>
      <c r="BR347" s="11" t="s">
        <v>905</v>
      </c>
      <c r="BS347" s="11" t="s">
        <v>891</v>
      </c>
      <c r="BT347" s="11" t="s">
        <v>891</v>
      </c>
      <c r="BU347" s="18">
        <v>0</v>
      </c>
      <c r="BV347" s="18">
        <v>0</v>
      </c>
      <c r="BW347" s="18">
        <v>0</v>
      </c>
    </row>
    <row r="348" spans="1:75" s="1" customFormat="1" ht="18.2" customHeight="1" x14ac:dyDescent="0.15">
      <c r="A348" s="4">
        <v>343</v>
      </c>
      <c r="B348" s="5" t="s">
        <v>41</v>
      </c>
      <c r="C348" s="5" t="s">
        <v>42</v>
      </c>
      <c r="D348" s="29">
        <v>45507</v>
      </c>
      <c r="E348" s="6" t="s">
        <v>658</v>
      </c>
      <c r="F348" s="7">
        <v>0</v>
      </c>
      <c r="G348" s="7">
        <v>0</v>
      </c>
      <c r="H348" s="8">
        <v>260746.88</v>
      </c>
      <c r="I348" s="8">
        <v>0</v>
      </c>
      <c r="J348" s="8">
        <v>0</v>
      </c>
      <c r="K348" s="8">
        <v>260746.88</v>
      </c>
      <c r="L348" s="8">
        <v>1879.11</v>
      </c>
      <c r="M348" s="8">
        <v>0</v>
      </c>
      <c r="N348" s="8">
        <v>0</v>
      </c>
      <c r="O348" s="8">
        <v>1879.11</v>
      </c>
      <c r="P348" s="8">
        <v>0</v>
      </c>
      <c r="Q348" s="8">
        <v>0</v>
      </c>
      <c r="R348" s="8">
        <v>258867.77</v>
      </c>
      <c r="S348" s="8">
        <v>0</v>
      </c>
      <c r="T348" s="8">
        <v>2064.25</v>
      </c>
      <c r="U348" s="8">
        <v>0</v>
      </c>
      <c r="V348" s="8">
        <v>0</v>
      </c>
      <c r="W348" s="8">
        <v>2064.25</v>
      </c>
      <c r="X348" s="8">
        <v>0</v>
      </c>
      <c r="Y348" s="8">
        <v>0</v>
      </c>
      <c r="Z348" s="8">
        <v>0</v>
      </c>
      <c r="AA348" s="8">
        <v>0</v>
      </c>
      <c r="AB348" s="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204.82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2.46</v>
      </c>
      <c r="AQ348" s="8">
        <v>0</v>
      </c>
      <c r="AR348" s="8">
        <v>1.64</v>
      </c>
      <c r="AS348" s="8">
        <v>0</v>
      </c>
      <c r="AT348" s="8">
        <f t="shared" si="5"/>
        <v>4148.9999999999991</v>
      </c>
      <c r="AU348" s="8">
        <v>0</v>
      </c>
      <c r="AV348" s="8">
        <v>0</v>
      </c>
      <c r="AW348" s="9">
        <v>93</v>
      </c>
      <c r="AX348" s="9">
        <v>200</v>
      </c>
      <c r="AY348" s="8">
        <v>385000</v>
      </c>
      <c r="AZ348" s="8">
        <v>384999.98</v>
      </c>
      <c r="BA348" s="10">
        <v>89.99</v>
      </c>
      <c r="BB348" s="10">
        <v>60.507822941445298</v>
      </c>
      <c r="BC348" s="10">
        <v>9.5</v>
      </c>
      <c r="BD348" s="10"/>
      <c r="BE348" s="6" t="s">
        <v>795</v>
      </c>
      <c r="BF348" s="4"/>
      <c r="BG348" s="6" t="s">
        <v>291</v>
      </c>
      <c r="BH348" s="6" t="s">
        <v>292</v>
      </c>
      <c r="BI348" s="6" t="s">
        <v>293</v>
      </c>
      <c r="BJ348" s="6" t="s">
        <v>2</v>
      </c>
      <c r="BK348" s="5" t="s">
        <v>0</v>
      </c>
      <c r="BL348" s="10">
        <v>258867.77</v>
      </c>
      <c r="BM348" s="5" t="s">
        <v>613</v>
      </c>
      <c r="BN348" s="10"/>
      <c r="BO348" s="11">
        <v>42256</v>
      </c>
      <c r="BP348" s="11">
        <v>48343</v>
      </c>
      <c r="BQ348" s="11" t="s">
        <v>750</v>
      </c>
      <c r="BR348" s="11" t="s">
        <v>906</v>
      </c>
      <c r="BS348" s="11" t="s">
        <v>891</v>
      </c>
      <c r="BT348" s="11" t="s">
        <v>891</v>
      </c>
      <c r="BU348" s="10">
        <v>0</v>
      </c>
      <c r="BV348" s="10">
        <v>0</v>
      </c>
      <c r="BW348" s="10">
        <v>0</v>
      </c>
    </row>
    <row r="349" spans="1:75" s="1" customFormat="1" ht="18.2" customHeight="1" x14ac:dyDescent="0.15">
      <c r="A349" s="12">
        <v>344</v>
      </c>
      <c r="B349" s="13" t="s">
        <v>41</v>
      </c>
      <c r="C349" s="13" t="s">
        <v>42</v>
      </c>
      <c r="D349" s="30">
        <v>45507</v>
      </c>
      <c r="E349" s="14" t="s">
        <v>659</v>
      </c>
      <c r="F349" s="15">
        <v>0</v>
      </c>
      <c r="G349" s="15">
        <v>0</v>
      </c>
      <c r="H349" s="16">
        <v>254726.78</v>
      </c>
      <c r="I349" s="16">
        <v>0</v>
      </c>
      <c r="J349" s="16">
        <v>0</v>
      </c>
      <c r="K349" s="16">
        <v>254726.78</v>
      </c>
      <c r="L349" s="16">
        <v>1936.32</v>
      </c>
      <c r="M349" s="16">
        <v>0</v>
      </c>
      <c r="N349" s="16">
        <v>0</v>
      </c>
      <c r="O349" s="16">
        <v>1936.32</v>
      </c>
      <c r="P349" s="16">
        <v>0</v>
      </c>
      <c r="Q349" s="16">
        <v>0</v>
      </c>
      <c r="R349" s="16">
        <v>252790.46</v>
      </c>
      <c r="S349" s="16">
        <v>0</v>
      </c>
      <c r="T349" s="16">
        <v>1825.54</v>
      </c>
      <c r="U349" s="16">
        <v>0</v>
      </c>
      <c r="V349" s="16">
        <v>0</v>
      </c>
      <c r="W349" s="16">
        <v>1825.54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0</v>
      </c>
      <c r="AF349" s="16">
        <v>0</v>
      </c>
      <c r="AG349" s="16">
        <v>0</v>
      </c>
      <c r="AH349" s="16">
        <v>205.8</v>
      </c>
      <c r="AI349" s="16">
        <v>0</v>
      </c>
      <c r="AJ349" s="16">
        <v>0</v>
      </c>
      <c r="AK349" s="16">
        <v>0</v>
      </c>
      <c r="AL349" s="16">
        <v>0</v>
      </c>
      <c r="AM349" s="16">
        <v>0</v>
      </c>
      <c r="AN349" s="16">
        <v>0</v>
      </c>
      <c r="AO349" s="16">
        <v>0</v>
      </c>
      <c r="AP349" s="16">
        <v>11.43</v>
      </c>
      <c r="AQ349" s="16">
        <v>0</v>
      </c>
      <c r="AR349" s="16">
        <v>429.09</v>
      </c>
      <c r="AS349" s="16">
        <v>0</v>
      </c>
      <c r="AT349" s="8">
        <f t="shared" si="5"/>
        <v>3549.9999999999995</v>
      </c>
      <c r="AU349" s="16">
        <v>0</v>
      </c>
      <c r="AV349" s="16">
        <v>0</v>
      </c>
      <c r="AW349" s="17">
        <v>92</v>
      </c>
      <c r="AX349" s="17">
        <v>199</v>
      </c>
      <c r="AY349" s="16">
        <v>386830</v>
      </c>
      <c r="AZ349" s="16">
        <v>386829.99</v>
      </c>
      <c r="BA349" s="18">
        <v>90</v>
      </c>
      <c r="BB349" s="18">
        <v>58.814316335711197</v>
      </c>
      <c r="BC349" s="18">
        <v>8.6</v>
      </c>
      <c r="BD349" s="18"/>
      <c r="BE349" s="14" t="s">
        <v>797</v>
      </c>
      <c r="BF349" s="12"/>
      <c r="BG349" s="14" t="s">
        <v>286</v>
      </c>
      <c r="BH349" s="14" t="s">
        <v>287</v>
      </c>
      <c r="BI349" s="14" t="s">
        <v>288</v>
      </c>
      <c r="BJ349" s="14" t="s">
        <v>2</v>
      </c>
      <c r="BK349" s="13" t="s">
        <v>0</v>
      </c>
      <c r="BL349" s="18">
        <v>252790.46</v>
      </c>
      <c r="BM349" s="13" t="s">
        <v>613</v>
      </c>
      <c r="BN349" s="18"/>
      <c r="BO349" s="19">
        <v>42264</v>
      </c>
      <c r="BP349" s="19">
        <v>48321</v>
      </c>
      <c r="BQ349" s="11" t="s">
        <v>748</v>
      </c>
      <c r="BR349" s="11" t="s">
        <v>905</v>
      </c>
      <c r="BS349" s="11" t="s">
        <v>891</v>
      </c>
      <c r="BT349" s="11" t="s">
        <v>891</v>
      </c>
      <c r="BU349" s="18">
        <v>0</v>
      </c>
      <c r="BV349" s="18">
        <v>0</v>
      </c>
      <c r="BW349" s="18">
        <v>0</v>
      </c>
    </row>
    <row r="350" spans="1:75" s="1" customFormat="1" ht="18.2" customHeight="1" x14ac:dyDescent="0.15">
      <c r="A350" s="4">
        <v>345</v>
      </c>
      <c r="B350" s="5" t="s">
        <v>324</v>
      </c>
      <c r="C350" s="5" t="s">
        <v>42</v>
      </c>
      <c r="D350" s="29">
        <v>45507</v>
      </c>
      <c r="E350" s="6" t="s">
        <v>831</v>
      </c>
      <c r="F350" s="7">
        <v>1</v>
      </c>
      <c r="G350" s="7">
        <v>0</v>
      </c>
      <c r="H350" s="8">
        <v>109874.21</v>
      </c>
      <c r="I350" s="8">
        <v>1953.48</v>
      </c>
      <c r="J350" s="8">
        <v>0</v>
      </c>
      <c r="K350" s="8">
        <v>111827.69</v>
      </c>
      <c r="L350" s="8">
        <v>1969.76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111827.69</v>
      </c>
      <c r="S350" s="8">
        <v>931.9</v>
      </c>
      <c r="T350" s="8">
        <v>915.62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  <c r="Z350" s="8">
        <v>1847.52</v>
      </c>
      <c r="AA350" s="8">
        <v>0</v>
      </c>
      <c r="AB350" s="8">
        <v>0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0</v>
      </c>
      <c r="AI350" s="8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0</v>
      </c>
      <c r="AQ350" s="8">
        <v>0</v>
      </c>
      <c r="AR350" s="8">
        <v>0</v>
      </c>
      <c r="AS350" s="8">
        <v>0</v>
      </c>
      <c r="AT350" s="8">
        <f t="shared" si="5"/>
        <v>0</v>
      </c>
      <c r="AU350" s="8">
        <v>3923.24</v>
      </c>
      <c r="AV350" s="8">
        <v>1847.52</v>
      </c>
      <c r="AW350" s="9">
        <v>45</v>
      </c>
      <c r="AX350" s="9">
        <v>99</v>
      </c>
      <c r="AY350" s="8">
        <v>908868.2</v>
      </c>
      <c r="AZ350" s="8">
        <v>193988.9</v>
      </c>
      <c r="BA350" s="10">
        <v>85</v>
      </c>
      <c r="BB350" s="10">
        <v>48.999471876999202</v>
      </c>
      <c r="BC350" s="10">
        <v>10</v>
      </c>
      <c r="BD350" s="10"/>
      <c r="BE350" s="6" t="s">
        <v>797</v>
      </c>
      <c r="BF350" s="4"/>
      <c r="BG350" s="6" t="s">
        <v>291</v>
      </c>
      <c r="BH350" s="6" t="s">
        <v>602</v>
      </c>
      <c r="BI350" s="6" t="s">
        <v>603</v>
      </c>
      <c r="BJ350" s="6" t="s">
        <v>3</v>
      </c>
      <c r="BK350" s="5" t="s">
        <v>0</v>
      </c>
      <c r="BL350" s="10">
        <v>111827.69</v>
      </c>
      <c r="BM350" s="5" t="s">
        <v>613</v>
      </c>
      <c r="BN350" s="10"/>
      <c r="BO350" s="11">
        <v>43889</v>
      </c>
      <c r="BP350" s="11">
        <v>46901</v>
      </c>
      <c r="BQ350" s="11" t="s">
        <v>748</v>
      </c>
      <c r="BR350" s="11" t="s">
        <v>905</v>
      </c>
      <c r="BS350" s="11" t="s">
        <v>891</v>
      </c>
      <c r="BT350" s="11" t="s">
        <v>891</v>
      </c>
      <c r="BU350" s="10">
        <v>245</v>
      </c>
      <c r="BV350" s="10">
        <v>0</v>
      </c>
      <c r="BW350" s="10">
        <v>0</v>
      </c>
    </row>
    <row r="351" spans="1:75" s="1" customFormat="1" ht="18.2" customHeight="1" x14ac:dyDescent="0.15">
      <c r="A351" s="12">
        <v>346</v>
      </c>
      <c r="B351" s="13" t="s">
        <v>41</v>
      </c>
      <c r="C351" s="13" t="s">
        <v>42</v>
      </c>
      <c r="D351" s="30">
        <v>45507</v>
      </c>
      <c r="E351" s="14" t="s">
        <v>660</v>
      </c>
      <c r="F351" s="15">
        <v>3</v>
      </c>
      <c r="G351" s="15">
        <v>3</v>
      </c>
      <c r="H351" s="16">
        <v>256970.87</v>
      </c>
      <c r="I351" s="16">
        <v>7119.12</v>
      </c>
      <c r="J351" s="16">
        <v>0</v>
      </c>
      <c r="K351" s="16">
        <v>264089.99</v>
      </c>
      <c r="L351" s="16">
        <v>1824.31</v>
      </c>
      <c r="M351" s="16">
        <v>0</v>
      </c>
      <c r="N351" s="16">
        <v>1731.72</v>
      </c>
      <c r="O351" s="16">
        <v>0</v>
      </c>
      <c r="P351" s="16">
        <v>0</v>
      </c>
      <c r="Q351" s="16">
        <v>0</v>
      </c>
      <c r="R351" s="16">
        <v>262358.27</v>
      </c>
      <c r="S351" s="16">
        <v>6188.58</v>
      </c>
      <c r="T351" s="16">
        <v>2034.35</v>
      </c>
      <c r="U351" s="16">
        <v>0</v>
      </c>
      <c r="V351" s="16">
        <v>1777.4</v>
      </c>
      <c r="W351" s="16">
        <v>0</v>
      </c>
      <c r="X351" s="16">
        <v>0</v>
      </c>
      <c r="Y351" s="16">
        <v>0</v>
      </c>
      <c r="Z351" s="16">
        <v>6445.53</v>
      </c>
      <c r="AA351" s="16">
        <v>0</v>
      </c>
      <c r="AB351" s="16">
        <v>0</v>
      </c>
      <c r="AC351" s="16">
        <v>0</v>
      </c>
      <c r="AD351" s="16">
        <v>0</v>
      </c>
      <c r="AE351" s="16">
        <v>0</v>
      </c>
      <c r="AF351" s="16">
        <v>0</v>
      </c>
      <c r="AG351" s="16">
        <v>0</v>
      </c>
      <c r="AH351" s="16">
        <v>0</v>
      </c>
      <c r="AI351" s="16">
        <v>0</v>
      </c>
      <c r="AJ351" s="16">
        <v>0</v>
      </c>
      <c r="AK351" s="16">
        <v>0</v>
      </c>
      <c r="AL351" s="16">
        <v>350</v>
      </c>
      <c r="AM351" s="16">
        <v>0</v>
      </c>
      <c r="AN351" s="16">
        <v>0</v>
      </c>
      <c r="AO351" s="16">
        <v>200.88</v>
      </c>
      <c r="AP351" s="16">
        <v>0</v>
      </c>
      <c r="AQ351" s="16">
        <v>0</v>
      </c>
      <c r="AR351" s="16">
        <v>0</v>
      </c>
      <c r="AS351" s="16">
        <v>0</v>
      </c>
      <c r="AT351" s="8">
        <f t="shared" si="5"/>
        <v>4060</v>
      </c>
      <c r="AU351" s="16">
        <v>7211.71</v>
      </c>
      <c r="AV351" s="16">
        <v>6445.53</v>
      </c>
      <c r="AW351" s="17">
        <v>94</v>
      </c>
      <c r="AX351" s="17">
        <v>201</v>
      </c>
      <c r="AY351" s="16">
        <v>377600</v>
      </c>
      <c r="AZ351" s="16">
        <v>377600.01</v>
      </c>
      <c r="BA351" s="18">
        <v>89.99</v>
      </c>
      <c r="BB351" s="18">
        <v>62.525476938679098</v>
      </c>
      <c r="BC351" s="18">
        <v>9.5</v>
      </c>
      <c r="BD351" s="18"/>
      <c r="BE351" s="14" t="s">
        <v>795</v>
      </c>
      <c r="BF351" s="12"/>
      <c r="BG351" s="14" t="s">
        <v>291</v>
      </c>
      <c r="BH351" s="14" t="s">
        <v>292</v>
      </c>
      <c r="BI351" s="14" t="s">
        <v>293</v>
      </c>
      <c r="BJ351" s="14" t="s">
        <v>3</v>
      </c>
      <c r="BK351" s="13" t="s">
        <v>0</v>
      </c>
      <c r="BL351" s="18">
        <v>262358.27</v>
      </c>
      <c r="BM351" s="13" t="s">
        <v>613</v>
      </c>
      <c r="BN351" s="18"/>
      <c r="BO351" s="19">
        <v>42256</v>
      </c>
      <c r="BP351" s="19">
        <v>48374</v>
      </c>
      <c r="BQ351" s="11" t="s">
        <v>748</v>
      </c>
      <c r="BR351" s="11" t="s">
        <v>905</v>
      </c>
      <c r="BS351" s="11" t="s">
        <v>891</v>
      </c>
      <c r="BT351" s="11" t="s">
        <v>891</v>
      </c>
      <c r="BU351" s="18">
        <v>602.64</v>
      </c>
      <c r="BV351" s="18">
        <v>0</v>
      </c>
      <c r="BW351" s="18">
        <v>0</v>
      </c>
    </row>
    <row r="352" spans="1:75" s="1" customFormat="1" ht="18.2" customHeight="1" x14ac:dyDescent="0.15">
      <c r="A352" s="4">
        <v>347</v>
      </c>
      <c r="B352" s="5" t="s">
        <v>46</v>
      </c>
      <c r="C352" s="5" t="s">
        <v>42</v>
      </c>
      <c r="D352" s="29">
        <v>45507</v>
      </c>
      <c r="E352" s="6" t="s">
        <v>198</v>
      </c>
      <c r="F352" s="7">
        <v>100</v>
      </c>
      <c r="G352" s="7">
        <v>99</v>
      </c>
      <c r="H352" s="8">
        <v>315171.03000000003</v>
      </c>
      <c r="I352" s="8">
        <v>254828.98</v>
      </c>
      <c r="J352" s="8">
        <v>0</v>
      </c>
      <c r="K352" s="8">
        <v>570000.01</v>
      </c>
      <c r="L352" s="8">
        <v>3824.65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570000.01</v>
      </c>
      <c r="S352" s="8">
        <v>367815.99</v>
      </c>
      <c r="T352" s="8">
        <v>2437.3200000000002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370253.31</v>
      </c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0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0</v>
      </c>
      <c r="AQ352" s="8">
        <v>0</v>
      </c>
      <c r="AR352" s="8">
        <v>0</v>
      </c>
      <c r="AS352" s="8">
        <v>0</v>
      </c>
      <c r="AT352" s="8">
        <f t="shared" si="5"/>
        <v>0</v>
      </c>
      <c r="AU352" s="8">
        <v>258653.63</v>
      </c>
      <c r="AV352" s="8">
        <v>370253.31</v>
      </c>
      <c r="AW352" s="9">
        <v>63</v>
      </c>
      <c r="AX352" s="9">
        <v>170</v>
      </c>
      <c r="AY352" s="8">
        <v>570000</v>
      </c>
      <c r="AZ352" s="8">
        <v>570000.01</v>
      </c>
      <c r="BA352" s="10">
        <v>84.43</v>
      </c>
      <c r="BB352" s="10">
        <v>84.43</v>
      </c>
      <c r="BC352" s="10">
        <v>9.2799999999999994</v>
      </c>
      <c r="BD352" s="10"/>
      <c r="BE352" s="6" t="s">
        <v>797</v>
      </c>
      <c r="BF352" s="4"/>
      <c r="BG352" s="6" t="s">
        <v>310</v>
      </c>
      <c r="BH352" s="6" t="s">
        <v>356</v>
      </c>
      <c r="BI352" s="6" t="s">
        <v>432</v>
      </c>
      <c r="BJ352" s="6" t="s">
        <v>796</v>
      </c>
      <c r="BK352" s="5" t="s">
        <v>0</v>
      </c>
      <c r="BL352" s="10">
        <v>570000.01</v>
      </c>
      <c r="BM352" s="5" t="s">
        <v>613</v>
      </c>
      <c r="BN352" s="10"/>
      <c r="BO352" s="11">
        <v>42262</v>
      </c>
      <c r="BP352" s="11">
        <v>47437</v>
      </c>
      <c r="BQ352" s="11" t="s">
        <v>745</v>
      </c>
      <c r="BR352" s="11" t="s">
        <v>883</v>
      </c>
      <c r="BS352" s="11">
        <v>43322</v>
      </c>
      <c r="BT352" s="11">
        <v>43952</v>
      </c>
      <c r="BU352" s="10">
        <v>34432.800000000003</v>
      </c>
      <c r="BV352" s="10">
        <v>0</v>
      </c>
      <c r="BW352" s="10">
        <v>0</v>
      </c>
    </row>
    <row r="353" spans="1:75" s="1" customFormat="1" ht="18.2" customHeight="1" x14ac:dyDescent="0.15">
      <c r="A353" s="12">
        <v>348</v>
      </c>
      <c r="B353" s="13" t="s">
        <v>324</v>
      </c>
      <c r="C353" s="13" t="s">
        <v>42</v>
      </c>
      <c r="D353" s="30">
        <v>45507</v>
      </c>
      <c r="E353" s="14" t="s">
        <v>832</v>
      </c>
      <c r="F353" s="15">
        <v>0</v>
      </c>
      <c r="G353" s="15">
        <v>0</v>
      </c>
      <c r="H353" s="16">
        <v>214493.73</v>
      </c>
      <c r="I353" s="16">
        <v>0</v>
      </c>
      <c r="J353" s="16">
        <v>0</v>
      </c>
      <c r="K353" s="16">
        <v>214493.73</v>
      </c>
      <c r="L353" s="16">
        <v>897.99</v>
      </c>
      <c r="M353" s="16">
        <v>0</v>
      </c>
      <c r="N353" s="16">
        <v>0</v>
      </c>
      <c r="O353" s="16">
        <v>897.99</v>
      </c>
      <c r="P353" s="16">
        <v>0</v>
      </c>
      <c r="Q353" s="16">
        <v>0</v>
      </c>
      <c r="R353" s="16">
        <v>213595.74</v>
      </c>
      <c r="S353" s="16">
        <v>0</v>
      </c>
      <c r="T353" s="16">
        <v>1787.45</v>
      </c>
      <c r="U353" s="16">
        <v>0</v>
      </c>
      <c r="V353" s="16">
        <v>0</v>
      </c>
      <c r="W353" s="16">
        <v>1787.45</v>
      </c>
      <c r="X353" s="16">
        <v>0</v>
      </c>
      <c r="Y353" s="16">
        <v>0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  <c r="AE353" s="16">
        <v>0</v>
      </c>
      <c r="AF353" s="16">
        <v>0</v>
      </c>
      <c r="AG353" s="16">
        <v>0</v>
      </c>
      <c r="AH353" s="16">
        <v>129.97</v>
      </c>
      <c r="AI353" s="16">
        <v>0</v>
      </c>
      <c r="AJ353" s="16">
        <v>0</v>
      </c>
      <c r="AK353" s="16">
        <v>0</v>
      </c>
      <c r="AL353" s="16">
        <v>0</v>
      </c>
      <c r="AM353" s="16">
        <v>0</v>
      </c>
      <c r="AN353" s="16">
        <v>0</v>
      </c>
      <c r="AO353" s="16">
        <v>0</v>
      </c>
      <c r="AP353" s="16">
        <v>0</v>
      </c>
      <c r="AQ353" s="16">
        <v>0</v>
      </c>
      <c r="AR353" s="16">
        <v>0</v>
      </c>
      <c r="AS353" s="16">
        <v>0</v>
      </c>
      <c r="AT353" s="8">
        <f t="shared" si="5"/>
        <v>2815.41</v>
      </c>
      <c r="AU353" s="16">
        <v>0</v>
      </c>
      <c r="AV353" s="16">
        <v>0</v>
      </c>
      <c r="AW353" s="17">
        <v>131</v>
      </c>
      <c r="AX353" s="17">
        <v>183</v>
      </c>
      <c r="AY353" s="16">
        <v>244289</v>
      </c>
      <c r="AZ353" s="16">
        <v>244289</v>
      </c>
      <c r="BA353" s="18">
        <v>90</v>
      </c>
      <c r="BB353" s="18">
        <v>78.692108936546504</v>
      </c>
      <c r="BC353" s="18">
        <v>10</v>
      </c>
      <c r="BD353" s="18"/>
      <c r="BE353" s="14" t="s">
        <v>797</v>
      </c>
      <c r="BF353" s="12"/>
      <c r="BG353" s="14" t="s">
        <v>279</v>
      </c>
      <c r="BH353" s="14" t="s">
        <v>347</v>
      </c>
      <c r="BI353" s="14" t="s">
        <v>348</v>
      </c>
      <c r="BJ353" s="14" t="s">
        <v>2</v>
      </c>
      <c r="BK353" s="13" t="s">
        <v>0</v>
      </c>
      <c r="BL353" s="18">
        <v>213595.74</v>
      </c>
      <c r="BM353" s="13" t="s">
        <v>613</v>
      </c>
      <c r="BN353" s="18"/>
      <c r="BO353" s="19">
        <v>43951</v>
      </c>
      <c r="BP353" s="19">
        <v>49520</v>
      </c>
      <c r="BQ353" s="11" t="s">
        <v>748</v>
      </c>
      <c r="BR353" s="11" t="s">
        <v>905</v>
      </c>
      <c r="BS353" s="11" t="s">
        <v>891</v>
      </c>
      <c r="BT353" s="11" t="s">
        <v>891</v>
      </c>
      <c r="BU353" s="18">
        <v>0</v>
      </c>
      <c r="BV353" s="18">
        <v>0</v>
      </c>
      <c r="BW353" s="18">
        <v>0</v>
      </c>
    </row>
    <row r="354" spans="1:75" s="1" customFormat="1" ht="18.2" customHeight="1" x14ac:dyDescent="0.15">
      <c r="A354" s="4">
        <v>349</v>
      </c>
      <c r="B354" s="5" t="s">
        <v>46</v>
      </c>
      <c r="C354" s="5" t="s">
        <v>42</v>
      </c>
      <c r="D354" s="29">
        <v>45507</v>
      </c>
      <c r="E354" s="6" t="s">
        <v>661</v>
      </c>
      <c r="F354" s="7">
        <v>0</v>
      </c>
      <c r="G354" s="7">
        <v>0</v>
      </c>
      <c r="H354" s="8">
        <v>134244.15</v>
      </c>
      <c r="I354" s="8">
        <v>0</v>
      </c>
      <c r="J354" s="8">
        <v>0</v>
      </c>
      <c r="K354" s="8">
        <v>134244.15</v>
      </c>
      <c r="L354" s="8">
        <v>1592.76</v>
      </c>
      <c r="M354" s="8">
        <v>0</v>
      </c>
      <c r="N354" s="8">
        <v>0</v>
      </c>
      <c r="O354" s="8">
        <v>1592.76</v>
      </c>
      <c r="P354" s="8">
        <v>0</v>
      </c>
      <c r="Q354" s="8">
        <v>0</v>
      </c>
      <c r="R354" s="8">
        <v>132651.39000000001</v>
      </c>
      <c r="S354" s="8">
        <v>0</v>
      </c>
      <c r="T354" s="8">
        <v>1049.3399999999999</v>
      </c>
      <c r="U354" s="8">
        <v>0</v>
      </c>
      <c r="V354" s="8">
        <v>0</v>
      </c>
      <c r="W354" s="8">
        <v>1049.3399999999999</v>
      </c>
      <c r="X354" s="8">
        <v>0</v>
      </c>
      <c r="Y354" s="8">
        <v>0</v>
      </c>
      <c r="Z354" s="8">
        <v>0</v>
      </c>
      <c r="AA354" s="8">
        <v>0</v>
      </c>
      <c r="AB354" s="8">
        <v>0</v>
      </c>
      <c r="AC354" s="8">
        <v>0</v>
      </c>
      <c r="AD354" s="8">
        <v>0</v>
      </c>
      <c r="AE354" s="8">
        <v>0</v>
      </c>
      <c r="AF354" s="8">
        <v>0</v>
      </c>
      <c r="AG354" s="8">
        <v>0</v>
      </c>
      <c r="AH354" s="8">
        <v>127.68</v>
      </c>
      <c r="AI354" s="8">
        <v>0</v>
      </c>
      <c r="AJ354" s="8">
        <v>0</v>
      </c>
      <c r="AK354" s="8">
        <v>0</v>
      </c>
      <c r="AL354" s="8">
        <v>0</v>
      </c>
      <c r="AM354" s="8">
        <v>0</v>
      </c>
      <c r="AN354" s="8">
        <v>0</v>
      </c>
      <c r="AO354" s="8">
        <v>0</v>
      </c>
      <c r="AP354" s="8">
        <v>881.72</v>
      </c>
      <c r="AQ354" s="8">
        <v>0</v>
      </c>
      <c r="AR354" s="8">
        <v>851.5</v>
      </c>
      <c r="AS354" s="8">
        <v>0</v>
      </c>
      <c r="AT354" s="8">
        <f t="shared" si="5"/>
        <v>2800</v>
      </c>
      <c r="AU354" s="8">
        <v>0</v>
      </c>
      <c r="AV354" s="8">
        <v>0</v>
      </c>
      <c r="AW354" s="9">
        <v>64</v>
      </c>
      <c r="AX354" s="9">
        <v>171</v>
      </c>
      <c r="AY354" s="8">
        <v>240000</v>
      </c>
      <c r="AZ354" s="8">
        <v>240000</v>
      </c>
      <c r="BA354" s="10">
        <v>90</v>
      </c>
      <c r="BB354" s="10">
        <v>49.744271249999997</v>
      </c>
      <c r="BC354" s="10">
        <v>9.3800000000000008</v>
      </c>
      <c r="BD354" s="10"/>
      <c r="BE354" s="6" t="s">
        <v>795</v>
      </c>
      <c r="BF354" s="4"/>
      <c r="BG354" s="6" t="s">
        <v>381</v>
      </c>
      <c r="BH354" s="6" t="s">
        <v>382</v>
      </c>
      <c r="BI354" s="6" t="s">
        <v>458</v>
      </c>
      <c r="BJ354" s="6" t="s">
        <v>2</v>
      </c>
      <c r="BK354" s="5" t="s">
        <v>0</v>
      </c>
      <c r="BL354" s="10">
        <v>132651.39000000001</v>
      </c>
      <c r="BM354" s="5" t="s">
        <v>613</v>
      </c>
      <c r="BN354" s="10"/>
      <c r="BO354" s="11">
        <v>42262</v>
      </c>
      <c r="BP354" s="11">
        <v>47467</v>
      </c>
      <c r="BQ354" s="11" t="s">
        <v>748</v>
      </c>
      <c r="BR354" s="11" t="s">
        <v>905</v>
      </c>
      <c r="BS354" s="11" t="s">
        <v>891</v>
      </c>
      <c r="BT354" s="11" t="s">
        <v>891</v>
      </c>
      <c r="BU354" s="10">
        <v>0</v>
      </c>
      <c r="BV354" s="10">
        <v>0</v>
      </c>
      <c r="BW354" s="10">
        <v>0</v>
      </c>
    </row>
    <row r="355" spans="1:75" s="1" customFormat="1" ht="18.2" customHeight="1" x14ac:dyDescent="0.15">
      <c r="A355" s="12">
        <v>350</v>
      </c>
      <c r="B355" s="13" t="s">
        <v>46</v>
      </c>
      <c r="C355" s="13" t="s">
        <v>42</v>
      </c>
      <c r="D355" s="30">
        <v>45507</v>
      </c>
      <c r="E355" s="14" t="s">
        <v>662</v>
      </c>
      <c r="F355" s="15">
        <v>2</v>
      </c>
      <c r="G355" s="15">
        <v>3</v>
      </c>
      <c r="H355" s="16">
        <v>240521.08</v>
      </c>
      <c r="I355" s="16">
        <v>11195.12</v>
      </c>
      <c r="J355" s="16">
        <v>0</v>
      </c>
      <c r="K355" s="16">
        <v>251716.2</v>
      </c>
      <c r="L355" s="16">
        <v>2853.69</v>
      </c>
      <c r="M355" s="16">
        <v>0</v>
      </c>
      <c r="N355" s="16">
        <v>5553.98</v>
      </c>
      <c r="O355" s="16">
        <v>0</v>
      </c>
      <c r="P355" s="16">
        <v>0</v>
      </c>
      <c r="Q355" s="16">
        <v>0</v>
      </c>
      <c r="R355" s="16">
        <v>246162.22</v>
      </c>
      <c r="S355" s="16">
        <v>6331.84</v>
      </c>
      <c r="T355" s="16">
        <v>1880.07</v>
      </c>
      <c r="U355" s="16">
        <v>0</v>
      </c>
      <c r="V355" s="16">
        <v>2988.5</v>
      </c>
      <c r="W355" s="16">
        <v>0</v>
      </c>
      <c r="X355" s="16">
        <v>0</v>
      </c>
      <c r="Y355" s="16">
        <v>0</v>
      </c>
      <c r="Z355" s="16">
        <v>5223.41</v>
      </c>
      <c r="AA355" s="16">
        <v>0</v>
      </c>
      <c r="AB355" s="16">
        <v>0</v>
      </c>
      <c r="AC355" s="16">
        <v>0</v>
      </c>
      <c r="AD355" s="16">
        <v>0</v>
      </c>
      <c r="AE355" s="16">
        <v>0</v>
      </c>
      <c r="AF355" s="16">
        <v>0</v>
      </c>
      <c r="AG355" s="16">
        <v>0</v>
      </c>
      <c r="AH355" s="16">
        <v>0</v>
      </c>
      <c r="AI355" s="16">
        <v>0</v>
      </c>
      <c r="AJ355" s="16">
        <v>0</v>
      </c>
      <c r="AK355" s="16">
        <v>0</v>
      </c>
      <c r="AL355" s="16">
        <v>700</v>
      </c>
      <c r="AM355" s="16">
        <v>0</v>
      </c>
      <c r="AN355" s="16">
        <v>0</v>
      </c>
      <c r="AO355" s="16">
        <v>457.52</v>
      </c>
      <c r="AP355" s="16">
        <v>0</v>
      </c>
      <c r="AQ355" s="16">
        <v>0</v>
      </c>
      <c r="AR355" s="16">
        <v>0</v>
      </c>
      <c r="AS355" s="16">
        <v>0</v>
      </c>
      <c r="AT355" s="8">
        <f t="shared" si="5"/>
        <v>9700</v>
      </c>
      <c r="AU355" s="16">
        <v>8494.83</v>
      </c>
      <c r="AV355" s="16">
        <v>5223.41</v>
      </c>
      <c r="AW355" s="17">
        <v>64</v>
      </c>
      <c r="AX355" s="17">
        <v>171</v>
      </c>
      <c r="AY355" s="16">
        <v>430000</v>
      </c>
      <c r="AZ355" s="16">
        <v>430000</v>
      </c>
      <c r="BA355" s="18">
        <v>90</v>
      </c>
      <c r="BB355" s="18">
        <v>51.522325116279099</v>
      </c>
      <c r="BC355" s="18">
        <v>9.3800000000000008</v>
      </c>
      <c r="BD355" s="18"/>
      <c r="BE355" s="14" t="s">
        <v>797</v>
      </c>
      <c r="BF355" s="12"/>
      <c r="BG355" s="14" t="s">
        <v>443</v>
      </c>
      <c r="BH355" s="14" t="s">
        <v>663</v>
      </c>
      <c r="BI355" s="14" t="s">
        <v>664</v>
      </c>
      <c r="BJ355" s="14" t="s">
        <v>3</v>
      </c>
      <c r="BK355" s="13" t="s">
        <v>0</v>
      </c>
      <c r="BL355" s="18">
        <v>246162.22</v>
      </c>
      <c r="BM355" s="13" t="s">
        <v>613</v>
      </c>
      <c r="BN355" s="18"/>
      <c r="BO355" s="19">
        <v>42265</v>
      </c>
      <c r="BP355" s="19">
        <v>47470</v>
      </c>
      <c r="BQ355" s="11" t="s">
        <v>748</v>
      </c>
      <c r="BR355" s="11" t="s">
        <v>905</v>
      </c>
      <c r="BS355" s="11" t="s">
        <v>891</v>
      </c>
      <c r="BT355" s="11" t="s">
        <v>891</v>
      </c>
      <c r="BU355" s="18">
        <v>457.52</v>
      </c>
      <c r="BV355" s="18">
        <v>0</v>
      </c>
      <c r="BW355" s="18">
        <v>0</v>
      </c>
    </row>
    <row r="356" spans="1:75" s="1" customFormat="1" ht="18.2" customHeight="1" x14ac:dyDescent="0.15">
      <c r="A356" s="4">
        <v>351</v>
      </c>
      <c r="B356" s="5" t="s">
        <v>46</v>
      </c>
      <c r="C356" s="5" t="s">
        <v>42</v>
      </c>
      <c r="D356" s="29">
        <v>45507</v>
      </c>
      <c r="E356" s="6" t="s">
        <v>665</v>
      </c>
      <c r="F356" s="7">
        <v>0</v>
      </c>
      <c r="G356" s="7">
        <v>1</v>
      </c>
      <c r="H356" s="8">
        <v>283077.78000000003</v>
      </c>
      <c r="I356" s="8">
        <v>3436.94</v>
      </c>
      <c r="J356" s="8">
        <v>0</v>
      </c>
      <c r="K356" s="8">
        <v>286514.71999999997</v>
      </c>
      <c r="L356" s="8">
        <v>3253.03</v>
      </c>
      <c r="M356" s="8">
        <v>0</v>
      </c>
      <c r="N356" s="8">
        <v>3436.94</v>
      </c>
      <c r="O356" s="8">
        <v>3253.03</v>
      </c>
      <c r="P356" s="8">
        <v>0</v>
      </c>
      <c r="Q356" s="8">
        <v>0</v>
      </c>
      <c r="R356" s="8">
        <v>279824.75</v>
      </c>
      <c r="S356" s="8">
        <v>2183.08</v>
      </c>
      <c r="T356" s="8">
        <v>2158.4699999999998</v>
      </c>
      <c r="U356" s="8">
        <v>0</v>
      </c>
      <c r="V356" s="8">
        <v>2183.08</v>
      </c>
      <c r="W356" s="8">
        <v>2158.4699999999998</v>
      </c>
      <c r="X356" s="8">
        <v>0</v>
      </c>
      <c r="Y356" s="8">
        <v>0</v>
      </c>
      <c r="Z356" s="8">
        <v>0</v>
      </c>
      <c r="AA356" s="8">
        <v>0</v>
      </c>
      <c r="AB356" s="8">
        <v>0</v>
      </c>
      <c r="AC356" s="8">
        <v>0</v>
      </c>
      <c r="AD356" s="8">
        <v>0</v>
      </c>
      <c r="AE356" s="8">
        <v>0</v>
      </c>
      <c r="AF356" s="8">
        <v>0</v>
      </c>
      <c r="AG356" s="8">
        <v>0</v>
      </c>
      <c r="AH356" s="8">
        <v>266.43</v>
      </c>
      <c r="AI356" s="8">
        <v>0</v>
      </c>
      <c r="AJ356" s="8">
        <v>0</v>
      </c>
      <c r="AK356" s="8">
        <v>0</v>
      </c>
      <c r="AL356" s="8">
        <v>350</v>
      </c>
      <c r="AM356" s="8">
        <v>0</v>
      </c>
      <c r="AN356" s="8">
        <v>0</v>
      </c>
      <c r="AO356" s="8">
        <v>266.43</v>
      </c>
      <c r="AP356" s="8">
        <v>0</v>
      </c>
      <c r="AQ356" s="8">
        <v>0</v>
      </c>
      <c r="AR356" s="8">
        <v>0</v>
      </c>
      <c r="AS356" s="8">
        <v>344.38</v>
      </c>
      <c r="AT356" s="8">
        <f t="shared" si="5"/>
        <v>11570</v>
      </c>
      <c r="AU356" s="8">
        <v>0</v>
      </c>
      <c r="AV356" s="8">
        <v>0</v>
      </c>
      <c r="AW356" s="9">
        <v>66</v>
      </c>
      <c r="AX356" s="9">
        <v>173</v>
      </c>
      <c r="AY356" s="8">
        <v>500800</v>
      </c>
      <c r="AZ356" s="8">
        <v>500800.01</v>
      </c>
      <c r="BA356" s="10">
        <v>90</v>
      </c>
      <c r="BB356" s="10">
        <v>50.287993205112002</v>
      </c>
      <c r="BC356" s="10">
        <v>9.15</v>
      </c>
      <c r="BD356" s="10"/>
      <c r="BE356" s="6" t="s">
        <v>797</v>
      </c>
      <c r="BF356" s="4"/>
      <c r="BG356" s="6" t="s">
        <v>266</v>
      </c>
      <c r="BH356" s="6" t="s">
        <v>524</v>
      </c>
      <c r="BI356" s="6" t="s">
        <v>666</v>
      </c>
      <c r="BJ356" s="6" t="s">
        <v>2</v>
      </c>
      <c r="BK356" s="5" t="s">
        <v>0</v>
      </c>
      <c r="BL356" s="10">
        <v>279824.75</v>
      </c>
      <c r="BM356" s="5" t="s">
        <v>613</v>
      </c>
      <c r="BN356" s="10"/>
      <c r="BO356" s="11">
        <v>42262</v>
      </c>
      <c r="BP356" s="11">
        <v>47529</v>
      </c>
      <c r="BQ356" s="11" t="s">
        <v>748</v>
      </c>
      <c r="BR356" s="11" t="s">
        <v>905</v>
      </c>
      <c r="BS356" s="11" t="s">
        <v>891</v>
      </c>
      <c r="BT356" s="11" t="s">
        <v>891</v>
      </c>
      <c r="BU356" s="10">
        <v>0</v>
      </c>
      <c r="BV356" s="10">
        <v>0</v>
      </c>
      <c r="BW356" s="10">
        <v>0</v>
      </c>
    </row>
    <row r="357" spans="1:75" s="1" customFormat="1" ht="18.2" customHeight="1" x14ac:dyDescent="0.15">
      <c r="A357" s="12">
        <v>352</v>
      </c>
      <c r="B357" s="13" t="s">
        <v>41</v>
      </c>
      <c r="C357" s="13" t="s">
        <v>42</v>
      </c>
      <c r="D357" s="30">
        <v>45507</v>
      </c>
      <c r="E357" s="14" t="s">
        <v>833</v>
      </c>
      <c r="F357" s="15">
        <v>3</v>
      </c>
      <c r="G357" s="15">
        <v>3</v>
      </c>
      <c r="H357" s="16">
        <v>463275.42</v>
      </c>
      <c r="I357" s="16">
        <v>8326.99</v>
      </c>
      <c r="J357" s="16">
        <v>0</v>
      </c>
      <c r="K357" s="16">
        <v>471602.41</v>
      </c>
      <c r="L357" s="16">
        <v>2119.1799999999998</v>
      </c>
      <c r="M357" s="16">
        <v>0</v>
      </c>
      <c r="N357" s="16">
        <v>2059.5</v>
      </c>
      <c r="O357" s="16">
        <v>0</v>
      </c>
      <c r="P357" s="16">
        <v>0</v>
      </c>
      <c r="Q357" s="16">
        <v>0</v>
      </c>
      <c r="R357" s="16">
        <v>469542.91</v>
      </c>
      <c r="S357" s="16">
        <v>10502.79</v>
      </c>
      <c r="T357" s="16">
        <v>3320.14</v>
      </c>
      <c r="U357" s="16">
        <v>0</v>
      </c>
      <c r="V357" s="16">
        <v>3030.76</v>
      </c>
      <c r="W357" s="16">
        <v>0</v>
      </c>
      <c r="X357" s="16">
        <v>0</v>
      </c>
      <c r="Y357" s="16">
        <v>0</v>
      </c>
      <c r="Z357" s="16">
        <v>10792.17</v>
      </c>
      <c r="AA357" s="16">
        <v>0</v>
      </c>
      <c r="AB357" s="16">
        <v>0</v>
      </c>
      <c r="AC357" s="16">
        <v>0</v>
      </c>
      <c r="AD357" s="16">
        <v>0</v>
      </c>
      <c r="AE357" s="16">
        <v>0</v>
      </c>
      <c r="AF357" s="16">
        <v>0</v>
      </c>
      <c r="AG357" s="16">
        <v>0</v>
      </c>
      <c r="AH357" s="16">
        <v>0</v>
      </c>
      <c r="AI357" s="16">
        <v>0</v>
      </c>
      <c r="AJ357" s="16">
        <v>0</v>
      </c>
      <c r="AK357" s="16">
        <v>0</v>
      </c>
      <c r="AL357" s="16">
        <v>350</v>
      </c>
      <c r="AM357" s="16">
        <v>0</v>
      </c>
      <c r="AN357" s="16">
        <v>0</v>
      </c>
      <c r="AO357" s="16">
        <v>365.74</v>
      </c>
      <c r="AP357" s="16">
        <v>0</v>
      </c>
      <c r="AQ357" s="16">
        <v>0</v>
      </c>
      <c r="AR357" s="16">
        <v>0</v>
      </c>
      <c r="AS357" s="16">
        <v>0</v>
      </c>
      <c r="AT357" s="8">
        <f t="shared" si="5"/>
        <v>5806</v>
      </c>
      <c r="AU357" s="16">
        <v>8386.67</v>
      </c>
      <c r="AV357" s="16">
        <v>10792.17</v>
      </c>
      <c r="AW357" s="17">
        <v>131</v>
      </c>
      <c r="AX357" s="17">
        <v>182</v>
      </c>
      <c r="AY357" s="16">
        <v>3311848.33</v>
      </c>
      <c r="AZ357" s="16">
        <v>552064</v>
      </c>
      <c r="BA357" s="18">
        <v>89.99</v>
      </c>
      <c r="BB357" s="18">
        <v>76.538528994645503</v>
      </c>
      <c r="BC357" s="18">
        <v>8.6</v>
      </c>
      <c r="BD357" s="18"/>
      <c r="BE357" s="14" t="s">
        <v>795</v>
      </c>
      <c r="BF357" s="12"/>
      <c r="BG357" s="14" t="s">
        <v>269</v>
      </c>
      <c r="BH357" s="14" t="s">
        <v>270</v>
      </c>
      <c r="BI357" s="14" t="s">
        <v>384</v>
      </c>
      <c r="BJ357" s="14" t="s">
        <v>3</v>
      </c>
      <c r="BK357" s="13" t="s">
        <v>0</v>
      </c>
      <c r="BL357" s="18">
        <v>469542.91</v>
      </c>
      <c r="BM357" s="13" t="s">
        <v>613</v>
      </c>
      <c r="BN357" s="18"/>
      <c r="BO357" s="19">
        <v>43980</v>
      </c>
      <c r="BP357" s="19">
        <v>49519</v>
      </c>
      <c r="BQ357" s="11" t="s">
        <v>748</v>
      </c>
      <c r="BR357" s="11" t="s">
        <v>905</v>
      </c>
      <c r="BS357" s="11" t="s">
        <v>891</v>
      </c>
      <c r="BT357" s="11" t="s">
        <v>891</v>
      </c>
      <c r="BU357" s="18">
        <v>1097.22</v>
      </c>
      <c r="BV357" s="18">
        <v>0</v>
      </c>
      <c r="BW357" s="18">
        <v>0</v>
      </c>
    </row>
    <row r="358" spans="1:75" s="1" customFormat="1" ht="18.2" customHeight="1" x14ac:dyDescent="0.15">
      <c r="A358" s="4">
        <v>353</v>
      </c>
      <c r="B358" s="5" t="s">
        <v>41</v>
      </c>
      <c r="C358" s="5" t="s">
        <v>42</v>
      </c>
      <c r="D358" s="29">
        <v>45507</v>
      </c>
      <c r="E358" s="6" t="s">
        <v>834</v>
      </c>
      <c r="F358" s="7">
        <v>36</v>
      </c>
      <c r="G358" s="7">
        <v>35</v>
      </c>
      <c r="H358" s="8">
        <v>160776.78</v>
      </c>
      <c r="I358" s="8">
        <v>143822.53</v>
      </c>
      <c r="J358" s="8">
        <v>0</v>
      </c>
      <c r="K358" s="8">
        <v>304599.31</v>
      </c>
      <c r="L358" s="8">
        <v>4650.03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304599.31</v>
      </c>
      <c r="S358" s="8">
        <v>59586.93</v>
      </c>
      <c r="T358" s="8">
        <v>1152.23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  <c r="Z358" s="8">
        <v>60739.16</v>
      </c>
      <c r="AA358" s="8">
        <v>0</v>
      </c>
      <c r="AB358" s="8">
        <v>0</v>
      </c>
      <c r="AC358" s="8">
        <v>0</v>
      </c>
      <c r="AD358" s="8">
        <v>0</v>
      </c>
      <c r="AE358" s="8">
        <v>0</v>
      </c>
      <c r="AF358" s="8">
        <v>0</v>
      </c>
      <c r="AG358" s="8">
        <v>0</v>
      </c>
      <c r="AH358" s="8">
        <v>0</v>
      </c>
      <c r="AI358" s="8">
        <v>0</v>
      </c>
      <c r="AJ358" s="8">
        <v>0</v>
      </c>
      <c r="AK358" s="8">
        <v>0</v>
      </c>
      <c r="AL358" s="8">
        <v>0</v>
      </c>
      <c r="AM358" s="8">
        <v>0</v>
      </c>
      <c r="AN358" s="8">
        <v>0</v>
      </c>
      <c r="AO358" s="8">
        <v>0</v>
      </c>
      <c r="AP358" s="8">
        <v>0</v>
      </c>
      <c r="AQ358" s="8">
        <v>0</v>
      </c>
      <c r="AR358" s="8">
        <v>0</v>
      </c>
      <c r="AS358" s="8">
        <v>0</v>
      </c>
      <c r="AT358" s="8">
        <f t="shared" si="5"/>
        <v>0</v>
      </c>
      <c r="AU358" s="8">
        <v>148472.56</v>
      </c>
      <c r="AV358" s="8">
        <v>60739.16</v>
      </c>
      <c r="AW358" s="9">
        <v>30</v>
      </c>
      <c r="AX358" s="9">
        <v>81</v>
      </c>
      <c r="AY358" s="8">
        <v>385200</v>
      </c>
      <c r="AZ358" s="8">
        <v>314980.06</v>
      </c>
      <c r="BA358" s="10">
        <v>90</v>
      </c>
      <c r="BB358" s="10">
        <v>87.033883668699502</v>
      </c>
      <c r="BC358" s="10">
        <v>8.6</v>
      </c>
      <c r="BD358" s="10"/>
      <c r="BE358" s="6" t="s">
        <v>797</v>
      </c>
      <c r="BF358" s="4"/>
      <c r="BG358" s="6" t="s">
        <v>273</v>
      </c>
      <c r="BH358" s="6" t="s">
        <v>391</v>
      </c>
      <c r="BI358" s="6" t="s">
        <v>392</v>
      </c>
      <c r="BJ358" s="6" t="s">
        <v>796</v>
      </c>
      <c r="BK358" s="5" t="s">
        <v>0</v>
      </c>
      <c r="BL358" s="10">
        <v>304599.31</v>
      </c>
      <c r="BM358" s="5" t="s">
        <v>613</v>
      </c>
      <c r="BN358" s="10"/>
      <c r="BO358" s="11">
        <v>43984</v>
      </c>
      <c r="BP358" s="11">
        <v>46448</v>
      </c>
      <c r="BQ358" s="11" t="s">
        <v>750</v>
      </c>
      <c r="BR358" s="11" t="s">
        <v>906</v>
      </c>
      <c r="BS358" s="11" t="s">
        <v>891</v>
      </c>
      <c r="BT358" s="11" t="s">
        <v>891</v>
      </c>
      <c r="BU358" s="10">
        <v>6618.96</v>
      </c>
      <c r="BV358" s="10">
        <v>0</v>
      </c>
      <c r="BW358" s="10">
        <v>0</v>
      </c>
    </row>
    <row r="359" spans="1:75" s="1" customFormat="1" ht="18.2" customHeight="1" x14ac:dyDescent="0.15">
      <c r="A359" s="12">
        <v>354</v>
      </c>
      <c r="B359" s="13" t="s">
        <v>46</v>
      </c>
      <c r="C359" s="13" t="s">
        <v>42</v>
      </c>
      <c r="D359" s="30">
        <v>45507</v>
      </c>
      <c r="E359" s="14" t="s">
        <v>667</v>
      </c>
      <c r="F359" s="15">
        <v>0</v>
      </c>
      <c r="G359" s="15">
        <v>0</v>
      </c>
      <c r="H359" s="16">
        <v>305765.69</v>
      </c>
      <c r="I359" s="16">
        <v>0</v>
      </c>
      <c r="J359" s="16">
        <v>0</v>
      </c>
      <c r="K359" s="16">
        <v>305765.69</v>
      </c>
      <c r="L359" s="16">
        <v>2532.21</v>
      </c>
      <c r="M359" s="16">
        <v>0</v>
      </c>
      <c r="N359" s="16">
        <v>0</v>
      </c>
      <c r="O359" s="16">
        <v>2532.21</v>
      </c>
      <c r="P359" s="16">
        <v>0</v>
      </c>
      <c r="Q359" s="16">
        <v>0</v>
      </c>
      <c r="R359" s="16">
        <v>303233.48</v>
      </c>
      <c r="S359" s="16">
        <v>0</v>
      </c>
      <c r="T359" s="16">
        <v>2221.9</v>
      </c>
      <c r="U359" s="16">
        <v>0</v>
      </c>
      <c r="V359" s="16">
        <v>0</v>
      </c>
      <c r="W359" s="16">
        <v>2221.9</v>
      </c>
      <c r="X359" s="16">
        <v>0</v>
      </c>
      <c r="Y359" s="16">
        <v>0</v>
      </c>
      <c r="Z359" s="16">
        <v>0</v>
      </c>
      <c r="AA359" s="16">
        <v>0</v>
      </c>
      <c r="AB359" s="16">
        <v>0</v>
      </c>
      <c r="AC359" s="16">
        <v>0</v>
      </c>
      <c r="AD359" s="16">
        <v>0</v>
      </c>
      <c r="AE359" s="16">
        <v>0</v>
      </c>
      <c r="AF359" s="16">
        <v>0</v>
      </c>
      <c r="AG359" s="16">
        <v>0</v>
      </c>
      <c r="AH359" s="16">
        <v>254.19</v>
      </c>
      <c r="AI359" s="16">
        <v>0</v>
      </c>
      <c r="AJ359" s="16">
        <v>0</v>
      </c>
      <c r="AK359" s="16">
        <v>0</v>
      </c>
      <c r="AL359" s="16">
        <v>0</v>
      </c>
      <c r="AM359" s="16">
        <v>0</v>
      </c>
      <c r="AN359" s="16">
        <v>0</v>
      </c>
      <c r="AO359" s="16">
        <v>0</v>
      </c>
      <c r="AP359" s="16">
        <v>86.5</v>
      </c>
      <c r="AQ359" s="16">
        <v>0</v>
      </c>
      <c r="AR359" s="16">
        <v>84.8</v>
      </c>
      <c r="AS359" s="16">
        <v>0</v>
      </c>
      <c r="AT359" s="8">
        <f t="shared" si="5"/>
        <v>5010</v>
      </c>
      <c r="AU359" s="16">
        <v>0</v>
      </c>
      <c r="AV359" s="16">
        <v>0</v>
      </c>
      <c r="AW359" s="17">
        <v>86</v>
      </c>
      <c r="AX359" s="17">
        <v>193</v>
      </c>
      <c r="AY359" s="16">
        <v>477800</v>
      </c>
      <c r="AZ359" s="16">
        <v>477800.01</v>
      </c>
      <c r="BA359" s="18">
        <v>85.84</v>
      </c>
      <c r="BB359" s="18">
        <v>54.477943445836303</v>
      </c>
      <c r="BC359" s="18">
        <v>8.7200000000000006</v>
      </c>
      <c r="BD359" s="18"/>
      <c r="BE359" s="14" t="s">
        <v>797</v>
      </c>
      <c r="BF359" s="12"/>
      <c r="BG359" s="14" t="s">
        <v>269</v>
      </c>
      <c r="BH359" s="14" t="s">
        <v>390</v>
      </c>
      <c r="BI359" s="14" t="s">
        <v>513</v>
      </c>
      <c r="BJ359" s="14" t="s">
        <v>2</v>
      </c>
      <c r="BK359" s="13" t="s">
        <v>0</v>
      </c>
      <c r="BL359" s="18">
        <v>303233.48</v>
      </c>
      <c r="BM359" s="13" t="s">
        <v>613</v>
      </c>
      <c r="BN359" s="18"/>
      <c r="BO359" s="19">
        <v>42258</v>
      </c>
      <c r="BP359" s="19">
        <v>48132</v>
      </c>
      <c r="BQ359" s="11" t="s">
        <v>748</v>
      </c>
      <c r="BR359" s="11" t="s">
        <v>905</v>
      </c>
      <c r="BS359" s="11" t="s">
        <v>891</v>
      </c>
      <c r="BT359" s="11" t="s">
        <v>891</v>
      </c>
      <c r="BU359" s="18">
        <v>0</v>
      </c>
      <c r="BV359" s="18">
        <v>0</v>
      </c>
      <c r="BW359" s="18">
        <v>0</v>
      </c>
    </row>
    <row r="360" spans="1:75" s="1" customFormat="1" ht="18.2" customHeight="1" x14ac:dyDescent="0.15">
      <c r="A360" s="4">
        <v>355</v>
      </c>
      <c r="B360" s="5" t="s">
        <v>46</v>
      </c>
      <c r="C360" s="5" t="s">
        <v>42</v>
      </c>
      <c r="D360" s="29">
        <v>45507</v>
      </c>
      <c r="E360" s="6" t="s">
        <v>668</v>
      </c>
      <c r="F360" s="7">
        <v>0</v>
      </c>
      <c r="G360" s="7">
        <v>0</v>
      </c>
      <c r="H360" s="8">
        <v>163258.31</v>
      </c>
      <c r="I360" s="8">
        <v>0</v>
      </c>
      <c r="J360" s="8">
        <v>0</v>
      </c>
      <c r="K360" s="8">
        <v>163258.31</v>
      </c>
      <c r="L360" s="8">
        <v>1301.8800000000001</v>
      </c>
      <c r="M360" s="8">
        <v>0</v>
      </c>
      <c r="N360" s="8">
        <v>0</v>
      </c>
      <c r="O360" s="8">
        <v>1301.8800000000001</v>
      </c>
      <c r="P360" s="8">
        <v>0</v>
      </c>
      <c r="Q360" s="8">
        <v>0</v>
      </c>
      <c r="R360" s="8">
        <v>161956.43</v>
      </c>
      <c r="S360" s="8">
        <v>0</v>
      </c>
      <c r="T360" s="8">
        <v>1262.53</v>
      </c>
      <c r="U360" s="8">
        <v>0</v>
      </c>
      <c r="V360" s="8">
        <v>0</v>
      </c>
      <c r="W360" s="8">
        <v>1262.53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8">
        <v>0</v>
      </c>
      <c r="AE360" s="8">
        <v>0</v>
      </c>
      <c r="AF360" s="8">
        <v>0</v>
      </c>
      <c r="AG360" s="8">
        <v>0</v>
      </c>
      <c r="AH360" s="8">
        <v>133</v>
      </c>
      <c r="AI360" s="8">
        <v>0</v>
      </c>
      <c r="AJ360" s="8">
        <v>0</v>
      </c>
      <c r="AK360" s="8">
        <v>0</v>
      </c>
      <c r="AL360" s="8">
        <v>0</v>
      </c>
      <c r="AM360" s="8">
        <v>0</v>
      </c>
      <c r="AN360" s="8">
        <v>0</v>
      </c>
      <c r="AO360" s="8">
        <v>0</v>
      </c>
      <c r="AP360" s="8">
        <v>44.25</v>
      </c>
      <c r="AQ360" s="8">
        <v>0</v>
      </c>
      <c r="AR360" s="8">
        <v>41.66</v>
      </c>
      <c r="AS360" s="8">
        <v>0</v>
      </c>
      <c r="AT360" s="8">
        <f t="shared" si="5"/>
        <v>2700</v>
      </c>
      <c r="AU360" s="8">
        <v>0</v>
      </c>
      <c r="AV360" s="8">
        <v>0</v>
      </c>
      <c r="AW360" s="9">
        <v>87</v>
      </c>
      <c r="AX360" s="9">
        <v>194</v>
      </c>
      <c r="AY360" s="8">
        <v>250000</v>
      </c>
      <c r="AZ360" s="8">
        <v>250000.02</v>
      </c>
      <c r="BA360" s="10">
        <v>90</v>
      </c>
      <c r="BB360" s="10">
        <v>58.3043101356552</v>
      </c>
      <c r="BC360" s="10">
        <v>9.2799999999999994</v>
      </c>
      <c r="BD360" s="10"/>
      <c r="BE360" s="6" t="s">
        <v>795</v>
      </c>
      <c r="BF360" s="4"/>
      <c r="BG360" s="6" t="s">
        <v>282</v>
      </c>
      <c r="BH360" s="6" t="s">
        <v>283</v>
      </c>
      <c r="BI360" s="6" t="s">
        <v>511</v>
      </c>
      <c r="BJ360" s="6" t="s">
        <v>2</v>
      </c>
      <c r="BK360" s="5" t="s">
        <v>0</v>
      </c>
      <c r="BL360" s="10">
        <v>161956.43</v>
      </c>
      <c r="BM360" s="5" t="s">
        <v>613</v>
      </c>
      <c r="BN360" s="10"/>
      <c r="BO360" s="11">
        <v>42262</v>
      </c>
      <c r="BP360" s="11">
        <v>48167</v>
      </c>
      <c r="BQ360" s="11" t="s">
        <v>748</v>
      </c>
      <c r="BR360" s="11" t="s">
        <v>905</v>
      </c>
      <c r="BS360" s="11" t="s">
        <v>891</v>
      </c>
      <c r="BT360" s="11" t="s">
        <v>891</v>
      </c>
      <c r="BU360" s="10">
        <v>0</v>
      </c>
      <c r="BV360" s="10">
        <v>0</v>
      </c>
      <c r="BW360" s="10">
        <v>0</v>
      </c>
    </row>
    <row r="361" spans="1:75" s="1" customFormat="1" ht="18.2" customHeight="1" x14ac:dyDescent="0.15">
      <c r="A361" s="12">
        <v>356</v>
      </c>
      <c r="B361" s="13" t="s">
        <v>41</v>
      </c>
      <c r="C361" s="13" t="s">
        <v>42</v>
      </c>
      <c r="D361" s="30">
        <v>45507</v>
      </c>
      <c r="E361" s="14" t="s">
        <v>669</v>
      </c>
      <c r="F361" s="15">
        <v>0</v>
      </c>
      <c r="G361" s="15">
        <v>0</v>
      </c>
      <c r="H361" s="16">
        <v>31325.040000000001</v>
      </c>
      <c r="I361" s="16">
        <v>0</v>
      </c>
      <c r="J361" s="16">
        <v>0</v>
      </c>
      <c r="K361" s="16">
        <v>31325.040000000001</v>
      </c>
      <c r="L361" s="16">
        <v>2297.2600000000002</v>
      </c>
      <c r="M361" s="16">
        <v>0</v>
      </c>
      <c r="N361" s="16">
        <v>0</v>
      </c>
      <c r="O361" s="16">
        <v>2297.2600000000002</v>
      </c>
      <c r="P361" s="16">
        <v>0</v>
      </c>
      <c r="Q361" s="16">
        <v>0</v>
      </c>
      <c r="R361" s="16">
        <v>29027.78</v>
      </c>
      <c r="S361" s="16">
        <v>0</v>
      </c>
      <c r="T361" s="16">
        <v>247.99</v>
      </c>
      <c r="U361" s="16">
        <v>0</v>
      </c>
      <c r="V361" s="16">
        <v>0</v>
      </c>
      <c r="W361" s="16">
        <v>247.99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16">
        <v>0</v>
      </c>
      <c r="AE361" s="16">
        <v>0</v>
      </c>
      <c r="AF361" s="16">
        <v>0</v>
      </c>
      <c r="AG361" s="16">
        <v>0</v>
      </c>
      <c r="AH361" s="16">
        <v>114.42</v>
      </c>
      <c r="AI361" s="16">
        <v>0</v>
      </c>
      <c r="AJ361" s="16">
        <v>0</v>
      </c>
      <c r="AK361" s="16">
        <v>0</v>
      </c>
      <c r="AL361" s="16">
        <v>0</v>
      </c>
      <c r="AM361" s="16">
        <v>0</v>
      </c>
      <c r="AN361" s="16">
        <v>0</v>
      </c>
      <c r="AO361" s="16">
        <v>0</v>
      </c>
      <c r="AP361" s="16">
        <v>615.36</v>
      </c>
      <c r="AQ361" s="16">
        <v>0</v>
      </c>
      <c r="AR361" s="16">
        <v>275.02999999999997</v>
      </c>
      <c r="AS361" s="16">
        <v>0</v>
      </c>
      <c r="AT361" s="8">
        <f t="shared" si="5"/>
        <v>3000.0000000000005</v>
      </c>
      <c r="AU361" s="16">
        <v>0</v>
      </c>
      <c r="AV361" s="16">
        <v>0</v>
      </c>
      <c r="AW361" s="17">
        <v>12</v>
      </c>
      <c r="AX361" s="17">
        <v>120</v>
      </c>
      <c r="AY361" s="16">
        <v>281000</v>
      </c>
      <c r="AZ361" s="16">
        <v>196700.01</v>
      </c>
      <c r="BA361" s="18">
        <v>90</v>
      </c>
      <c r="BB361" s="18">
        <v>13.2816475199976</v>
      </c>
      <c r="BC361" s="18">
        <v>9.5</v>
      </c>
      <c r="BD361" s="18"/>
      <c r="BE361" s="14" t="s">
        <v>795</v>
      </c>
      <c r="BF361" s="12"/>
      <c r="BG361" s="14" t="s">
        <v>291</v>
      </c>
      <c r="BH361" s="14" t="s">
        <v>365</v>
      </c>
      <c r="BI361" s="14" t="s">
        <v>366</v>
      </c>
      <c r="BJ361" s="14" t="s">
        <v>2</v>
      </c>
      <c r="BK361" s="13" t="s">
        <v>0</v>
      </c>
      <c r="BL361" s="18">
        <v>29027.78</v>
      </c>
      <c r="BM361" s="13" t="s">
        <v>613</v>
      </c>
      <c r="BN361" s="18"/>
      <c r="BO361" s="19">
        <v>42243</v>
      </c>
      <c r="BP361" s="19">
        <v>45896</v>
      </c>
      <c r="BQ361" s="11" t="s">
        <v>748</v>
      </c>
      <c r="BR361" s="11" t="s">
        <v>905</v>
      </c>
      <c r="BS361" s="11" t="s">
        <v>891</v>
      </c>
      <c r="BT361" s="11" t="s">
        <v>891</v>
      </c>
      <c r="BU361" s="18">
        <v>0</v>
      </c>
      <c r="BV361" s="18">
        <v>0</v>
      </c>
      <c r="BW361" s="18">
        <v>0</v>
      </c>
    </row>
    <row r="362" spans="1:75" s="1" customFormat="1" ht="18.2" customHeight="1" x14ac:dyDescent="0.15">
      <c r="A362" s="4">
        <v>357</v>
      </c>
      <c r="B362" s="5" t="s">
        <v>41</v>
      </c>
      <c r="C362" s="5" t="s">
        <v>42</v>
      </c>
      <c r="D362" s="29">
        <v>45507</v>
      </c>
      <c r="E362" s="6" t="s">
        <v>670</v>
      </c>
      <c r="F362" s="7">
        <v>38</v>
      </c>
      <c r="G362" s="7">
        <v>37</v>
      </c>
      <c r="H362" s="8">
        <v>151962.01</v>
      </c>
      <c r="I362" s="8">
        <v>37491.32</v>
      </c>
      <c r="J362" s="8">
        <v>0</v>
      </c>
      <c r="K362" s="8">
        <v>189453.33</v>
      </c>
      <c r="L362" s="8">
        <v>1146.32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189453.33</v>
      </c>
      <c r="S362" s="8">
        <v>51783.98</v>
      </c>
      <c r="T362" s="8">
        <v>1203.03</v>
      </c>
      <c r="U362" s="8">
        <v>0</v>
      </c>
      <c r="V362" s="8">
        <v>0</v>
      </c>
      <c r="W362" s="8">
        <v>0</v>
      </c>
      <c r="X362" s="8">
        <v>0</v>
      </c>
      <c r="Y362" s="8">
        <v>0</v>
      </c>
      <c r="Z362" s="8">
        <v>52987.01</v>
      </c>
      <c r="AA362" s="8">
        <v>0</v>
      </c>
      <c r="AB362" s="8">
        <v>0</v>
      </c>
      <c r="AC362" s="8">
        <v>0</v>
      </c>
      <c r="AD362" s="8">
        <v>0</v>
      </c>
      <c r="AE362" s="8">
        <v>0</v>
      </c>
      <c r="AF362" s="8">
        <v>0</v>
      </c>
      <c r="AG362" s="8">
        <v>0</v>
      </c>
      <c r="AH362" s="8">
        <v>0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0</v>
      </c>
      <c r="AP362" s="8">
        <v>0</v>
      </c>
      <c r="AQ362" s="8">
        <v>0</v>
      </c>
      <c r="AR362" s="8">
        <v>0</v>
      </c>
      <c r="AS362" s="8">
        <v>0</v>
      </c>
      <c r="AT362" s="8">
        <f t="shared" si="5"/>
        <v>0</v>
      </c>
      <c r="AU362" s="8">
        <v>38637.64</v>
      </c>
      <c r="AV362" s="8">
        <v>52987.01</v>
      </c>
      <c r="AW362" s="9">
        <v>90</v>
      </c>
      <c r="AX362" s="9">
        <v>197</v>
      </c>
      <c r="AY362" s="8">
        <v>355700</v>
      </c>
      <c r="AZ362" s="8">
        <v>233990.01</v>
      </c>
      <c r="BA362" s="10">
        <v>89.99</v>
      </c>
      <c r="BB362" s="10">
        <v>72.861679721711198</v>
      </c>
      <c r="BC362" s="10">
        <v>9.5</v>
      </c>
      <c r="BD362" s="10"/>
      <c r="BE362" s="6" t="s">
        <v>795</v>
      </c>
      <c r="BF362" s="4"/>
      <c r="BG362" s="6" t="s">
        <v>291</v>
      </c>
      <c r="BH362" s="6" t="s">
        <v>292</v>
      </c>
      <c r="BI362" s="6" t="s">
        <v>293</v>
      </c>
      <c r="BJ362" s="6" t="s">
        <v>796</v>
      </c>
      <c r="BK362" s="5" t="s">
        <v>0</v>
      </c>
      <c r="BL362" s="10">
        <v>189453.33</v>
      </c>
      <c r="BM362" s="5" t="s">
        <v>613</v>
      </c>
      <c r="BN362" s="10"/>
      <c r="BO362" s="11">
        <v>42248</v>
      </c>
      <c r="BP362" s="11">
        <v>48245</v>
      </c>
      <c r="BQ362" s="11" t="s">
        <v>750</v>
      </c>
      <c r="BR362" s="11" t="s">
        <v>906</v>
      </c>
      <c r="BS362" s="11" t="s">
        <v>891</v>
      </c>
      <c r="BT362" s="11" t="s">
        <v>891</v>
      </c>
      <c r="BU362" s="10">
        <v>5473.65</v>
      </c>
      <c r="BV362" s="10">
        <v>0</v>
      </c>
      <c r="BW362" s="10">
        <v>0</v>
      </c>
    </row>
    <row r="363" spans="1:75" s="1" customFormat="1" ht="18.2" customHeight="1" x14ac:dyDescent="0.15">
      <c r="A363" s="12">
        <v>358</v>
      </c>
      <c r="B363" s="13" t="s">
        <v>41</v>
      </c>
      <c r="C363" s="13" t="s">
        <v>42</v>
      </c>
      <c r="D363" s="30">
        <v>45507</v>
      </c>
      <c r="E363" s="14" t="s">
        <v>837</v>
      </c>
      <c r="F363" s="15">
        <v>0</v>
      </c>
      <c r="G363" s="15">
        <v>0</v>
      </c>
      <c r="H363" s="16">
        <v>393022.34</v>
      </c>
      <c r="I363" s="16">
        <v>0</v>
      </c>
      <c r="J363" s="16">
        <v>0</v>
      </c>
      <c r="K363" s="16">
        <v>393022.34</v>
      </c>
      <c r="L363" s="16">
        <v>1698.63</v>
      </c>
      <c r="M363" s="16">
        <v>0</v>
      </c>
      <c r="N363" s="16">
        <v>0</v>
      </c>
      <c r="O363" s="16">
        <v>1698.63</v>
      </c>
      <c r="P363" s="16">
        <v>0</v>
      </c>
      <c r="Q363" s="16">
        <v>0</v>
      </c>
      <c r="R363" s="16">
        <v>391323.71</v>
      </c>
      <c r="S363" s="16">
        <v>0</v>
      </c>
      <c r="T363" s="16">
        <v>3111.43</v>
      </c>
      <c r="U363" s="16">
        <v>0</v>
      </c>
      <c r="V363" s="16">
        <v>0</v>
      </c>
      <c r="W363" s="16">
        <v>3111.43</v>
      </c>
      <c r="X363" s="16">
        <v>0</v>
      </c>
      <c r="Y363" s="16">
        <v>0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  <c r="AE363" s="16">
        <v>0</v>
      </c>
      <c r="AF363" s="16">
        <v>0</v>
      </c>
      <c r="AG363" s="16">
        <v>0</v>
      </c>
      <c r="AH363" s="16">
        <v>237.3</v>
      </c>
      <c r="AI363" s="16">
        <v>0</v>
      </c>
      <c r="AJ363" s="16">
        <v>0</v>
      </c>
      <c r="AK363" s="16">
        <v>0</v>
      </c>
      <c r="AL363" s="16">
        <v>0</v>
      </c>
      <c r="AM363" s="16">
        <v>0</v>
      </c>
      <c r="AN363" s="16">
        <v>0</v>
      </c>
      <c r="AO363" s="16">
        <v>0</v>
      </c>
      <c r="AP363" s="16">
        <v>0</v>
      </c>
      <c r="AQ363" s="16">
        <v>0</v>
      </c>
      <c r="AR363" s="16">
        <v>0</v>
      </c>
      <c r="AS363" s="16">
        <v>0</v>
      </c>
      <c r="AT363" s="8">
        <f t="shared" si="5"/>
        <v>5047.3599999999997</v>
      </c>
      <c r="AU363" s="16">
        <v>0</v>
      </c>
      <c r="AV363" s="16">
        <v>0</v>
      </c>
      <c r="AW363" s="17">
        <v>131</v>
      </c>
      <c r="AX363" s="17">
        <v>180</v>
      </c>
      <c r="AY363" s="16">
        <v>446050</v>
      </c>
      <c r="AZ363" s="16">
        <v>446050</v>
      </c>
      <c r="BA363" s="18">
        <v>87.93</v>
      </c>
      <c r="BB363" s="18">
        <v>77.141786392332705</v>
      </c>
      <c r="BC363" s="18">
        <v>9.5</v>
      </c>
      <c r="BD363" s="18"/>
      <c r="BE363" s="14" t="s">
        <v>797</v>
      </c>
      <c r="BF363" s="12"/>
      <c r="BG363" s="14" t="s">
        <v>304</v>
      </c>
      <c r="BH363" s="14" t="s">
        <v>305</v>
      </c>
      <c r="BI363" s="14" t="s">
        <v>306</v>
      </c>
      <c r="BJ363" s="14" t="s">
        <v>2</v>
      </c>
      <c r="BK363" s="13" t="s">
        <v>0</v>
      </c>
      <c r="BL363" s="18">
        <v>391323.71</v>
      </c>
      <c r="BM363" s="13" t="s">
        <v>613</v>
      </c>
      <c r="BN363" s="18"/>
      <c r="BO363" s="19">
        <v>44035</v>
      </c>
      <c r="BP363" s="19">
        <v>49513</v>
      </c>
      <c r="BQ363" s="11" t="s">
        <v>748</v>
      </c>
      <c r="BR363" s="11" t="s">
        <v>905</v>
      </c>
      <c r="BS363" s="11" t="s">
        <v>891</v>
      </c>
      <c r="BT363" s="11" t="s">
        <v>891</v>
      </c>
      <c r="BU363" s="18">
        <v>0</v>
      </c>
      <c r="BV363" s="18">
        <v>0</v>
      </c>
      <c r="BW363" s="18">
        <v>0</v>
      </c>
    </row>
    <row r="364" spans="1:75" s="1" customFormat="1" ht="18.2" customHeight="1" x14ac:dyDescent="0.15">
      <c r="A364" s="4">
        <v>359</v>
      </c>
      <c r="B364" s="5" t="s">
        <v>46</v>
      </c>
      <c r="C364" s="5" t="s">
        <v>42</v>
      </c>
      <c r="D364" s="29">
        <v>45507</v>
      </c>
      <c r="E364" s="6" t="s">
        <v>838</v>
      </c>
      <c r="F364" s="7">
        <v>0</v>
      </c>
      <c r="G364" s="7">
        <v>0</v>
      </c>
      <c r="H364" s="8">
        <v>138563.32</v>
      </c>
      <c r="I364" s="8">
        <v>0</v>
      </c>
      <c r="J364" s="8">
        <v>0</v>
      </c>
      <c r="K364" s="8">
        <v>138563.32</v>
      </c>
      <c r="L364" s="8">
        <v>1122.23</v>
      </c>
      <c r="M364" s="8">
        <v>0</v>
      </c>
      <c r="N364" s="8">
        <v>0</v>
      </c>
      <c r="O364" s="8">
        <v>1122.23</v>
      </c>
      <c r="P364" s="8">
        <v>0</v>
      </c>
      <c r="Q364" s="8">
        <v>0</v>
      </c>
      <c r="R364" s="8">
        <v>137441.09</v>
      </c>
      <c r="S364" s="8">
        <v>0</v>
      </c>
      <c r="T364" s="8">
        <v>1118.9000000000001</v>
      </c>
      <c r="U364" s="8">
        <v>0</v>
      </c>
      <c r="V364" s="8">
        <v>0</v>
      </c>
      <c r="W364" s="8">
        <v>1118.9000000000001</v>
      </c>
      <c r="X364" s="8">
        <v>0</v>
      </c>
      <c r="Y364" s="8">
        <v>0</v>
      </c>
      <c r="Z364" s="8">
        <v>0</v>
      </c>
      <c r="AA364" s="8">
        <v>0</v>
      </c>
      <c r="AB364" s="8">
        <v>0</v>
      </c>
      <c r="AC364" s="8">
        <v>0</v>
      </c>
      <c r="AD364" s="8">
        <v>0</v>
      </c>
      <c r="AE364" s="8">
        <v>0</v>
      </c>
      <c r="AF364" s="8">
        <v>0</v>
      </c>
      <c r="AG364" s="8">
        <v>0</v>
      </c>
      <c r="AH364" s="8">
        <v>92.3</v>
      </c>
      <c r="AI364" s="8">
        <v>0</v>
      </c>
      <c r="AJ364" s="8">
        <v>0</v>
      </c>
      <c r="AK364" s="8">
        <v>0</v>
      </c>
      <c r="AL364" s="8">
        <v>0</v>
      </c>
      <c r="AM364" s="8">
        <v>0</v>
      </c>
      <c r="AN364" s="8">
        <v>0</v>
      </c>
      <c r="AO364" s="8">
        <v>0</v>
      </c>
      <c r="AP364" s="8">
        <v>0.13</v>
      </c>
      <c r="AQ364" s="8">
        <v>0</v>
      </c>
      <c r="AR364" s="8">
        <v>2.56</v>
      </c>
      <c r="AS364" s="8">
        <v>0</v>
      </c>
      <c r="AT364" s="8">
        <f t="shared" si="5"/>
        <v>2331.0000000000005</v>
      </c>
      <c r="AU364" s="8">
        <v>0</v>
      </c>
      <c r="AV364" s="8">
        <v>0</v>
      </c>
      <c r="AW364" s="9">
        <v>85</v>
      </c>
      <c r="AX364" s="9">
        <v>134</v>
      </c>
      <c r="AY364" s="8">
        <v>173500</v>
      </c>
      <c r="AZ364" s="8">
        <v>173500</v>
      </c>
      <c r="BA364" s="10">
        <v>90</v>
      </c>
      <c r="BB364" s="10">
        <v>71.2950899135447</v>
      </c>
      <c r="BC364" s="10">
        <v>9.69</v>
      </c>
      <c r="BD364" s="10"/>
      <c r="BE364" s="6" t="s">
        <v>797</v>
      </c>
      <c r="BF364" s="4"/>
      <c r="BG364" s="6" t="s">
        <v>304</v>
      </c>
      <c r="BH364" s="6" t="s">
        <v>463</v>
      </c>
      <c r="BI364" s="6" t="s">
        <v>515</v>
      </c>
      <c r="BJ364" s="6" t="s">
        <v>2</v>
      </c>
      <c r="BK364" s="5" t="s">
        <v>0</v>
      </c>
      <c r="BL364" s="10">
        <v>137441.09</v>
      </c>
      <c r="BM364" s="5" t="s">
        <v>613</v>
      </c>
      <c r="BN364" s="10"/>
      <c r="BO364" s="11">
        <v>44035</v>
      </c>
      <c r="BP364" s="11">
        <v>48114</v>
      </c>
      <c r="BQ364" s="11" t="s">
        <v>748</v>
      </c>
      <c r="BR364" s="11" t="s">
        <v>905</v>
      </c>
      <c r="BS364" s="11" t="s">
        <v>891</v>
      </c>
      <c r="BT364" s="11" t="s">
        <v>891</v>
      </c>
      <c r="BU364" s="10">
        <v>0</v>
      </c>
      <c r="BV364" s="10">
        <v>0</v>
      </c>
      <c r="BW364" s="10">
        <v>0</v>
      </c>
    </row>
    <row r="365" spans="1:75" s="1" customFormat="1" ht="18.2" customHeight="1" x14ac:dyDescent="0.15">
      <c r="A365" s="12">
        <v>360</v>
      </c>
      <c r="B365" s="13" t="s">
        <v>41</v>
      </c>
      <c r="C365" s="13" t="s">
        <v>42</v>
      </c>
      <c r="D365" s="30">
        <v>45507</v>
      </c>
      <c r="E365" s="14" t="s">
        <v>839</v>
      </c>
      <c r="F365" s="15">
        <v>42</v>
      </c>
      <c r="G365" s="15">
        <v>41</v>
      </c>
      <c r="H365" s="16">
        <v>346905.59</v>
      </c>
      <c r="I365" s="16">
        <v>43932.58</v>
      </c>
      <c r="J365" s="16">
        <v>0</v>
      </c>
      <c r="K365" s="16">
        <v>390838.17</v>
      </c>
      <c r="L365" s="16">
        <v>1452.34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390838.17</v>
      </c>
      <c r="S365" s="16">
        <v>135380.18</v>
      </c>
      <c r="T365" s="16">
        <v>2890.88</v>
      </c>
      <c r="U365" s="16">
        <v>0</v>
      </c>
      <c r="V365" s="16">
        <v>0</v>
      </c>
      <c r="W365" s="16">
        <v>0</v>
      </c>
      <c r="X365" s="16">
        <v>0</v>
      </c>
      <c r="Y365" s="16">
        <v>0</v>
      </c>
      <c r="Z365" s="16">
        <v>138271.06</v>
      </c>
      <c r="AA365" s="16">
        <v>0</v>
      </c>
      <c r="AB365" s="16">
        <v>0</v>
      </c>
      <c r="AC365" s="16">
        <v>0</v>
      </c>
      <c r="AD365" s="16">
        <v>0</v>
      </c>
      <c r="AE365" s="16">
        <v>0</v>
      </c>
      <c r="AF365" s="16">
        <v>0</v>
      </c>
      <c r="AG365" s="16">
        <v>0</v>
      </c>
      <c r="AH365" s="16">
        <v>0</v>
      </c>
      <c r="AI365" s="16">
        <v>0</v>
      </c>
      <c r="AJ365" s="16">
        <v>0</v>
      </c>
      <c r="AK365" s="16">
        <v>0</v>
      </c>
      <c r="AL365" s="16">
        <v>0</v>
      </c>
      <c r="AM365" s="16">
        <v>0</v>
      </c>
      <c r="AN365" s="16">
        <v>0</v>
      </c>
      <c r="AO365" s="16">
        <v>0</v>
      </c>
      <c r="AP365" s="16">
        <v>0</v>
      </c>
      <c r="AQ365" s="16">
        <v>0</v>
      </c>
      <c r="AR365" s="16">
        <v>0</v>
      </c>
      <c r="AS365" s="16">
        <v>0</v>
      </c>
      <c r="AT365" s="8">
        <f t="shared" si="5"/>
        <v>0</v>
      </c>
      <c r="AU365" s="16">
        <v>45384.92</v>
      </c>
      <c r="AV365" s="16">
        <v>138271.06</v>
      </c>
      <c r="AW365" s="17">
        <v>131</v>
      </c>
      <c r="AX365" s="17">
        <v>179</v>
      </c>
      <c r="AY365" s="16">
        <v>390838.17</v>
      </c>
      <c r="AZ365" s="16">
        <v>390838.17</v>
      </c>
      <c r="BA365" s="18">
        <v>89.99</v>
      </c>
      <c r="BB365" s="18">
        <v>89.99</v>
      </c>
      <c r="BC365" s="18">
        <v>10</v>
      </c>
      <c r="BD365" s="18"/>
      <c r="BE365" s="14" t="s">
        <v>795</v>
      </c>
      <c r="BF365" s="12"/>
      <c r="BG365" s="14" t="s">
        <v>291</v>
      </c>
      <c r="BH365" s="14" t="s">
        <v>295</v>
      </c>
      <c r="BI365" s="14" t="s">
        <v>296</v>
      </c>
      <c r="BJ365" s="14" t="s">
        <v>796</v>
      </c>
      <c r="BK365" s="13" t="s">
        <v>0</v>
      </c>
      <c r="BL365" s="18">
        <v>390838.17</v>
      </c>
      <c r="BM365" s="13" t="s">
        <v>613</v>
      </c>
      <c r="BN365" s="18"/>
      <c r="BO365" s="19">
        <v>44064</v>
      </c>
      <c r="BP365" s="19">
        <v>49511</v>
      </c>
      <c r="BQ365" s="11" t="s">
        <v>991</v>
      </c>
      <c r="BR365" s="11" t="s">
        <v>992</v>
      </c>
      <c r="BS365" s="11" t="s">
        <v>891</v>
      </c>
      <c r="BT365" s="11" t="s">
        <v>891</v>
      </c>
      <c r="BU365" s="18">
        <v>14235.48</v>
      </c>
      <c r="BV365" s="18">
        <v>0</v>
      </c>
      <c r="BW365" s="18">
        <v>0</v>
      </c>
    </row>
    <row r="366" spans="1:75" s="1" customFormat="1" ht="18.2" customHeight="1" x14ac:dyDescent="0.15">
      <c r="A366" s="4">
        <v>361</v>
      </c>
      <c r="B366" s="5" t="s">
        <v>41</v>
      </c>
      <c r="C366" s="5" t="s">
        <v>42</v>
      </c>
      <c r="D366" s="29">
        <v>45507</v>
      </c>
      <c r="E366" s="6" t="s">
        <v>840</v>
      </c>
      <c r="F366" s="7">
        <v>1</v>
      </c>
      <c r="G366" s="7">
        <v>0</v>
      </c>
      <c r="H366" s="8">
        <v>288069.99</v>
      </c>
      <c r="I366" s="8">
        <v>1235.26</v>
      </c>
      <c r="J366" s="8">
        <v>0</v>
      </c>
      <c r="K366" s="8">
        <v>289305.25</v>
      </c>
      <c r="L366" s="8">
        <v>1245.04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289305.25</v>
      </c>
      <c r="S366" s="8">
        <v>2290.33</v>
      </c>
      <c r="T366" s="8">
        <v>2280.5500000000002</v>
      </c>
      <c r="U366" s="8">
        <v>0</v>
      </c>
      <c r="V366" s="8">
        <v>0</v>
      </c>
      <c r="W366" s="8">
        <v>0</v>
      </c>
      <c r="X366" s="8">
        <v>0</v>
      </c>
      <c r="Y366" s="8">
        <v>0</v>
      </c>
      <c r="Z366" s="8">
        <v>4570.88</v>
      </c>
      <c r="AA366" s="8">
        <v>0</v>
      </c>
      <c r="AB366" s="8">
        <v>0</v>
      </c>
      <c r="AC366" s="8">
        <v>0</v>
      </c>
      <c r="AD366" s="8">
        <v>0</v>
      </c>
      <c r="AE366" s="8">
        <v>0</v>
      </c>
      <c r="AF366" s="8">
        <v>0</v>
      </c>
      <c r="AG366" s="8">
        <v>0</v>
      </c>
      <c r="AH366" s="8">
        <v>0</v>
      </c>
      <c r="AI366" s="8">
        <v>0</v>
      </c>
      <c r="AJ366" s="8">
        <v>0</v>
      </c>
      <c r="AK366" s="8">
        <v>0</v>
      </c>
      <c r="AL366" s="8">
        <v>0</v>
      </c>
      <c r="AM366" s="8">
        <v>0</v>
      </c>
      <c r="AN366" s="8">
        <v>0</v>
      </c>
      <c r="AO366" s="8">
        <v>0</v>
      </c>
      <c r="AP366" s="8">
        <v>0</v>
      </c>
      <c r="AQ366" s="8">
        <v>0</v>
      </c>
      <c r="AR366" s="8">
        <v>0</v>
      </c>
      <c r="AS366" s="8">
        <v>0</v>
      </c>
      <c r="AT366" s="8">
        <f t="shared" si="5"/>
        <v>0</v>
      </c>
      <c r="AU366" s="8">
        <v>2480.3000000000002</v>
      </c>
      <c r="AV366" s="8">
        <v>4570.88</v>
      </c>
      <c r="AW366" s="9">
        <v>131</v>
      </c>
      <c r="AX366" s="9">
        <v>179</v>
      </c>
      <c r="AY366" s="8">
        <v>326000</v>
      </c>
      <c r="AZ366" s="8">
        <v>326000</v>
      </c>
      <c r="BA366" s="10">
        <v>90</v>
      </c>
      <c r="BB366" s="10">
        <v>79.869547546012299</v>
      </c>
      <c r="BC366" s="10">
        <v>9.5</v>
      </c>
      <c r="BD366" s="10"/>
      <c r="BE366" s="6" t="s">
        <v>797</v>
      </c>
      <c r="BF366" s="4"/>
      <c r="BG366" s="6" t="s">
        <v>291</v>
      </c>
      <c r="BH366" s="6" t="s">
        <v>322</v>
      </c>
      <c r="BI366" s="6" t="s">
        <v>323</v>
      </c>
      <c r="BJ366" s="6" t="s">
        <v>3</v>
      </c>
      <c r="BK366" s="5" t="s">
        <v>0</v>
      </c>
      <c r="BL366" s="10">
        <v>289305.25</v>
      </c>
      <c r="BM366" s="5" t="s">
        <v>613</v>
      </c>
      <c r="BN366" s="10"/>
      <c r="BO366" s="11">
        <v>44063</v>
      </c>
      <c r="BP366" s="11">
        <v>49510</v>
      </c>
      <c r="BQ366" s="11" t="s">
        <v>748</v>
      </c>
      <c r="BR366" s="11" t="s">
        <v>905</v>
      </c>
      <c r="BS366" s="11" t="s">
        <v>891</v>
      </c>
      <c r="BT366" s="11" t="s">
        <v>891</v>
      </c>
      <c r="BU366" s="10">
        <v>291.95999999999998</v>
      </c>
      <c r="BV366" s="10">
        <v>0</v>
      </c>
      <c r="BW366" s="10">
        <v>0</v>
      </c>
    </row>
    <row r="367" spans="1:75" s="1" customFormat="1" ht="18.2" customHeight="1" x14ac:dyDescent="0.15">
      <c r="A367" s="12">
        <v>362</v>
      </c>
      <c r="B367" s="13" t="s">
        <v>324</v>
      </c>
      <c r="C367" s="13" t="s">
        <v>42</v>
      </c>
      <c r="D367" s="30">
        <v>45507</v>
      </c>
      <c r="E367" s="14" t="s">
        <v>841</v>
      </c>
      <c r="F367" s="15">
        <v>0</v>
      </c>
      <c r="G367" s="15">
        <v>0</v>
      </c>
      <c r="H367" s="16">
        <v>575480.26</v>
      </c>
      <c r="I367" s="16">
        <v>0</v>
      </c>
      <c r="J367" s="16">
        <v>0</v>
      </c>
      <c r="K367" s="16">
        <v>575480.26</v>
      </c>
      <c r="L367" s="16">
        <v>2409.27</v>
      </c>
      <c r="M367" s="16">
        <v>0</v>
      </c>
      <c r="N367" s="16">
        <v>0</v>
      </c>
      <c r="O367" s="16">
        <v>2409.27</v>
      </c>
      <c r="P367" s="16">
        <v>0</v>
      </c>
      <c r="Q367" s="16">
        <v>0</v>
      </c>
      <c r="R367" s="16">
        <v>573070.99</v>
      </c>
      <c r="S367" s="16">
        <v>0</v>
      </c>
      <c r="T367" s="16">
        <v>4795.67</v>
      </c>
      <c r="U367" s="16">
        <v>0</v>
      </c>
      <c r="V367" s="16">
        <v>0</v>
      </c>
      <c r="W367" s="16">
        <v>4795.67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16">
        <v>0</v>
      </c>
      <c r="AE367" s="16">
        <v>0</v>
      </c>
      <c r="AF367" s="16">
        <v>0</v>
      </c>
      <c r="AG367" s="16">
        <v>0</v>
      </c>
      <c r="AH367" s="16">
        <v>391.48</v>
      </c>
      <c r="AI367" s="16">
        <v>0</v>
      </c>
      <c r="AJ367" s="16">
        <v>0</v>
      </c>
      <c r="AK367" s="16">
        <v>0</v>
      </c>
      <c r="AL367" s="16">
        <v>0</v>
      </c>
      <c r="AM367" s="16">
        <v>0</v>
      </c>
      <c r="AN367" s="16">
        <v>0</v>
      </c>
      <c r="AO367" s="16">
        <v>0</v>
      </c>
      <c r="AP367" s="16">
        <v>842.44</v>
      </c>
      <c r="AQ367" s="16">
        <v>0</v>
      </c>
      <c r="AR367" s="16">
        <v>438.86</v>
      </c>
      <c r="AS367" s="16">
        <v>0</v>
      </c>
      <c r="AT367" s="8">
        <f t="shared" si="5"/>
        <v>8000</v>
      </c>
      <c r="AU367" s="16">
        <v>0</v>
      </c>
      <c r="AV367" s="16">
        <v>0</v>
      </c>
      <c r="AW367" s="17">
        <v>131</v>
      </c>
      <c r="AX367" s="17">
        <v>179</v>
      </c>
      <c r="AY367" s="16">
        <v>849000</v>
      </c>
      <c r="AZ367" s="16">
        <v>648359.49</v>
      </c>
      <c r="BA367" s="18">
        <v>86</v>
      </c>
      <c r="BB367" s="18">
        <v>76.013547885294301</v>
      </c>
      <c r="BC367" s="18">
        <v>10</v>
      </c>
      <c r="BD367" s="18"/>
      <c r="BE367" s="14" t="s">
        <v>797</v>
      </c>
      <c r="BF367" s="12"/>
      <c r="BG367" s="14" t="s">
        <v>319</v>
      </c>
      <c r="BH367" s="14" t="s">
        <v>605</v>
      </c>
      <c r="BI367" s="14" t="s">
        <v>606</v>
      </c>
      <c r="BJ367" s="14" t="s">
        <v>2</v>
      </c>
      <c r="BK367" s="13" t="s">
        <v>0</v>
      </c>
      <c r="BL367" s="18">
        <v>573070.99</v>
      </c>
      <c r="BM367" s="13" t="s">
        <v>613</v>
      </c>
      <c r="BN367" s="18"/>
      <c r="BO367" s="19">
        <v>44064</v>
      </c>
      <c r="BP367" s="19">
        <v>49511</v>
      </c>
      <c r="BQ367" s="11" t="s">
        <v>748</v>
      </c>
      <c r="BR367" s="11" t="s">
        <v>905</v>
      </c>
      <c r="BS367" s="11" t="s">
        <v>891</v>
      </c>
      <c r="BT367" s="11" t="s">
        <v>891</v>
      </c>
      <c r="BU367" s="18">
        <v>0</v>
      </c>
      <c r="BV367" s="18">
        <v>0</v>
      </c>
      <c r="BW367" s="18">
        <v>0</v>
      </c>
    </row>
    <row r="368" spans="1:75" s="1" customFormat="1" ht="18.2" customHeight="1" x14ac:dyDescent="0.15">
      <c r="A368" s="4">
        <v>363</v>
      </c>
      <c r="B368" s="5" t="s">
        <v>41</v>
      </c>
      <c r="C368" s="5" t="s">
        <v>42</v>
      </c>
      <c r="D368" s="29">
        <v>45507</v>
      </c>
      <c r="E368" s="6" t="s">
        <v>852</v>
      </c>
      <c r="F368" s="7">
        <v>1</v>
      </c>
      <c r="G368" s="7">
        <v>1</v>
      </c>
      <c r="H368" s="8">
        <v>352372.19</v>
      </c>
      <c r="I368" s="8">
        <v>3071.5</v>
      </c>
      <c r="J368" s="8">
        <v>0</v>
      </c>
      <c r="K368" s="8">
        <v>355443.69</v>
      </c>
      <c r="L368" s="8">
        <v>2456.94</v>
      </c>
      <c r="M368" s="8">
        <v>0</v>
      </c>
      <c r="N368" s="8">
        <v>2091.85</v>
      </c>
      <c r="O368" s="8">
        <v>0</v>
      </c>
      <c r="P368" s="8">
        <v>0</v>
      </c>
      <c r="Q368" s="8">
        <v>0</v>
      </c>
      <c r="R368" s="8">
        <v>353351.84</v>
      </c>
      <c r="S368" s="8">
        <v>2542.8200000000002</v>
      </c>
      <c r="T368" s="8">
        <v>2525.33</v>
      </c>
      <c r="U368" s="8">
        <v>0</v>
      </c>
      <c r="V368" s="8">
        <v>2542.8200000000002</v>
      </c>
      <c r="W368" s="8">
        <v>0</v>
      </c>
      <c r="X368" s="8">
        <v>0</v>
      </c>
      <c r="Y368" s="8">
        <v>0</v>
      </c>
      <c r="Z368" s="8">
        <v>2525.33</v>
      </c>
      <c r="AA368" s="8">
        <v>0</v>
      </c>
      <c r="AB368" s="8">
        <v>0</v>
      </c>
      <c r="AC368" s="8">
        <v>0</v>
      </c>
      <c r="AD368" s="8">
        <v>0</v>
      </c>
      <c r="AE368" s="8">
        <v>0</v>
      </c>
      <c r="AF368" s="8">
        <v>0</v>
      </c>
      <c r="AG368" s="8">
        <v>0</v>
      </c>
      <c r="AH368" s="8">
        <v>0</v>
      </c>
      <c r="AI368" s="8">
        <v>0</v>
      </c>
      <c r="AJ368" s="8">
        <v>0</v>
      </c>
      <c r="AK368" s="8">
        <v>0</v>
      </c>
      <c r="AL368" s="8">
        <v>350</v>
      </c>
      <c r="AM368" s="8">
        <v>0</v>
      </c>
      <c r="AN368" s="8">
        <v>0</v>
      </c>
      <c r="AO368" s="8">
        <v>221.58</v>
      </c>
      <c r="AP368" s="8">
        <v>0</v>
      </c>
      <c r="AQ368" s="8">
        <v>0</v>
      </c>
      <c r="AR368" s="8">
        <v>0</v>
      </c>
      <c r="AS368" s="8">
        <v>0</v>
      </c>
      <c r="AT368" s="8">
        <f t="shared" si="5"/>
        <v>5206.25</v>
      </c>
      <c r="AU368" s="8">
        <v>3436.59</v>
      </c>
      <c r="AV368" s="8">
        <v>2525.33</v>
      </c>
      <c r="AW368" s="9">
        <v>98</v>
      </c>
      <c r="AX368" s="9">
        <v>140</v>
      </c>
      <c r="AY368" s="8">
        <v>416500</v>
      </c>
      <c r="AZ368" s="8">
        <v>416500</v>
      </c>
      <c r="BA368" s="10">
        <v>89.99</v>
      </c>
      <c r="BB368" s="10">
        <v>76.346055418007197</v>
      </c>
      <c r="BC368" s="10">
        <v>8.6</v>
      </c>
      <c r="BD368" s="10"/>
      <c r="BE368" s="6" t="s">
        <v>797</v>
      </c>
      <c r="BF368" s="4"/>
      <c r="BG368" s="6" t="s">
        <v>269</v>
      </c>
      <c r="BH368" s="6" t="s">
        <v>312</v>
      </c>
      <c r="BI368" s="6" t="s">
        <v>367</v>
      </c>
      <c r="BJ368" s="6" t="s">
        <v>3</v>
      </c>
      <c r="BK368" s="5" t="s">
        <v>0</v>
      </c>
      <c r="BL368" s="10">
        <v>353351.84</v>
      </c>
      <c r="BM368" s="5" t="s">
        <v>613</v>
      </c>
      <c r="BN368" s="10"/>
      <c r="BO368" s="11">
        <v>44252</v>
      </c>
      <c r="BP368" s="11">
        <v>48512</v>
      </c>
      <c r="BQ368" s="11" t="s">
        <v>735</v>
      </c>
      <c r="BR368" s="11" t="s">
        <v>910</v>
      </c>
      <c r="BS368" s="11" t="s">
        <v>891</v>
      </c>
      <c r="BT368" s="11" t="s">
        <v>891</v>
      </c>
      <c r="BU368" s="10">
        <v>221.58</v>
      </c>
      <c r="BV368" s="10">
        <v>0</v>
      </c>
      <c r="BW368" s="10">
        <v>0</v>
      </c>
    </row>
    <row r="369" spans="1:75" s="1" customFormat="1" ht="18.2" customHeight="1" x14ac:dyDescent="0.15">
      <c r="A369" s="12">
        <v>364</v>
      </c>
      <c r="B369" s="13" t="s">
        <v>41</v>
      </c>
      <c r="C369" s="13" t="s">
        <v>42</v>
      </c>
      <c r="D369" s="30">
        <v>45507</v>
      </c>
      <c r="E369" s="14" t="s">
        <v>842</v>
      </c>
      <c r="F369" s="15">
        <v>0</v>
      </c>
      <c r="G369" s="15">
        <v>0</v>
      </c>
      <c r="H369" s="16">
        <v>238334.07</v>
      </c>
      <c r="I369" s="16">
        <v>0</v>
      </c>
      <c r="J369" s="16">
        <v>0</v>
      </c>
      <c r="K369" s="16">
        <v>238334.07</v>
      </c>
      <c r="L369" s="16">
        <v>2429.2199999999998</v>
      </c>
      <c r="M369" s="16">
        <v>0</v>
      </c>
      <c r="N369" s="16">
        <v>0</v>
      </c>
      <c r="O369" s="16">
        <v>2429.2199999999998</v>
      </c>
      <c r="P369" s="16">
        <v>0</v>
      </c>
      <c r="Q369" s="16">
        <v>0</v>
      </c>
      <c r="R369" s="16">
        <v>235904.85</v>
      </c>
      <c r="S369" s="16">
        <v>0</v>
      </c>
      <c r="T369" s="16">
        <v>1986.12</v>
      </c>
      <c r="U369" s="16">
        <v>0</v>
      </c>
      <c r="V369" s="16">
        <v>0</v>
      </c>
      <c r="W369" s="16">
        <v>1986.12</v>
      </c>
      <c r="X369" s="16">
        <v>0</v>
      </c>
      <c r="Y369" s="16">
        <v>0</v>
      </c>
      <c r="Z369" s="16">
        <v>0</v>
      </c>
      <c r="AA369" s="16">
        <v>0</v>
      </c>
      <c r="AB369" s="16">
        <v>0</v>
      </c>
      <c r="AC369" s="16">
        <v>0</v>
      </c>
      <c r="AD369" s="16">
        <v>0</v>
      </c>
      <c r="AE369" s="16">
        <v>0</v>
      </c>
      <c r="AF369" s="16">
        <v>0</v>
      </c>
      <c r="AG369" s="16">
        <v>0</v>
      </c>
      <c r="AH369" s="16">
        <v>164.92</v>
      </c>
      <c r="AI369" s="16">
        <v>0</v>
      </c>
      <c r="AJ369" s="16">
        <v>0</v>
      </c>
      <c r="AK369" s="16">
        <v>0</v>
      </c>
      <c r="AL369" s="16">
        <v>0</v>
      </c>
      <c r="AM369" s="16">
        <v>0</v>
      </c>
      <c r="AN369" s="16">
        <v>0</v>
      </c>
      <c r="AO369" s="16">
        <v>0</v>
      </c>
      <c r="AP369" s="16">
        <v>0</v>
      </c>
      <c r="AQ369" s="16">
        <v>0</v>
      </c>
      <c r="AR369" s="16">
        <v>0</v>
      </c>
      <c r="AS369" s="16">
        <v>0</v>
      </c>
      <c r="AT369" s="8">
        <f t="shared" si="5"/>
        <v>4580.26</v>
      </c>
      <c r="AU369" s="16">
        <v>0</v>
      </c>
      <c r="AV369" s="16">
        <v>0</v>
      </c>
      <c r="AW369" s="17">
        <v>71</v>
      </c>
      <c r="AX369" s="17">
        <v>118</v>
      </c>
      <c r="AY369" s="16">
        <v>309999.99</v>
      </c>
      <c r="AZ369" s="16">
        <v>309999.99</v>
      </c>
      <c r="BA369" s="18">
        <v>90</v>
      </c>
      <c r="BB369" s="18">
        <v>68.488507048016402</v>
      </c>
      <c r="BC369" s="18">
        <v>10</v>
      </c>
      <c r="BD369" s="18"/>
      <c r="BE369" s="14" t="s">
        <v>797</v>
      </c>
      <c r="BF369" s="12"/>
      <c r="BG369" s="14" t="s">
        <v>291</v>
      </c>
      <c r="BH369" s="14" t="s">
        <v>292</v>
      </c>
      <c r="BI369" s="14" t="s">
        <v>364</v>
      </c>
      <c r="BJ369" s="14" t="s">
        <v>2</v>
      </c>
      <c r="BK369" s="13" t="s">
        <v>0</v>
      </c>
      <c r="BL369" s="18">
        <v>235904.85</v>
      </c>
      <c r="BM369" s="13" t="s">
        <v>613</v>
      </c>
      <c r="BN369" s="18"/>
      <c r="BO369" s="19">
        <v>44099</v>
      </c>
      <c r="BP369" s="19">
        <v>47689</v>
      </c>
      <c r="BQ369" s="11" t="s">
        <v>748</v>
      </c>
      <c r="BR369" s="11" t="s">
        <v>905</v>
      </c>
      <c r="BS369" s="11" t="s">
        <v>891</v>
      </c>
      <c r="BT369" s="11" t="s">
        <v>891</v>
      </c>
      <c r="BU369" s="18">
        <v>0</v>
      </c>
      <c r="BV369" s="18">
        <v>0</v>
      </c>
      <c r="BW369" s="18">
        <v>0</v>
      </c>
    </row>
    <row r="370" spans="1:75" s="1" customFormat="1" ht="18.2" customHeight="1" x14ac:dyDescent="0.15">
      <c r="A370" s="4">
        <v>365</v>
      </c>
      <c r="B370" s="5" t="s">
        <v>41</v>
      </c>
      <c r="C370" s="5" t="s">
        <v>42</v>
      </c>
      <c r="D370" s="29">
        <v>45507</v>
      </c>
      <c r="E370" s="6" t="s">
        <v>849</v>
      </c>
      <c r="F370" s="7">
        <v>0</v>
      </c>
      <c r="G370" s="7">
        <v>0</v>
      </c>
      <c r="H370" s="8">
        <v>331261.36</v>
      </c>
      <c r="I370" s="8">
        <v>0</v>
      </c>
      <c r="J370" s="8">
        <v>0</v>
      </c>
      <c r="K370" s="8">
        <v>331261.36</v>
      </c>
      <c r="L370" s="8">
        <v>1380.61</v>
      </c>
      <c r="M370" s="8">
        <v>0</v>
      </c>
      <c r="N370" s="8">
        <v>0</v>
      </c>
      <c r="O370" s="8">
        <v>1380.61</v>
      </c>
      <c r="P370" s="8">
        <v>0</v>
      </c>
      <c r="Q370" s="8">
        <v>0</v>
      </c>
      <c r="R370" s="8">
        <v>329880.75</v>
      </c>
      <c r="S370" s="8">
        <v>0</v>
      </c>
      <c r="T370" s="8">
        <v>2622.49</v>
      </c>
      <c r="U370" s="8">
        <v>0</v>
      </c>
      <c r="V370" s="8">
        <v>0</v>
      </c>
      <c r="W370" s="8">
        <v>2622.49</v>
      </c>
      <c r="X370" s="8">
        <v>0</v>
      </c>
      <c r="Y370" s="8">
        <v>0</v>
      </c>
      <c r="Z370" s="8">
        <v>0</v>
      </c>
      <c r="AA370" s="8">
        <v>0</v>
      </c>
      <c r="AB370" s="8">
        <v>0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195.78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4200</v>
      </c>
      <c r="AQ370" s="8">
        <v>0</v>
      </c>
      <c r="AR370" s="8">
        <v>4198.88</v>
      </c>
      <c r="AS370" s="8">
        <v>0</v>
      </c>
      <c r="AT370" s="8">
        <f t="shared" si="5"/>
        <v>4199.9999999999991</v>
      </c>
      <c r="AU370" s="8">
        <v>0</v>
      </c>
      <c r="AV370" s="8">
        <v>0</v>
      </c>
      <c r="AW370" s="9">
        <v>134</v>
      </c>
      <c r="AX370" s="9">
        <v>177</v>
      </c>
      <c r="AY370" s="8">
        <v>368000</v>
      </c>
      <c r="AZ370" s="8">
        <v>368000</v>
      </c>
      <c r="BA370" s="10">
        <v>87.57</v>
      </c>
      <c r="BB370" s="10">
        <v>78.499068688858699</v>
      </c>
      <c r="BC370" s="10">
        <v>9.5</v>
      </c>
      <c r="BD370" s="10"/>
      <c r="BE370" s="6" t="s">
        <v>795</v>
      </c>
      <c r="BF370" s="4"/>
      <c r="BG370" s="6" t="s">
        <v>286</v>
      </c>
      <c r="BH370" s="6" t="s">
        <v>300</v>
      </c>
      <c r="BI370" s="6" t="s">
        <v>370</v>
      </c>
      <c r="BJ370" s="6" t="s">
        <v>2</v>
      </c>
      <c r="BK370" s="5" t="s">
        <v>0</v>
      </c>
      <c r="BL370" s="10">
        <v>329880.75</v>
      </c>
      <c r="BM370" s="5" t="s">
        <v>613</v>
      </c>
      <c r="BN370" s="10"/>
      <c r="BO370" s="11">
        <v>44166</v>
      </c>
      <c r="BP370" s="11">
        <v>49553</v>
      </c>
      <c r="BQ370" s="11" t="s">
        <v>735</v>
      </c>
      <c r="BR370" s="11" t="s">
        <v>910</v>
      </c>
      <c r="BS370" s="11" t="s">
        <v>891</v>
      </c>
      <c r="BT370" s="11" t="s">
        <v>891</v>
      </c>
      <c r="BU370" s="10">
        <v>0</v>
      </c>
      <c r="BV370" s="10">
        <v>0</v>
      </c>
      <c r="BW370" s="10">
        <v>0</v>
      </c>
    </row>
    <row r="371" spans="1:75" s="1" customFormat="1" ht="18.2" customHeight="1" x14ac:dyDescent="0.15">
      <c r="A371" s="12">
        <v>366</v>
      </c>
      <c r="B371" s="13" t="s">
        <v>41</v>
      </c>
      <c r="C371" s="13" t="s">
        <v>42</v>
      </c>
      <c r="D371" s="30">
        <v>45507</v>
      </c>
      <c r="E371" s="14" t="s">
        <v>843</v>
      </c>
      <c r="F371" s="15">
        <v>0</v>
      </c>
      <c r="G371" s="15">
        <v>0</v>
      </c>
      <c r="H371" s="16">
        <v>381263.72</v>
      </c>
      <c r="I371" s="16">
        <v>0</v>
      </c>
      <c r="J371" s="16">
        <v>0</v>
      </c>
      <c r="K371" s="16">
        <v>381263.72</v>
      </c>
      <c r="L371" s="16">
        <v>2832.28</v>
      </c>
      <c r="M371" s="16">
        <v>0</v>
      </c>
      <c r="N371" s="16">
        <v>0</v>
      </c>
      <c r="O371" s="16">
        <v>2832.28</v>
      </c>
      <c r="P371" s="16">
        <v>0</v>
      </c>
      <c r="Q371" s="16">
        <v>0</v>
      </c>
      <c r="R371" s="16">
        <v>378431.44</v>
      </c>
      <c r="S371" s="16">
        <v>0</v>
      </c>
      <c r="T371" s="16">
        <v>3018.34</v>
      </c>
      <c r="U371" s="16">
        <v>0</v>
      </c>
      <c r="V371" s="16">
        <v>0</v>
      </c>
      <c r="W371" s="16">
        <v>3018.34</v>
      </c>
      <c r="X371" s="16">
        <v>0</v>
      </c>
      <c r="Y371" s="16">
        <v>0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  <c r="AE371" s="16">
        <v>0</v>
      </c>
      <c r="AF371" s="16">
        <v>0</v>
      </c>
      <c r="AG371" s="16">
        <v>0</v>
      </c>
      <c r="AH371" s="16">
        <v>247.59</v>
      </c>
      <c r="AI371" s="16">
        <v>0</v>
      </c>
      <c r="AJ371" s="16">
        <v>0</v>
      </c>
      <c r="AK371" s="16">
        <v>0</v>
      </c>
      <c r="AL371" s="16">
        <v>0</v>
      </c>
      <c r="AM371" s="16">
        <v>0</v>
      </c>
      <c r="AN371" s="16">
        <v>0</v>
      </c>
      <c r="AO371" s="16">
        <v>0</v>
      </c>
      <c r="AP371" s="16">
        <v>0.79</v>
      </c>
      <c r="AQ371" s="16">
        <v>0</v>
      </c>
      <c r="AR371" s="16">
        <v>0</v>
      </c>
      <c r="AS371" s="16">
        <v>0</v>
      </c>
      <c r="AT371" s="8">
        <f t="shared" si="5"/>
        <v>6099.0000000000009</v>
      </c>
      <c r="AU371" s="16">
        <v>0</v>
      </c>
      <c r="AV371" s="16">
        <v>0</v>
      </c>
      <c r="AW371" s="17">
        <v>91</v>
      </c>
      <c r="AX371" s="17">
        <v>138</v>
      </c>
      <c r="AY371" s="16">
        <v>465400</v>
      </c>
      <c r="AZ371" s="16">
        <v>465400</v>
      </c>
      <c r="BA371" s="18">
        <v>89.99</v>
      </c>
      <c r="BB371" s="18">
        <v>73.173711400086006</v>
      </c>
      <c r="BC371" s="18">
        <v>9.5</v>
      </c>
      <c r="BD371" s="18"/>
      <c r="BE371" s="14" t="s">
        <v>795</v>
      </c>
      <c r="BF371" s="12"/>
      <c r="BG371" s="14" t="s">
        <v>291</v>
      </c>
      <c r="BH371" s="14" t="s">
        <v>386</v>
      </c>
      <c r="BI371" s="14" t="s">
        <v>387</v>
      </c>
      <c r="BJ371" s="14" t="s">
        <v>2</v>
      </c>
      <c r="BK371" s="13" t="s">
        <v>0</v>
      </c>
      <c r="BL371" s="18">
        <v>378431.44</v>
      </c>
      <c r="BM371" s="13" t="s">
        <v>613</v>
      </c>
      <c r="BN371" s="18"/>
      <c r="BO371" s="19">
        <v>44103</v>
      </c>
      <c r="BP371" s="19">
        <v>48302</v>
      </c>
      <c r="BQ371" s="11" t="s">
        <v>748</v>
      </c>
      <c r="BR371" s="11" t="s">
        <v>905</v>
      </c>
      <c r="BS371" s="11" t="s">
        <v>891</v>
      </c>
      <c r="BT371" s="11" t="s">
        <v>891</v>
      </c>
      <c r="BU371" s="18">
        <v>0</v>
      </c>
      <c r="BV371" s="18">
        <v>0</v>
      </c>
      <c r="BW371" s="18">
        <v>0</v>
      </c>
    </row>
    <row r="372" spans="1:75" s="1" customFormat="1" ht="18.2" customHeight="1" x14ac:dyDescent="0.15">
      <c r="A372" s="4">
        <v>367</v>
      </c>
      <c r="B372" s="5" t="s">
        <v>41</v>
      </c>
      <c r="C372" s="5" t="s">
        <v>42</v>
      </c>
      <c r="D372" s="29">
        <v>45507</v>
      </c>
      <c r="E372" s="6" t="s">
        <v>671</v>
      </c>
      <c r="F372" s="7">
        <v>0</v>
      </c>
      <c r="G372" s="7">
        <v>1</v>
      </c>
      <c r="H372" s="8">
        <v>36565.53</v>
      </c>
      <c r="I372" s="8">
        <v>3005.16</v>
      </c>
      <c r="J372" s="8">
        <v>0</v>
      </c>
      <c r="K372" s="8">
        <v>39570.69</v>
      </c>
      <c r="L372" s="8">
        <v>2298.66</v>
      </c>
      <c r="M372" s="8">
        <v>0</v>
      </c>
      <c r="N372" s="8">
        <v>3005.16</v>
      </c>
      <c r="O372" s="8">
        <v>0</v>
      </c>
      <c r="P372" s="8">
        <v>0</v>
      </c>
      <c r="Q372" s="8">
        <v>0</v>
      </c>
      <c r="R372" s="8">
        <v>36565.53</v>
      </c>
      <c r="S372" s="8">
        <v>323.70999999999998</v>
      </c>
      <c r="T372" s="8">
        <v>304.70999999999998</v>
      </c>
      <c r="U372" s="8">
        <v>0</v>
      </c>
      <c r="V372" s="8">
        <v>323.70999999999998</v>
      </c>
      <c r="W372" s="8">
        <v>80.67</v>
      </c>
      <c r="X372" s="8">
        <v>0</v>
      </c>
      <c r="Y372" s="8">
        <v>0</v>
      </c>
      <c r="Z372" s="8">
        <v>224.04</v>
      </c>
      <c r="AA372" s="8">
        <v>0</v>
      </c>
      <c r="AB372" s="8">
        <v>0</v>
      </c>
      <c r="AC372" s="8">
        <v>0</v>
      </c>
      <c r="AD372" s="8">
        <v>0</v>
      </c>
      <c r="AE372" s="8">
        <v>0</v>
      </c>
      <c r="AF372" s="8">
        <v>0</v>
      </c>
      <c r="AG372" s="8">
        <v>0</v>
      </c>
      <c r="AH372" s="8">
        <v>120.23</v>
      </c>
      <c r="AI372" s="8">
        <v>0</v>
      </c>
      <c r="AJ372" s="8">
        <v>0</v>
      </c>
      <c r="AK372" s="8">
        <v>0</v>
      </c>
      <c r="AL372" s="8">
        <v>350</v>
      </c>
      <c r="AM372" s="8">
        <v>0</v>
      </c>
      <c r="AN372" s="8">
        <v>0</v>
      </c>
      <c r="AO372" s="8">
        <v>120.23</v>
      </c>
      <c r="AP372" s="8">
        <v>0</v>
      </c>
      <c r="AQ372" s="8">
        <v>0</v>
      </c>
      <c r="AR372" s="8">
        <v>0</v>
      </c>
      <c r="AS372" s="8">
        <v>0</v>
      </c>
      <c r="AT372" s="8">
        <f t="shared" si="5"/>
        <v>4000</v>
      </c>
      <c r="AU372" s="8">
        <v>2298.66</v>
      </c>
      <c r="AV372" s="8">
        <v>224.04</v>
      </c>
      <c r="AW372" s="9">
        <v>14</v>
      </c>
      <c r="AX372" s="9">
        <v>120</v>
      </c>
      <c r="AY372" s="8">
        <v>310000</v>
      </c>
      <c r="AZ372" s="8">
        <v>197000</v>
      </c>
      <c r="BA372" s="10">
        <v>89</v>
      </c>
      <c r="BB372" s="10">
        <v>16.519452639593901</v>
      </c>
      <c r="BC372" s="10">
        <v>10</v>
      </c>
      <c r="BD372" s="10"/>
      <c r="BE372" s="6" t="s">
        <v>797</v>
      </c>
      <c r="BF372" s="4"/>
      <c r="BG372" s="6" t="s">
        <v>291</v>
      </c>
      <c r="BH372" s="6" t="s">
        <v>292</v>
      </c>
      <c r="BI372" s="6" t="s">
        <v>364</v>
      </c>
      <c r="BJ372" s="6" t="s">
        <v>2</v>
      </c>
      <c r="BK372" s="5" t="s">
        <v>0</v>
      </c>
      <c r="BL372" s="10">
        <v>36565.53</v>
      </c>
      <c r="BM372" s="5" t="s">
        <v>613</v>
      </c>
      <c r="BN372" s="10"/>
      <c r="BO372" s="11">
        <v>42293</v>
      </c>
      <c r="BP372" s="11">
        <v>45946</v>
      </c>
      <c r="BQ372" s="11" t="s">
        <v>750</v>
      </c>
      <c r="BR372" s="11" t="s">
        <v>906</v>
      </c>
      <c r="BS372" s="11" t="s">
        <v>891</v>
      </c>
      <c r="BT372" s="11" t="s">
        <v>891</v>
      </c>
      <c r="BU372" s="10">
        <v>0</v>
      </c>
      <c r="BV372" s="10">
        <v>0</v>
      </c>
      <c r="BW372" s="10">
        <v>0</v>
      </c>
    </row>
    <row r="373" spans="1:75" s="1" customFormat="1" ht="18.2" customHeight="1" x14ac:dyDescent="0.15">
      <c r="A373" s="12">
        <v>368</v>
      </c>
      <c r="B373" s="13" t="s">
        <v>41</v>
      </c>
      <c r="C373" s="13" t="s">
        <v>42</v>
      </c>
      <c r="D373" s="30">
        <v>45507</v>
      </c>
      <c r="E373" s="14" t="s">
        <v>672</v>
      </c>
      <c r="F373" s="15">
        <v>5</v>
      </c>
      <c r="G373" s="15">
        <v>5</v>
      </c>
      <c r="H373" s="16">
        <v>125176.41</v>
      </c>
      <c r="I373" s="16">
        <v>6415.69</v>
      </c>
      <c r="J373" s="16">
        <v>0</v>
      </c>
      <c r="K373" s="16">
        <v>131592.1</v>
      </c>
      <c r="L373" s="16">
        <v>1208.1600000000001</v>
      </c>
      <c r="M373" s="16">
        <v>0</v>
      </c>
      <c r="N373" s="16">
        <v>809.85</v>
      </c>
      <c r="O373" s="16">
        <v>0</v>
      </c>
      <c r="P373" s="16">
        <v>0</v>
      </c>
      <c r="Q373" s="16">
        <v>0</v>
      </c>
      <c r="R373" s="16">
        <v>130782.25</v>
      </c>
      <c r="S373" s="16">
        <v>5363.8</v>
      </c>
      <c r="T373" s="16">
        <v>1043.1400000000001</v>
      </c>
      <c r="U373" s="16">
        <v>0</v>
      </c>
      <c r="V373" s="16">
        <v>1092.24</v>
      </c>
      <c r="W373" s="16">
        <v>0</v>
      </c>
      <c r="X373" s="16">
        <v>0</v>
      </c>
      <c r="Y373" s="16">
        <v>0</v>
      </c>
      <c r="Z373" s="16">
        <v>5314.7</v>
      </c>
      <c r="AA373" s="16">
        <v>0</v>
      </c>
      <c r="AB373" s="16">
        <v>0</v>
      </c>
      <c r="AC373" s="16">
        <v>0</v>
      </c>
      <c r="AD373" s="16">
        <v>0</v>
      </c>
      <c r="AE373" s="16">
        <v>0</v>
      </c>
      <c r="AF373" s="16">
        <v>0</v>
      </c>
      <c r="AG373" s="16">
        <v>0</v>
      </c>
      <c r="AH373" s="16">
        <v>0</v>
      </c>
      <c r="AI373" s="16">
        <v>0</v>
      </c>
      <c r="AJ373" s="16">
        <v>0</v>
      </c>
      <c r="AK373" s="16">
        <v>0</v>
      </c>
      <c r="AL373" s="16">
        <v>350</v>
      </c>
      <c r="AM373" s="16">
        <v>0</v>
      </c>
      <c r="AN373" s="16">
        <v>0</v>
      </c>
      <c r="AO373" s="16">
        <v>128.91</v>
      </c>
      <c r="AP373" s="16">
        <v>0</v>
      </c>
      <c r="AQ373" s="16">
        <v>0</v>
      </c>
      <c r="AR373" s="16">
        <v>0</v>
      </c>
      <c r="AS373" s="16">
        <v>0</v>
      </c>
      <c r="AT373" s="8">
        <f t="shared" si="5"/>
        <v>2381</v>
      </c>
      <c r="AU373" s="16">
        <v>6814</v>
      </c>
      <c r="AV373" s="16">
        <v>5314.7</v>
      </c>
      <c r="AW373" s="17">
        <v>74</v>
      </c>
      <c r="AX373" s="17">
        <v>180</v>
      </c>
      <c r="AY373" s="16">
        <v>335000</v>
      </c>
      <c r="AZ373" s="16">
        <v>209500</v>
      </c>
      <c r="BA373" s="18">
        <v>89.59</v>
      </c>
      <c r="BB373" s="18">
        <v>55.927359319809099</v>
      </c>
      <c r="BC373" s="18">
        <v>10</v>
      </c>
      <c r="BD373" s="18"/>
      <c r="BE373" s="14" t="s">
        <v>797</v>
      </c>
      <c r="BF373" s="12"/>
      <c r="BG373" s="14" t="s">
        <v>291</v>
      </c>
      <c r="BH373" s="14" t="s">
        <v>292</v>
      </c>
      <c r="BI373" s="14" t="s">
        <v>364</v>
      </c>
      <c r="BJ373" s="14" t="s">
        <v>3</v>
      </c>
      <c r="BK373" s="13" t="s">
        <v>0</v>
      </c>
      <c r="BL373" s="18">
        <v>130782.25</v>
      </c>
      <c r="BM373" s="13" t="s">
        <v>613</v>
      </c>
      <c r="BN373" s="18"/>
      <c r="BO373" s="19">
        <v>42293</v>
      </c>
      <c r="BP373" s="19">
        <v>47772</v>
      </c>
      <c r="BQ373" s="11" t="s">
        <v>749</v>
      </c>
      <c r="BR373" s="11" t="s">
        <v>907</v>
      </c>
      <c r="BS373" s="11" t="s">
        <v>891</v>
      </c>
      <c r="BT373" s="11" t="s">
        <v>891</v>
      </c>
      <c r="BU373" s="18">
        <v>644.54999999999995</v>
      </c>
      <c r="BV373" s="18">
        <v>0</v>
      </c>
      <c r="BW373" s="18">
        <v>0</v>
      </c>
    </row>
    <row r="374" spans="1:75" s="1" customFormat="1" ht="18.2" customHeight="1" x14ac:dyDescent="0.15">
      <c r="A374" s="4">
        <v>369</v>
      </c>
      <c r="B374" s="5" t="s">
        <v>41</v>
      </c>
      <c r="C374" s="5" t="s">
        <v>42</v>
      </c>
      <c r="D374" s="29">
        <v>45507</v>
      </c>
      <c r="E374" s="6" t="s">
        <v>673</v>
      </c>
      <c r="F374" s="7">
        <v>0</v>
      </c>
      <c r="G374" s="7">
        <v>0</v>
      </c>
      <c r="H374" s="8">
        <v>163475.62</v>
      </c>
      <c r="I374" s="8">
        <v>0</v>
      </c>
      <c r="J374" s="8">
        <v>0</v>
      </c>
      <c r="K374" s="8">
        <v>163475.62</v>
      </c>
      <c r="L374" s="8">
        <v>659.42</v>
      </c>
      <c r="M374" s="8">
        <v>0</v>
      </c>
      <c r="N374" s="8">
        <v>0</v>
      </c>
      <c r="O374" s="8">
        <v>659.42</v>
      </c>
      <c r="P374" s="8">
        <v>0</v>
      </c>
      <c r="Q374" s="8">
        <v>0</v>
      </c>
      <c r="R374" s="8">
        <v>162816.20000000001</v>
      </c>
      <c r="S374" s="8">
        <v>0</v>
      </c>
      <c r="T374" s="8">
        <v>1362.3</v>
      </c>
      <c r="U374" s="8">
        <v>0</v>
      </c>
      <c r="V374" s="8">
        <v>0</v>
      </c>
      <c r="W374" s="8">
        <v>1362.3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8">
        <v>0</v>
      </c>
      <c r="AE374" s="8">
        <v>0</v>
      </c>
      <c r="AF374" s="8">
        <v>0</v>
      </c>
      <c r="AG374" s="8">
        <v>0</v>
      </c>
      <c r="AH374" s="8">
        <v>128.91</v>
      </c>
      <c r="AI374" s="8">
        <v>0</v>
      </c>
      <c r="AJ374" s="8">
        <v>0</v>
      </c>
      <c r="AK374" s="8">
        <v>0</v>
      </c>
      <c r="AL374" s="8">
        <v>0</v>
      </c>
      <c r="AM374" s="8">
        <v>0</v>
      </c>
      <c r="AN374" s="8">
        <v>0</v>
      </c>
      <c r="AO374" s="8">
        <v>0</v>
      </c>
      <c r="AP374" s="8">
        <v>0</v>
      </c>
      <c r="AQ374" s="8">
        <v>0</v>
      </c>
      <c r="AR374" s="8">
        <v>0</v>
      </c>
      <c r="AS374" s="8">
        <v>0.63</v>
      </c>
      <c r="AT374" s="8">
        <f t="shared" si="5"/>
        <v>2149.9999999999995</v>
      </c>
      <c r="AU374" s="8">
        <v>0</v>
      </c>
      <c r="AV374" s="8">
        <v>0</v>
      </c>
      <c r="AW374" s="9">
        <v>134</v>
      </c>
      <c r="AX374" s="9">
        <v>240</v>
      </c>
      <c r="AY374" s="8">
        <v>335000</v>
      </c>
      <c r="AZ374" s="8">
        <v>209500</v>
      </c>
      <c r="BA374" s="10">
        <v>88.14</v>
      </c>
      <c r="BB374" s="10">
        <v>68.499378844868701</v>
      </c>
      <c r="BC374" s="10">
        <v>10</v>
      </c>
      <c r="BD374" s="10"/>
      <c r="BE374" s="6" t="s">
        <v>797</v>
      </c>
      <c r="BF374" s="4"/>
      <c r="BG374" s="6" t="s">
        <v>291</v>
      </c>
      <c r="BH374" s="6" t="s">
        <v>292</v>
      </c>
      <c r="BI374" s="6" t="s">
        <v>364</v>
      </c>
      <c r="BJ374" s="6" t="s">
        <v>2</v>
      </c>
      <c r="BK374" s="5" t="s">
        <v>0</v>
      </c>
      <c r="BL374" s="10">
        <v>162816.20000000001</v>
      </c>
      <c r="BM374" s="5" t="s">
        <v>613</v>
      </c>
      <c r="BN374" s="10"/>
      <c r="BO374" s="11">
        <v>42293</v>
      </c>
      <c r="BP374" s="11">
        <v>49598</v>
      </c>
      <c r="BQ374" s="11" t="s">
        <v>750</v>
      </c>
      <c r="BR374" s="11" t="s">
        <v>906</v>
      </c>
      <c r="BS374" s="11" t="s">
        <v>891</v>
      </c>
      <c r="BT374" s="11" t="s">
        <v>891</v>
      </c>
      <c r="BU374" s="10">
        <v>0</v>
      </c>
      <c r="BV374" s="10">
        <v>0</v>
      </c>
      <c r="BW374" s="10">
        <v>0</v>
      </c>
    </row>
    <row r="375" spans="1:75" s="1" customFormat="1" ht="18.2" customHeight="1" x14ac:dyDescent="0.15">
      <c r="A375" s="12">
        <v>370</v>
      </c>
      <c r="B375" s="13" t="s">
        <v>41</v>
      </c>
      <c r="C375" s="13" t="s">
        <v>42</v>
      </c>
      <c r="D375" s="30">
        <v>45507</v>
      </c>
      <c r="E375" s="14" t="s">
        <v>674</v>
      </c>
      <c r="F375" s="15">
        <v>0</v>
      </c>
      <c r="G375" s="15">
        <v>0</v>
      </c>
      <c r="H375" s="16">
        <v>18409.71</v>
      </c>
      <c r="I375" s="16">
        <v>0</v>
      </c>
      <c r="J375" s="16">
        <v>0</v>
      </c>
      <c r="K375" s="16">
        <v>18409.71</v>
      </c>
      <c r="L375" s="16">
        <v>1160.73</v>
      </c>
      <c r="M375" s="16">
        <v>0</v>
      </c>
      <c r="N375" s="16">
        <v>0</v>
      </c>
      <c r="O375" s="16">
        <v>1160.73</v>
      </c>
      <c r="P375" s="16">
        <v>0</v>
      </c>
      <c r="Q375" s="16">
        <v>0</v>
      </c>
      <c r="R375" s="16">
        <v>17248.98</v>
      </c>
      <c r="S375" s="16">
        <v>0</v>
      </c>
      <c r="T375" s="16">
        <v>145.74</v>
      </c>
      <c r="U375" s="16">
        <v>0</v>
      </c>
      <c r="V375" s="16">
        <v>0</v>
      </c>
      <c r="W375" s="16">
        <v>145.74</v>
      </c>
      <c r="X375" s="16">
        <v>0</v>
      </c>
      <c r="Y375" s="16">
        <v>0</v>
      </c>
      <c r="Z375" s="16">
        <v>0</v>
      </c>
      <c r="AA375" s="16">
        <v>0</v>
      </c>
      <c r="AB375" s="16">
        <v>0</v>
      </c>
      <c r="AC375" s="16">
        <v>0</v>
      </c>
      <c r="AD375" s="16">
        <v>0</v>
      </c>
      <c r="AE375" s="16">
        <v>0</v>
      </c>
      <c r="AF375" s="16">
        <v>0</v>
      </c>
      <c r="AG375" s="16">
        <v>0</v>
      </c>
      <c r="AH375" s="16">
        <v>125.87</v>
      </c>
      <c r="AI375" s="16">
        <v>0</v>
      </c>
      <c r="AJ375" s="16">
        <v>0</v>
      </c>
      <c r="AK375" s="16">
        <v>0</v>
      </c>
      <c r="AL375" s="16">
        <v>0</v>
      </c>
      <c r="AM375" s="16">
        <v>0</v>
      </c>
      <c r="AN375" s="16">
        <v>0</v>
      </c>
      <c r="AO375" s="16">
        <v>0</v>
      </c>
      <c r="AP375" s="16">
        <v>264.89999999999998</v>
      </c>
      <c r="AQ375" s="16">
        <v>0</v>
      </c>
      <c r="AR375" s="16">
        <v>197.24</v>
      </c>
      <c r="AS375" s="16">
        <v>0</v>
      </c>
      <c r="AT375" s="8">
        <f t="shared" si="5"/>
        <v>1500</v>
      </c>
      <c r="AU375" s="16">
        <v>0</v>
      </c>
      <c r="AV375" s="16">
        <v>0</v>
      </c>
      <c r="AW375" s="17">
        <v>14</v>
      </c>
      <c r="AX375" s="17">
        <v>120</v>
      </c>
      <c r="AY375" s="16">
        <v>484700</v>
      </c>
      <c r="AZ375" s="16">
        <v>100965.56</v>
      </c>
      <c r="BA375" s="18">
        <v>58.75</v>
      </c>
      <c r="BB375" s="18">
        <v>10.0368638078172</v>
      </c>
      <c r="BC375" s="18">
        <v>9.5</v>
      </c>
      <c r="BD375" s="18"/>
      <c r="BE375" s="14" t="s">
        <v>795</v>
      </c>
      <c r="BF375" s="12"/>
      <c r="BG375" s="14" t="s">
        <v>291</v>
      </c>
      <c r="BH375" s="14" t="s">
        <v>295</v>
      </c>
      <c r="BI375" s="14" t="s">
        <v>296</v>
      </c>
      <c r="BJ375" s="14" t="s">
        <v>2</v>
      </c>
      <c r="BK375" s="13" t="s">
        <v>0</v>
      </c>
      <c r="BL375" s="18">
        <v>17248.98</v>
      </c>
      <c r="BM375" s="13" t="s">
        <v>613</v>
      </c>
      <c r="BN375" s="18"/>
      <c r="BO375" s="19">
        <v>42293</v>
      </c>
      <c r="BP375" s="19">
        <v>45946</v>
      </c>
      <c r="BQ375" s="11" t="s">
        <v>748</v>
      </c>
      <c r="BR375" s="11" t="s">
        <v>905</v>
      </c>
      <c r="BS375" s="11" t="s">
        <v>891</v>
      </c>
      <c r="BT375" s="11" t="s">
        <v>891</v>
      </c>
      <c r="BU375" s="18">
        <v>0</v>
      </c>
      <c r="BV375" s="18">
        <v>0</v>
      </c>
      <c r="BW375" s="18">
        <v>0</v>
      </c>
    </row>
    <row r="376" spans="1:75" s="1" customFormat="1" ht="18.2" customHeight="1" x14ac:dyDescent="0.15">
      <c r="A376" s="4">
        <v>371</v>
      </c>
      <c r="B376" s="5" t="s">
        <v>41</v>
      </c>
      <c r="C376" s="5" t="s">
        <v>42</v>
      </c>
      <c r="D376" s="29">
        <v>45507</v>
      </c>
      <c r="E376" s="6" t="s">
        <v>675</v>
      </c>
      <c r="F376" s="7">
        <v>0</v>
      </c>
      <c r="G376" s="7">
        <v>0</v>
      </c>
      <c r="H376" s="8">
        <v>441378.16</v>
      </c>
      <c r="I376" s="8">
        <v>0</v>
      </c>
      <c r="J376" s="8">
        <v>0</v>
      </c>
      <c r="K376" s="8">
        <v>441378.16</v>
      </c>
      <c r="L376" s="8">
        <v>3795.2</v>
      </c>
      <c r="M376" s="8">
        <v>0</v>
      </c>
      <c r="N376" s="8">
        <v>0</v>
      </c>
      <c r="O376" s="8">
        <v>3795.2</v>
      </c>
      <c r="P376" s="8">
        <v>0</v>
      </c>
      <c r="Q376" s="8">
        <v>0</v>
      </c>
      <c r="R376" s="8">
        <v>437582.96</v>
      </c>
      <c r="S376" s="8">
        <v>0</v>
      </c>
      <c r="T376" s="8">
        <v>3457.46</v>
      </c>
      <c r="U376" s="8">
        <v>0</v>
      </c>
      <c r="V376" s="8">
        <v>0</v>
      </c>
      <c r="W376" s="8">
        <v>3457.46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0</v>
      </c>
      <c r="AH376" s="8">
        <v>408.42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0</v>
      </c>
      <c r="AP376" s="8">
        <v>0</v>
      </c>
      <c r="AQ376" s="8">
        <v>0</v>
      </c>
      <c r="AR376" s="8">
        <v>0</v>
      </c>
      <c r="AS376" s="8">
        <v>0.01</v>
      </c>
      <c r="AT376" s="8">
        <f t="shared" si="5"/>
        <v>7661.07</v>
      </c>
      <c r="AU376" s="8">
        <v>0</v>
      </c>
      <c r="AV376" s="8">
        <v>0</v>
      </c>
      <c r="AW376" s="9">
        <v>82</v>
      </c>
      <c r="AX376" s="9">
        <v>182</v>
      </c>
      <c r="AY376" s="8">
        <v>1003000</v>
      </c>
      <c r="AZ376" s="8">
        <v>702100.01</v>
      </c>
      <c r="BA376" s="10">
        <v>81.09</v>
      </c>
      <c r="BB376" s="10">
        <v>50.539241875812003</v>
      </c>
      <c r="BC376" s="10">
        <v>9.4</v>
      </c>
      <c r="BD376" s="10"/>
      <c r="BE376" s="6" t="s">
        <v>795</v>
      </c>
      <c r="BF376" s="4"/>
      <c r="BG376" s="6" t="s">
        <v>269</v>
      </c>
      <c r="BH376" s="6" t="s">
        <v>270</v>
      </c>
      <c r="BI376" s="6" t="s">
        <v>676</v>
      </c>
      <c r="BJ376" s="6" t="s">
        <v>2</v>
      </c>
      <c r="BK376" s="5" t="s">
        <v>0</v>
      </c>
      <c r="BL376" s="10">
        <v>437582.96</v>
      </c>
      <c r="BM376" s="5" t="s">
        <v>613</v>
      </c>
      <c r="BN376" s="10"/>
      <c r="BO376" s="11">
        <v>42488</v>
      </c>
      <c r="BP376" s="11">
        <v>48027</v>
      </c>
      <c r="BQ376" s="11" t="s">
        <v>748</v>
      </c>
      <c r="BR376" s="11" t="s">
        <v>905</v>
      </c>
      <c r="BS376" s="11" t="s">
        <v>891</v>
      </c>
      <c r="BT376" s="11" t="s">
        <v>891</v>
      </c>
      <c r="BU376" s="10">
        <v>0</v>
      </c>
      <c r="BV376" s="10">
        <v>0</v>
      </c>
      <c r="BW376" s="10">
        <v>0</v>
      </c>
    </row>
    <row r="377" spans="1:75" s="1" customFormat="1" ht="18.2" customHeight="1" x14ac:dyDescent="0.15">
      <c r="A377" s="12">
        <v>372</v>
      </c>
      <c r="B377" s="13" t="s">
        <v>41</v>
      </c>
      <c r="C377" s="13" t="s">
        <v>42</v>
      </c>
      <c r="D377" s="30">
        <v>45507</v>
      </c>
      <c r="E377" s="14" t="s">
        <v>677</v>
      </c>
      <c r="F377" s="15">
        <v>3</v>
      </c>
      <c r="G377" s="15">
        <v>3</v>
      </c>
      <c r="H377" s="16">
        <v>124330.33</v>
      </c>
      <c r="I377" s="16">
        <v>4221.1499999999996</v>
      </c>
      <c r="J377" s="16">
        <v>0</v>
      </c>
      <c r="K377" s="16">
        <v>128551.48</v>
      </c>
      <c r="L377" s="16">
        <v>1080.8800000000001</v>
      </c>
      <c r="M377" s="16">
        <v>0</v>
      </c>
      <c r="N377" s="16">
        <v>1031.8</v>
      </c>
      <c r="O377" s="16">
        <v>0</v>
      </c>
      <c r="P377" s="16">
        <v>0</v>
      </c>
      <c r="Q377" s="16">
        <v>0</v>
      </c>
      <c r="R377" s="16">
        <v>127519.67999999999</v>
      </c>
      <c r="S377" s="16">
        <v>3161.56</v>
      </c>
      <c r="T377" s="16">
        <v>1036.0899999999999</v>
      </c>
      <c r="U377" s="16">
        <v>0</v>
      </c>
      <c r="V377" s="16">
        <v>797.97</v>
      </c>
      <c r="W377" s="16">
        <v>0</v>
      </c>
      <c r="X377" s="16">
        <v>0</v>
      </c>
      <c r="Y377" s="16">
        <v>0</v>
      </c>
      <c r="Z377" s="16">
        <v>3399.68</v>
      </c>
      <c r="AA377" s="16">
        <v>0</v>
      </c>
      <c r="AB377" s="16">
        <v>0</v>
      </c>
      <c r="AC377" s="16">
        <v>0</v>
      </c>
      <c r="AD377" s="16">
        <v>0</v>
      </c>
      <c r="AE377" s="16">
        <v>0</v>
      </c>
      <c r="AF377" s="16">
        <v>0</v>
      </c>
      <c r="AG377" s="16">
        <v>0</v>
      </c>
      <c r="AH377" s="16">
        <v>0</v>
      </c>
      <c r="AI377" s="16">
        <v>0</v>
      </c>
      <c r="AJ377" s="16">
        <v>0</v>
      </c>
      <c r="AK377" s="16">
        <v>0</v>
      </c>
      <c r="AL377" s="16">
        <v>350</v>
      </c>
      <c r="AM377" s="16">
        <v>0</v>
      </c>
      <c r="AN377" s="16">
        <v>0</v>
      </c>
      <c r="AO377" s="16">
        <v>120.23</v>
      </c>
      <c r="AP377" s="16">
        <v>0</v>
      </c>
      <c r="AQ377" s="16">
        <v>0</v>
      </c>
      <c r="AR377" s="16">
        <v>0</v>
      </c>
      <c r="AS377" s="16">
        <v>0</v>
      </c>
      <c r="AT377" s="8">
        <f t="shared" si="5"/>
        <v>2300</v>
      </c>
      <c r="AU377" s="16">
        <v>4270.2299999999996</v>
      </c>
      <c r="AV377" s="16">
        <v>3399.68</v>
      </c>
      <c r="AW377" s="17">
        <v>80</v>
      </c>
      <c r="AX377" s="17">
        <v>180</v>
      </c>
      <c r="AY377" s="16">
        <v>309999.99</v>
      </c>
      <c r="AZ377" s="16">
        <v>197000</v>
      </c>
      <c r="BA377" s="18">
        <v>90</v>
      </c>
      <c r="BB377" s="18">
        <v>58.257721827411203</v>
      </c>
      <c r="BC377" s="18">
        <v>10</v>
      </c>
      <c r="BD377" s="18"/>
      <c r="BE377" s="14" t="s">
        <v>795</v>
      </c>
      <c r="BF377" s="12"/>
      <c r="BG377" s="14" t="s">
        <v>291</v>
      </c>
      <c r="BH377" s="14" t="s">
        <v>292</v>
      </c>
      <c r="BI377" s="14" t="s">
        <v>364</v>
      </c>
      <c r="BJ377" s="14" t="s">
        <v>3</v>
      </c>
      <c r="BK377" s="13" t="s">
        <v>0</v>
      </c>
      <c r="BL377" s="18">
        <v>127519.67999999999</v>
      </c>
      <c r="BM377" s="13" t="s">
        <v>613</v>
      </c>
      <c r="BN377" s="18"/>
      <c r="BO377" s="19">
        <v>42464</v>
      </c>
      <c r="BP377" s="19">
        <v>47942</v>
      </c>
      <c r="BQ377" s="11" t="s">
        <v>748</v>
      </c>
      <c r="BR377" s="11" t="s">
        <v>905</v>
      </c>
      <c r="BS377" s="11" t="s">
        <v>891</v>
      </c>
      <c r="BT377" s="11" t="s">
        <v>891</v>
      </c>
      <c r="BU377" s="18">
        <v>360.69</v>
      </c>
      <c r="BV377" s="18">
        <v>0</v>
      </c>
      <c r="BW377" s="18">
        <v>0</v>
      </c>
    </row>
    <row r="378" spans="1:75" s="1" customFormat="1" ht="18.2" customHeight="1" x14ac:dyDescent="0.15">
      <c r="A378" s="4">
        <v>373</v>
      </c>
      <c r="B378" s="5" t="s">
        <v>41</v>
      </c>
      <c r="C378" s="5" t="s">
        <v>42</v>
      </c>
      <c r="D378" s="29">
        <v>45507</v>
      </c>
      <c r="E378" s="6" t="s">
        <v>678</v>
      </c>
      <c r="F378" s="7">
        <v>1</v>
      </c>
      <c r="G378" s="7">
        <v>1</v>
      </c>
      <c r="H378" s="8">
        <v>135374.16</v>
      </c>
      <c r="I378" s="8">
        <v>2324.73</v>
      </c>
      <c r="J378" s="8">
        <v>0</v>
      </c>
      <c r="K378" s="8">
        <v>137698.89000000001</v>
      </c>
      <c r="L378" s="8">
        <v>1176.9100000000001</v>
      </c>
      <c r="M378" s="8">
        <v>0</v>
      </c>
      <c r="N378" s="8">
        <v>1157.54</v>
      </c>
      <c r="O378" s="8">
        <v>0</v>
      </c>
      <c r="P378" s="8">
        <v>0</v>
      </c>
      <c r="Q378" s="8">
        <v>0</v>
      </c>
      <c r="R378" s="8">
        <v>136541.35</v>
      </c>
      <c r="S378" s="8">
        <v>2285.33</v>
      </c>
      <c r="T378" s="8">
        <v>1128.1199999999999</v>
      </c>
      <c r="U378" s="8">
        <v>0</v>
      </c>
      <c r="V378" s="8">
        <v>1147.49</v>
      </c>
      <c r="W378" s="8">
        <v>0</v>
      </c>
      <c r="X378" s="8">
        <v>0</v>
      </c>
      <c r="Y378" s="8">
        <v>0</v>
      </c>
      <c r="Z378" s="8">
        <v>2265.96</v>
      </c>
      <c r="AA378" s="8">
        <v>0</v>
      </c>
      <c r="AB378" s="8">
        <v>0</v>
      </c>
      <c r="AC378" s="8">
        <v>0</v>
      </c>
      <c r="AD378" s="8">
        <v>0</v>
      </c>
      <c r="AE378" s="8">
        <v>0</v>
      </c>
      <c r="AF378" s="8">
        <v>0</v>
      </c>
      <c r="AG378" s="8">
        <v>0</v>
      </c>
      <c r="AH378" s="8">
        <v>0</v>
      </c>
      <c r="AI378" s="8">
        <v>0</v>
      </c>
      <c r="AJ378" s="8">
        <v>0</v>
      </c>
      <c r="AK378" s="8">
        <v>0</v>
      </c>
      <c r="AL378" s="8">
        <v>234.88</v>
      </c>
      <c r="AM378" s="8">
        <v>0</v>
      </c>
      <c r="AN378" s="8">
        <v>0</v>
      </c>
      <c r="AO378" s="8">
        <v>60.09</v>
      </c>
      <c r="AP378" s="8">
        <v>0</v>
      </c>
      <c r="AQ378" s="8">
        <v>0</v>
      </c>
      <c r="AR378" s="8">
        <v>0</v>
      </c>
      <c r="AS378" s="8">
        <v>0</v>
      </c>
      <c r="AT378" s="8">
        <f t="shared" si="5"/>
        <v>2600</v>
      </c>
      <c r="AU378" s="8">
        <v>2344.1</v>
      </c>
      <c r="AV378" s="8">
        <v>2265.96</v>
      </c>
      <c r="AW378" s="9">
        <v>80</v>
      </c>
      <c r="AX378" s="9">
        <v>180</v>
      </c>
      <c r="AY378" s="8">
        <v>335000</v>
      </c>
      <c r="AZ378" s="8">
        <v>214500</v>
      </c>
      <c r="BA378" s="10">
        <v>89.59</v>
      </c>
      <c r="BB378" s="10">
        <v>57.029088794871797</v>
      </c>
      <c r="BC378" s="10">
        <v>10</v>
      </c>
      <c r="BD378" s="10"/>
      <c r="BE378" s="6" t="s">
        <v>797</v>
      </c>
      <c r="BF378" s="4"/>
      <c r="BG378" s="6" t="s">
        <v>291</v>
      </c>
      <c r="BH378" s="6" t="s">
        <v>292</v>
      </c>
      <c r="BI378" s="6" t="s">
        <v>364</v>
      </c>
      <c r="BJ378" s="6" t="s">
        <v>3</v>
      </c>
      <c r="BK378" s="5" t="s">
        <v>0</v>
      </c>
      <c r="BL378" s="10">
        <v>136541.35</v>
      </c>
      <c r="BM378" s="5" t="s">
        <v>613</v>
      </c>
      <c r="BN378" s="10"/>
      <c r="BO378" s="11">
        <v>42464</v>
      </c>
      <c r="BP378" s="11">
        <v>47942</v>
      </c>
      <c r="BQ378" s="11" t="s">
        <v>748</v>
      </c>
      <c r="BR378" s="11" t="s">
        <v>905</v>
      </c>
      <c r="BS378" s="11" t="s">
        <v>891</v>
      </c>
      <c r="BT378" s="11" t="s">
        <v>891</v>
      </c>
      <c r="BU378" s="10">
        <v>260.82</v>
      </c>
      <c r="BV378" s="10">
        <v>0</v>
      </c>
      <c r="BW378" s="10">
        <v>0</v>
      </c>
    </row>
    <row r="379" spans="1:75" s="1" customFormat="1" ht="18.2" customHeight="1" x14ac:dyDescent="0.15">
      <c r="A379" s="12">
        <v>374</v>
      </c>
      <c r="B379" s="13" t="s">
        <v>41</v>
      </c>
      <c r="C379" s="13" t="s">
        <v>42</v>
      </c>
      <c r="D379" s="30">
        <v>45507</v>
      </c>
      <c r="E379" s="14" t="s">
        <v>679</v>
      </c>
      <c r="F379" s="15">
        <v>0</v>
      </c>
      <c r="G379" s="15">
        <v>0</v>
      </c>
      <c r="H379" s="16">
        <v>163251.47</v>
      </c>
      <c r="I379" s="16">
        <v>0</v>
      </c>
      <c r="J379" s="16">
        <v>0</v>
      </c>
      <c r="K379" s="16">
        <v>163251.47</v>
      </c>
      <c r="L379" s="16">
        <v>1445.55</v>
      </c>
      <c r="M379" s="16">
        <v>0</v>
      </c>
      <c r="N379" s="16">
        <v>0</v>
      </c>
      <c r="O379" s="16">
        <v>1445.55</v>
      </c>
      <c r="P379" s="16">
        <v>0</v>
      </c>
      <c r="Q379" s="16">
        <v>0</v>
      </c>
      <c r="R379" s="16">
        <v>161805.92000000001</v>
      </c>
      <c r="S379" s="16">
        <v>0</v>
      </c>
      <c r="T379" s="16">
        <v>1292.4100000000001</v>
      </c>
      <c r="U379" s="16">
        <v>0</v>
      </c>
      <c r="V379" s="16">
        <v>0</v>
      </c>
      <c r="W379" s="16">
        <v>1292.4100000000001</v>
      </c>
      <c r="X379" s="16">
        <v>0</v>
      </c>
      <c r="Y379" s="16">
        <v>0</v>
      </c>
      <c r="Z379" s="16">
        <v>0</v>
      </c>
      <c r="AA379" s="16">
        <v>0</v>
      </c>
      <c r="AB379" s="16">
        <v>0</v>
      </c>
      <c r="AC379" s="16">
        <v>0</v>
      </c>
      <c r="AD379" s="16">
        <v>0</v>
      </c>
      <c r="AE379" s="16">
        <v>0</v>
      </c>
      <c r="AF379" s="16">
        <v>0</v>
      </c>
      <c r="AG379" s="16">
        <v>0</v>
      </c>
      <c r="AH379" s="16">
        <v>166.61</v>
      </c>
      <c r="AI379" s="16">
        <v>0</v>
      </c>
      <c r="AJ379" s="16">
        <v>0</v>
      </c>
      <c r="AK379" s="16">
        <v>0</v>
      </c>
      <c r="AL379" s="16">
        <v>0</v>
      </c>
      <c r="AM379" s="16">
        <v>0</v>
      </c>
      <c r="AN379" s="16">
        <v>0</v>
      </c>
      <c r="AO379" s="16">
        <v>0</v>
      </c>
      <c r="AP379" s="16">
        <v>2905</v>
      </c>
      <c r="AQ379" s="16">
        <v>0</v>
      </c>
      <c r="AR379" s="16">
        <v>2904.57</v>
      </c>
      <c r="AS379" s="16">
        <v>0</v>
      </c>
      <c r="AT379" s="8">
        <f t="shared" si="5"/>
        <v>2905</v>
      </c>
      <c r="AU379" s="16">
        <v>0</v>
      </c>
      <c r="AV379" s="16">
        <v>0</v>
      </c>
      <c r="AW379" s="17">
        <v>80</v>
      </c>
      <c r="AX379" s="17">
        <v>180</v>
      </c>
      <c r="AY379" s="16">
        <v>446000</v>
      </c>
      <c r="AZ379" s="16">
        <v>262199.99</v>
      </c>
      <c r="BA379" s="18">
        <v>89.99</v>
      </c>
      <c r="BB379" s="18">
        <v>55.533620503952001</v>
      </c>
      <c r="BC379" s="18">
        <v>9.5</v>
      </c>
      <c r="BD379" s="18"/>
      <c r="BE379" s="14" t="s">
        <v>797</v>
      </c>
      <c r="BF379" s="12"/>
      <c r="BG379" s="14" t="s">
        <v>304</v>
      </c>
      <c r="BH379" s="14" t="s">
        <v>308</v>
      </c>
      <c r="BI379" s="14" t="s">
        <v>309</v>
      </c>
      <c r="BJ379" s="14" t="s">
        <v>2</v>
      </c>
      <c r="BK379" s="13" t="s">
        <v>0</v>
      </c>
      <c r="BL379" s="18">
        <v>161805.92000000001</v>
      </c>
      <c r="BM379" s="13" t="s">
        <v>613</v>
      </c>
      <c r="BN379" s="18"/>
      <c r="BO379" s="19">
        <v>42464</v>
      </c>
      <c r="BP379" s="19">
        <v>47942</v>
      </c>
      <c r="BQ379" s="11" t="s">
        <v>748</v>
      </c>
      <c r="BR379" s="11" t="s">
        <v>905</v>
      </c>
      <c r="BS379" s="11" t="s">
        <v>891</v>
      </c>
      <c r="BT379" s="11" t="s">
        <v>891</v>
      </c>
      <c r="BU379" s="18">
        <v>0</v>
      </c>
      <c r="BV379" s="18">
        <v>0</v>
      </c>
      <c r="BW379" s="18">
        <v>0</v>
      </c>
    </row>
    <row r="380" spans="1:75" s="1" customFormat="1" ht="18.2" customHeight="1" x14ac:dyDescent="0.15">
      <c r="A380" s="4">
        <v>375</v>
      </c>
      <c r="B380" s="5" t="s">
        <v>41</v>
      </c>
      <c r="C380" s="5" t="s">
        <v>42</v>
      </c>
      <c r="D380" s="29">
        <v>45507</v>
      </c>
      <c r="E380" s="6" t="s">
        <v>844</v>
      </c>
      <c r="F380" s="7">
        <v>3</v>
      </c>
      <c r="G380" s="7">
        <v>3</v>
      </c>
      <c r="H380" s="8">
        <v>293311.65999999997</v>
      </c>
      <c r="I380" s="8">
        <v>4971.92</v>
      </c>
      <c r="J380" s="8">
        <v>0</v>
      </c>
      <c r="K380" s="8">
        <v>298283.58</v>
      </c>
      <c r="L380" s="8">
        <v>1267.68</v>
      </c>
      <c r="M380" s="8">
        <v>0</v>
      </c>
      <c r="N380" s="8">
        <v>1228.32</v>
      </c>
      <c r="O380" s="8">
        <v>0</v>
      </c>
      <c r="P380" s="8">
        <v>0</v>
      </c>
      <c r="Q380" s="8">
        <v>0</v>
      </c>
      <c r="R380" s="8">
        <v>297055.26</v>
      </c>
      <c r="S380" s="8">
        <v>7221.22</v>
      </c>
      <c r="T380" s="8">
        <v>2322.0500000000002</v>
      </c>
      <c r="U380" s="8">
        <v>0</v>
      </c>
      <c r="V380" s="8">
        <v>2046.12</v>
      </c>
      <c r="W380" s="8">
        <v>0</v>
      </c>
      <c r="X380" s="8">
        <v>0</v>
      </c>
      <c r="Y380" s="8">
        <v>0</v>
      </c>
      <c r="Z380" s="8">
        <v>7497.15</v>
      </c>
      <c r="AA380" s="8">
        <v>0</v>
      </c>
      <c r="AB380" s="8">
        <v>0</v>
      </c>
      <c r="AC380" s="8">
        <v>0</v>
      </c>
      <c r="AD380" s="8">
        <v>0</v>
      </c>
      <c r="AE380" s="8">
        <v>0</v>
      </c>
      <c r="AF380" s="8">
        <v>0</v>
      </c>
      <c r="AG380" s="8">
        <v>0</v>
      </c>
      <c r="AH380" s="8">
        <v>0</v>
      </c>
      <c r="AI380" s="8">
        <v>0</v>
      </c>
      <c r="AJ380" s="8">
        <v>0</v>
      </c>
      <c r="AK380" s="8">
        <v>0</v>
      </c>
      <c r="AL380" s="8">
        <v>350</v>
      </c>
      <c r="AM380" s="8">
        <v>0</v>
      </c>
      <c r="AN380" s="8">
        <v>0</v>
      </c>
      <c r="AO380" s="8">
        <v>175.56</v>
      </c>
      <c r="AP380" s="8">
        <v>0</v>
      </c>
      <c r="AQ380" s="8">
        <v>0</v>
      </c>
      <c r="AR380" s="8">
        <v>0</v>
      </c>
      <c r="AS380" s="8">
        <v>0</v>
      </c>
      <c r="AT380" s="8">
        <f t="shared" si="5"/>
        <v>3799.9999999999995</v>
      </c>
      <c r="AU380" s="8">
        <v>5011.28</v>
      </c>
      <c r="AV380" s="8">
        <v>7497.15</v>
      </c>
      <c r="AW380" s="9">
        <v>131</v>
      </c>
      <c r="AX380" s="9">
        <v>177</v>
      </c>
      <c r="AY380" s="8">
        <v>330000</v>
      </c>
      <c r="AZ380" s="8">
        <v>330000</v>
      </c>
      <c r="BA380" s="10">
        <v>90</v>
      </c>
      <c r="BB380" s="10">
        <v>81.015070909090895</v>
      </c>
      <c r="BC380" s="10">
        <v>9.5</v>
      </c>
      <c r="BD380" s="10"/>
      <c r="BE380" s="6" t="s">
        <v>795</v>
      </c>
      <c r="BF380" s="4"/>
      <c r="BG380" s="6" t="s">
        <v>291</v>
      </c>
      <c r="BH380" s="6" t="s">
        <v>393</v>
      </c>
      <c r="BI380" s="6" t="s">
        <v>394</v>
      </c>
      <c r="BJ380" s="6" t="s">
        <v>3</v>
      </c>
      <c r="BK380" s="5" t="s">
        <v>0</v>
      </c>
      <c r="BL380" s="10">
        <v>297055.26</v>
      </c>
      <c r="BM380" s="5" t="s">
        <v>613</v>
      </c>
      <c r="BN380" s="10"/>
      <c r="BO380" s="11">
        <v>44126</v>
      </c>
      <c r="BP380" s="11">
        <v>49512</v>
      </c>
      <c r="BQ380" s="11" t="s">
        <v>748</v>
      </c>
      <c r="BR380" s="11" t="s">
        <v>905</v>
      </c>
      <c r="BS380" s="11" t="s">
        <v>891</v>
      </c>
      <c r="BT380" s="11" t="s">
        <v>891</v>
      </c>
      <c r="BU380" s="10">
        <v>526.67999999999995</v>
      </c>
      <c r="BV380" s="10">
        <v>0</v>
      </c>
      <c r="BW380" s="10">
        <v>0</v>
      </c>
    </row>
    <row r="381" spans="1:75" s="1" customFormat="1" ht="18.2" customHeight="1" x14ac:dyDescent="0.15">
      <c r="A381" s="12">
        <v>376</v>
      </c>
      <c r="B381" s="13" t="s">
        <v>41</v>
      </c>
      <c r="C381" s="13" t="s">
        <v>42</v>
      </c>
      <c r="D381" s="30">
        <v>45507</v>
      </c>
      <c r="E381" s="14" t="s">
        <v>845</v>
      </c>
      <c r="F381" s="15">
        <v>0</v>
      </c>
      <c r="G381" s="15">
        <v>0</v>
      </c>
      <c r="H381" s="16">
        <v>415080.13</v>
      </c>
      <c r="I381" s="16">
        <v>0</v>
      </c>
      <c r="J381" s="16">
        <v>0</v>
      </c>
      <c r="K381" s="16">
        <v>415080.13</v>
      </c>
      <c r="L381" s="16">
        <v>1793.97</v>
      </c>
      <c r="M381" s="16">
        <v>0</v>
      </c>
      <c r="N381" s="16">
        <v>0</v>
      </c>
      <c r="O381" s="16">
        <v>1748.99</v>
      </c>
      <c r="P381" s="16">
        <v>0</v>
      </c>
      <c r="Q381" s="16">
        <v>0</v>
      </c>
      <c r="R381" s="16">
        <v>413331.14</v>
      </c>
      <c r="S381" s="16">
        <v>0</v>
      </c>
      <c r="T381" s="16">
        <v>3286.05</v>
      </c>
      <c r="U381" s="16">
        <v>0</v>
      </c>
      <c r="V381" s="16">
        <v>0</v>
      </c>
      <c r="W381" s="16">
        <v>3286.05</v>
      </c>
      <c r="X381" s="16">
        <v>0</v>
      </c>
      <c r="Y381" s="16">
        <v>0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  <c r="AE381" s="16">
        <v>0</v>
      </c>
      <c r="AF381" s="16">
        <v>0</v>
      </c>
      <c r="AG381" s="16">
        <v>0</v>
      </c>
      <c r="AH381" s="16">
        <v>248.44</v>
      </c>
      <c r="AI381" s="16">
        <v>0</v>
      </c>
      <c r="AJ381" s="16">
        <v>0</v>
      </c>
      <c r="AK381" s="16">
        <v>0</v>
      </c>
      <c r="AL381" s="16">
        <v>0</v>
      </c>
      <c r="AM381" s="16">
        <v>0</v>
      </c>
      <c r="AN381" s="16">
        <v>0</v>
      </c>
      <c r="AO381" s="16">
        <v>0</v>
      </c>
      <c r="AP381" s="16">
        <v>0</v>
      </c>
      <c r="AQ381" s="16">
        <v>0</v>
      </c>
      <c r="AR381" s="16">
        <v>33.479999999999997</v>
      </c>
      <c r="AS381" s="16">
        <v>0</v>
      </c>
      <c r="AT381" s="8">
        <f t="shared" si="5"/>
        <v>5250</v>
      </c>
      <c r="AU381" s="16">
        <v>44.98</v>
      </c>
      <c r="AV381" s="16">
        <v>0</v>
      </c>
      <c r="AW381" s="17">
        <v>131</v>
      </c>
      <c r="AX381" s="17">
        <v>177</v>
      </c>
      <c r="AY381" s="16">
        <v>467000</v>
      </c>
      <c r="AZ381" s="16">
        <v>467000</v>
      </c>
      <c r="BA381" s="18">
        <v>89</v>
      </c>
      <c r="BB381" s="18">
        <v>78.771887494646705</v>
      </c>
      <c r="BC381" s="18">
        <v>9.5</v>
      </c>
      <c r="BD381" s="18"/>
      <c r="BE381" s="14" t="s">
        <v>795</v>
      </c>
      <c r="BF381" s="12"/>
      <c r="BG381" s="14" t="s">
        <v>291</v>
      </c>
      <c r="BH381" s="14" t="s">
        <v>295</v>
      </c>
      <c r="BI381" s="14" t="s">
        <v>296</v>
      </c>
      <c r="BJ381" s="14" t="s">
        <v>2</v>
      </c>
      <c r="BK381" s="13" t="s">
        <v>0</v>
      </c>
      <c r="BL381" s="18">
        <v>413331.14</v>
      </c>
      <c r="BM381" s="13" t="s">
        <v>613</v>
      </c>
      <c r="BN381" s="18"/>
      <c r="BO381" s="19">
        <v>44127</v>
      </c>
      <c r="BP381" s="19">
        <v>49513</v>
      </c>
      <c r="BQ381" s="11" t="s">
        <v>748</v>
      </c>
      <c r="BR381" s="11" t="s">
        <v>905</v>
      </c>
      <c r="BS381" s="11" t="s">
        <v>891</v>
      </c>
      <c r="BT381" s="11" t="s">
        <v>891</v>
      </c>
      <c r="BU381" s="18">
        <v>0</v>
      </c>
      <c r="BV381" s="18">
        <v>0</v>
      </c>
      <c r="BW381" s="18">
        <v>0</v>
      </c>
    </row>
    <row r="382" spans="1:75" s="1" customFormat="1" ht="18.2" customHeight="1" x14ac:dyDescent="0.15">
      <c r="A382" s="4">
        <v>377</v>
      </c>
      <c r="B382" s="5" t="s">
        <v>41</v>
      </c>
      <c r="C382" s="5" t="s">
        <v>42</v>
      </c>
      <c r="D382" s="29">
        <v>45507</v>
      </c>
      <c r="E382" s="6" t="s">
        <v>680</v>
      </c>
      <c r="F382" s="7">
        <v>0</v>
      </c>
      <c r="G382" s="7">
        <v>0</v>
      </c>
      <c r="H382" s="8">
        <v>155027.79999999999</v>
      </c>
      <c r="I382" s="8">
        <v>0</v>
      </c>
      <c r="J382" s="8">
        <v>0</v>
      </c>
      <c r="K382" s="8">
        <v>155027.79999999999</v>
      </c>
      <c r="L382" s="8">
        <v>1372.71</v>
      </c>
      <c r="M382" s="8">
        <v>0</v>
      </c>
      <c r="N382" s="8">
        <v>0</v>
      </c>
      <c r="O382" s="8">
        <v>1372.71</v>
      </c>
      <c r="P382" s="8">
        <v>0</v>
      </c>
      <c r="Q382" s="8">
        <v>0</v>
      </c>
      <c r="R382" s="8">
        <v>153655.09</v>
      </c>
      <c r="S382" s="8">
        <v>0</v>
      </c>
      <c r="T382" s="8">
        <v>1227.3</v>
      </c>
      <c r="U382" s="8">
        <v>0</v>
      </c>
      <c r="V382" s="8">
        <v>0</v>
      </c>
      <c r="W382" s="8">
        <v>1227.3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8">
        <v>0</v>
      </c>
      <c r="AE382" s="8">
        <v>0</v>
      </c>
      <c r="AF382" s="8">
        <v>0</v>
      </c>
      <c r="AG382" s="8">
        <v>0</v>
      </c>
      <c r="AH382" s="8">
        <v>144.85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8">
        <v>0</v>
      </c>
      <c r="AP382" s="8">
        <v>65.84</v>
      </c>
      <c r="AQ382" s="8">
        <v>0</v>
      </c>
      <c r="AR382" s="8">
        <v>10.7</v>
      </c>
      <c r="AS382" s="8">
        <v>0</v>
      </c>
      <c r="AT382" s="8">
        <f t="shared" si="5"/>
        <v>2800.0000000000005</v>
      </c>
      <c r="AU382" s="8">
        <v>0</v>
      </c>
      <c r="AV382" s="8">
        <v>0</v>
      </c>
      <c r="AW382" s="9">
        <v>80</v>
      </c>
      <c r="AX382" s="9">
        <v>180</v>
      </c>
      <c r="AY382" s="8">
        <v>355700</v>
      </c>
      <c r="AZ382" s="8">
        <v>248989.99</v>
      </c>
      <c r="BA382" s="10">
        <v>90</v>
      </c>
      <c r="BB382" s="10">
        <v>55.5402170986874</v>
      </c>
      <c r="BC382" s="10">
        <v>9.5</v>
      </c>
      <c r="BD382" s="10"/>
      <c r="BE382" s="6" t="s">
        <v>797</v>
      </c>
      <c r="BF382" s="4"/>
      <c r="BG382" s="6" t="s">
        <v>291</v>
      </c>
      <c r="BH382" s="6" t="s">
        <v>292</v>
      </c>
      <c r="BI382" s="6" t="s">
        <v>293</v>
      </c>
      <c r="BJ382" s="6" t="s">
        <v>2</v>
      </c>
      <c r="BK382" s="5" t="s">
        <v>0</v>
      </c>
      <c r="BL382" s="10">
        <v>153655.09</v>
      </c>
      <c r="BM382" s="5" t="s">
        <v>613</v>
      </c>
      <c r="BN382" s="10"/>
      <c r="BO382" s="11">
        <v>42467</v>
      </c>
      <c r="BP382" s="11">
        <v>47945</v>
      </c>
      <c r="BQ382" s="11" t="s">
        <v>748</v>
      </c>
      <c r="BR382" s="11" t="s">
        <v>905</v>
      </c>
      <c r="BS382" s="11" t="s">
        <v>891</v>
      </c>
      <c r="BT382" s="11" t="s">
        <v>891</v>
      </c>
      <c r="BU382" s="10">
        <v>0</v>
      </c>
      <c r="BV382" s="10">
        <v>0</v>
      </c>
      <c r="BW382" s="10">
        <v>0</v>
      </c>
    </row>
    <row r="383" spans="1:75" s="1" customFormat="1" ht="18.2" customHeight="1" x14ac:dyDescent="0.15">
      <c r="A383" s="12">
        <v>378</v>
      </c>
      <c r="B383" s="13" t="s">
        <v>41</v>
      </c>
      <c r="C383" s="13" t="s">
        <v>42</v>
      </c>
      <c r="D383" s="30">
        <v>45507</v>
      </c>
      <c r="E383" s="14" t="s">
        <v>846</v>
      </c>
      <c r="F383" s="15">
        <v>0</v>
      </c>
      <c r="G383" s="15">
        <v>0</v>
      </c>
      <c r="H383" s="16">
        <v>320104.48</v>
      </c>
      <c r="I383" s="16">
        <v>0</v>
      </c>
      <c r="J383" s="16">
        <v>0</v>
      </c>
      <c r="K383" s="16">
        <v>320104.48</v>
      </c>
      <c r="L383" s="16">
        <v>1464.26</v>
      </c>
      <c r="M383" s="16">
        <v>0</v>
      </c>
      <c r="N383" s="16">
        <v>0</v>
      </c>
      <c r="O383" s="16">
        <v>1464.26</v>
      </c>
      <c r="P383" s="16">
        <v>0</v>
      </c>
      <c r="Q383" s="16">
        <v>0</v>
      </c>
      <c r="R383" s="16">
        <v>318640.21999999997</v>
      </c>
      <c r="S383" s="16">
        <v>0</v>
      </c>
      <c r="T383" s="16">
        <v>2294.08</v>
      </c>
      <c r="U383" s="16">
        <v>0</v>
      </c>
      <c r="V383" s="16">
        <v>0</v>
      </c>
      <c r="W383" s="16">
        <v>2294.08</v>
      </c>
      <c r="X383" s="16">
        <v>0</v>
      </c>
      <c r="Y383" s="16">
        <v>0</v>
      </c>
      <c r="Z383" s="16">
        <v>0</v>
      </c>
      <c r="AA383" s="16">
        <v>0</v>
      </c>
      <c r="AB383" s="16">
        <v>0</v>
      </c>
      <c r="AC383" s="16">
        <v>0</v>
      </c>
      <c r="AD383" s="16">
        <v>0</v>
      </c>
      <c r="AE383" s="16">
        <v>0</v>
      </c>
      <c r="AF383" s="16">
        <v>0</v>
      </c>
      <c r="AG383" s="16">
        <v>0</v>
      </c>
      <c r="AH383" s="16">
        <v>193.12</v>
      </c>
      <c r="AI383" s="16">
        <v>0</v>
      </c>
      <c r="AJ383" s="16">
        <v>0</v>
      </c>
      <c r="AK383" s="16">
        <v>0</v>
      </c>
      <c r="AL383" s="16">
        <v>0</v>
      </c>
      <c r="AM383" s="16">
        <v>0</v>
      </c>
      <c r="AN383" s="16">
        <v>0</v>
      </c>
      <c r="AO383" s="16">
        <v>0</v>
      </c>
      <c r="AP383" s="16">
        <v>0.94</v>
      </c>
      <c r="AQ383" s="16">
        <v>0</v>
      </c>
      <c r="AR383" s="16">
        <v>0.4</v>
      </c>
      <c r="AS383" s="16">
        <v>0</v>
      </c>
      <c r="AT383" s="8">
        <f t="shared" si="5"/>
        <v>3952</v>
      </c>
      <c r="AU383" s="16">
        <v>0</v>
      </c>
      <c r="AV383" s="16">
        <v>0</v>
      </c>
      <c r="AW383" s="17">
        <v>131</v>
      </c>
      <c r="AX383" s="17">
        <v>177</v>
      </c>
      <c r="AY383" s="16">
        <v>363000</v>
      </c>
      <c r="AZ383" s="16">
        <v>363000</v>
      </c>
      <c r="BA383" s="18">
        <v>89.99</v>
      </c>
      <c r="BB383" s="18">
        <v>78.992929470523407</v>
      </c>
      <c r="BC383" s="18">
        <v>8.6</v>
      </c>
      <c r="BD383" s="18"/>
      <c r="BE383" s="14" t="s">
        <v>797</v>
      </c>
      <c r="BF383" s="12"/>
      <c r="BG383" s="14" t="s">
        <v>291</v>
      </c>
      <c r="BH383" s="14" t="s">
        <v>292</v>
      </c>
      <c r="BI383" s="14" t="s">
        <v>293</v>
      </c>
      <c r="BJ383" s="14" t="s">
        <v>2</v>
      </c>
      <c r="BK383" s="13" t="s">
        <v>0</v>
      </c>
      <c r="BL383" s="18">
        <v>318640.21999999997</v>
      </c>
      <c r="BM383" s="13" t="s">
        <v>613</v>
      </c>
      <c r="BN383" s="18"/>
      <c r="BO383" s="19">
        <v>44127</v>
      </c>
      <c r="BP383" s="19">
        <v>49513</v>
      </c>
      <c r="BQ383" s="11" t="s">
        <v>748</v>
      </c>
      <c r="BR383" s="11" t="s">
        <v>905</v>
      </c>
      <c r="BS383" s="11" t="s">
        <v>891</v>
      </c>
      <c r="BT383" s="11" t="s">
        <v>891</v>
      </c>
      <c r="BU383" s="18">
        <v>0</v>
      </c>
      <c r="BV383" s="18">
        <v>0</v>
      </c>
      <c r="BW383" s="18">
        <v>0</v>
      </c>
    </row>
    <row r="384" spans="1:75" s="1" customFormat="1" ht="18.2" customHeight="1" x14ac:dyDescent="0.15">
      <c r="A384" s="4">
        <v>379</v>
      </c>
      <c r="B384" s="5" t="s">
        <v>41</v>
      </c>
      <c r="C384" s="5" t="s">
        <v>42</v>
      </c>
      <c r="D384" s="29">
        <v>45507</v>
      </c>
      <c r="E384" s="6" t="s">
        <v>862</v>
      </c>
      <c r="F384" s="7">
        <v>0</v>
      </c>
      <c r="G384" s="7">
        <v>0</v>
      </c>
      <c r="H384" s="8">
        <v>235392.61</v>
      </c>
      <c r="I384" s="8">
        <v>0</v>
      </c>
      <c r="J384" s="8">
        <v>0</v>
      </c>
      <c r="K384" s="8">
        <v>235392.61</v>
      </c>
      <c r="L384" s="8">
        <v>1016.24</v>
      </c>
      <c r="M384" s="8">
        <v>0</v>
      </c>
      <c r="N384" s="8">
        <v>0</v>
      </c>
      <c r="O384" s="8">
        <v>1016.24</v>
      </c>
      <c r="P384" s="8">
        <v>0</v>
      </c>
      <c r="Q384" s="8">
        <v>0</v>
      </c>
      <c r="R384" s="8">
        <v>234376.37</v>
      </c>
      <c r="S384" s="8">
        <v>0</v>
      </c>
      <c r="T384" s="8">
        <v>1686.98</v>
      </c>
      <c r="U384" s="8">
        <v>0</v>
      </c>
      <c r="V384" s="8">
        <v>0</v>
      </c>
      <c r="W384" s="8">
        <v>1686.98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164.6</v>
      </c>
      <c r="AI384" s="8">
        <v>0</v>
      </c>
      <c r="AJ384" s="8">
        <v>0</v>
      </c>
      <c r="AK384" s="8">
        <v>0</v>
      </c>
      <c r="AL384" s="8">
        <v>0</v>
      </c>
      <c r="AM384" s="8">
        <v>0</v>
      </c>
      <c r="AN384" s="8">
        <v>0</v>
      </c>
      <c r="AO384" s="8">
        <v>0</v>
      </c>
      <c r="AP384" s="8">
        <v>73.739999999999995</v>
      </c>
      <c r="AQ384" s="8">
        <v>0</v>
      </c>
      <c r="AR384" s="8">
        <v>71.56</v>
      </c>
      <c r="AS384" s="8">
        <v>0</v>
      </c>
      <c r="AT384" s="8">
        <f t="shared" si="5"/>
        <v>2870</v>
      </c>
      <c r="AU384" s="8">
        <v>0</v>
      </c>
      <c r="AV384" s="8">
        <v>0</v>
      </c>
      <c r="AW384" s="9">
        <v>136</v>
      </c>
      <c r="AX384" s="9">
        <v>175</v>
      </c>
      <c r="AY384" s="8">
        <v>374000</v>
      </c>
      <c r="AZ384" s="8">
        <v>259420.96</v>
      </c>
      <c r="BA384" s="10">
        <v>89.23</v>
      </c>
      <c r="BB384" s="10">
        <v>80.615704664341706</v>
      </c>
      <c r="BC384" s="10">
        <v>8.6</v>
      </c>
      <c r="BD384" s="10"/>
      <c r="BE384" s="6" t="s">
        <v>797</v>
      </c>
      <c r="BF384" s="4"/>
      <c r="BG384" s="6" t="s">
        <v>282</v>
      </c>
      <c r="BH384" s="6" t="s">
        <v>283</v>
      </c>
      <c r="BI384" s="6" t="s">
        <v>424</v>
      </c>
      <c r="BJ384" s="6" t="s">
        <v>2</v>
      </c>
      <c r="BK384" s="5" t="s">
        <v>0</v>
      </c>
      <c r="BL384" s="10">
        <v>234376.37</v>
      </c>
      <c r="BM384" s="5" t="s">
        <v>613</v>
      </c>
      <c r="BN384" s="10"/>
      <c r="BO384" s="11">
        <v>44279</v>
      </c>
      <c r="BP384" s="11">
        <v>49606</v>
      </c>
      <c r="BQ384" s="11" t="s">
        <v>735</v>
      </c>
      <c r="BR384" s="11" t="s">
        <v>910</v>
      </c>
      <c r="BS384" s="11" t="s">
        <v>891</v>
      </c>
      <c r="BT384" s="11" t="s">
        <v>891</v>
      </c>
      <c r="BU384" s="10">
        <v>0</v>
      </c>
      <c r="BV384" s="10">
        <v>0</v>
      </c>
      <c r="BW384" s="10">
        <v>0</v>
      </c>
    </row>
    <row r="385" spans="1:75" s="1" customFormat="1" ht="18.2" customHeight="1" x14ac:dyDescent="0.15">
      <c r="A385" s="12">
        <v>380</v>
      </c>
      <c r="B385" s="13" t="s">
        <v>41</v>
      </c>
      <c r="C385" s="13" t="s">
        <v>42</v>
      </c>
      <c r="D385" s="30">
        <v>45507</v>
      </c>
      <c r="E385" s="14" t="s">
        <v>847</v>
      </c>
      <c r="F385" s="15">
        <v>0</v>
      </c>
      <c r="G385" s="15">
        <v>0</v>
      </c>
      <c r="H385" s="16">
        <v>413116.91</v>
      </c>
      <c r="I385" s="16">
        <v>0</v>
      </c>
      <c r="J385" s="16">
        <v>0</v>
      </c>
      <c r="K385" s="16">
        <v>413116.91</v>
      </c>
      <c r="L385" s="16">
        <v>1889.73</v>
      </c>
      <c r="M385" s="16">
        <v>0</v>
      </c>
      <c r="N385" s="16">
        <v>0</v>
      </c>
      <c r="O385" s="16">
        <v>1889.73</v>
      </c>
      <c r="P385" s="16">
        <v>0</v>
      </c>
      <c r="Q385" s="16">
        <v>0</v>
      </c>
      <c r="R385" s="16">
        <v>411227.18</v>
      </c>
      <c r="S385" s="16">
        <v>0</v>
      </c>
      <c r="T385" s="16">
        <v>2960.67</v>
      </c>
      <c r="U385" s="16">
        <v>0</v>
      </c>
      <c r="V385" s="16">
        <v>0</v>
      </c>
      <c r="W385" s="16">
        <v>2960.67</v>
      </c>
      <c r="X385" s="16">
        <v>0</v>
      </c>
      <c r="Y385" s="16">
        <v>0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  <c r="AE385" s="16">
        <v>0</v>
      </c>
      <c r="AF385" s="16">
        <v>0</v>
      </c>
      <c r="AG385" s="16">
        <v>0</v>
      </c>
      <c r="AH385" s="16">
        <v>247.64</v>
      </c>
      <c r="AI385" s="16">
        <v>0</v>
      </c>
      <c r="AJ385" s="16">
        <v>0</v>
      </c>
      <c r="AK385" s="16">
        <v>0</v>
      </c>
      <c r="AL385" s="16">
        <v>0</v>
      </c>
      <c r="AM385" s="16">
        <v>0</v>
      </c>
      <c r="AN385" s="16">
        <v>0</v>
      </c>
      <c r="AO385" s="16">
        <v>0</v>
      </c>
      <c r="AP385" s="16">
        <v>41.16</v>
      </c>
      <c r="AQ385" s="16">
        <v>0</v>
      </c>
      <c r="AR385" s="16">
        <v>39.200000000000003</v>
      </c>
      <c r="AS385" s="16">
        <v>0</v>
      </c>
      <c r="AT385" s="8">
        <f t="shared" si="5"/>
        <v>5100</v>
      </c>
      <c r="AU385" s="16">
        <v>0</v>
      </c>
      <c r="AV385" s="16">
        <v>0</v>
      </c>
      <c r="AW385" s="17">
        <v>131</v>
      </c>
      <c r="AX385" s="17">
        <v>175</v>
      </c>
      <c r="AY385" s="16">
        <v>465480</v>
      </c>
      <c r="AZ385" s="16">
        <v>465480</v>
      </c>
      <c r="BA385" s="18">
        <v>88.58</v>
      </c>
      <c r="BB385" s="18">
        <v>78.255786724241702</v>
      </c>
      <c r="BC385" s="18">
        <v>8.6</v>
      </c>
      <c r="BD385" s="18"/>
      <c r="BE385" s="14" t="s">
        <v>797</v>
      </c>
      <c r="BF385" s="12"/>
      <c r="BG385" s="14" t="s">
        <v>304</v>
      </c>
      <c r="BH385" s="14" t="s">
        <v>305</v>
      </c>
      <c r="BI385" s="14" t="s">
        <v>306</v>
      </c>
      <c r="BJ385" s="14" t="s">
        <v>2</v>
      </c>
      <c r="BK385" s="13" t="s">
        <v>0</v>
      </c>
      <c r="BL385" s="18">
        <v>411227.18</v>
      </c>
      <c r="BM385" s="13" t="s">
        <v>613</v>
      </c>
      <c r="BN385" s="18"/>
      <c r="BO385" s="19">
        <v>44182</v>
      </c>
      <c r="BP385" s="19">
        <v>49507</v>
      </c>
      <c r="BQ385" s="11" t="s">
        <v>748</v>
      </c>
      <c r="BR385" s="11" t="s">
        <v>905</v>
      </c>
      <c r="BS385" s="11" t="s">
        <v>891</v>
      </c>
      <c r="BT385" s="11" t="s">
        <v>891</v>
      </c>
      <c r="BU385" s="18">
        <v>0</v>
      </c>
      <c r="BV385" s="18">
        <v>0</v>
      </c>
      <c r="BW385" s="18">
        <v>0</v>
      </c>
    </row>
    <row r="386" spans="1:75" s="1" customFormat="1" ht="18.2" customHeight="1" x14ac:dyDescent="0.15">
      <c r="A386" s="4">
        <v>381</v>
      </c>
      <c r="B386" s="5" t="s">
        <v>46</v>
      </c>
      <c r="C386" s="5" t="s">
        <v>42</v>
      </c>
      <c r="D386" s="29">
        <v>45507</v>
      </c>
      <c r="E386" s="6" t="s">
        <v>848</v>
      </c>
      <c r="F386" s="7">
        <v>0</v>
      </c>
      <c r="G386" s="7">
        <v>0</v>
      </c>
      <c r="H386" s="8">
        <v>318768.3</v>
      </c>
      <c r="I386" s="8">
        <v>0</v>
      </c>
      <c r="J386" s="8">
        <v>0</v>
      </c>
      <c r="K386" s="8">
        <v>318768.3</v>
      </c>
      <c r="L386" s="8">
        <v>1392.64</v>
      </c>
      <c r="M386" s="8">
        <v>0</v>
      </c>
      <c r="N386" s="8">
        <v>0</v>
      </c>
      <c r="O386" s="8">
        <v>1392.64</v>
      </c>
      <c r="P386" s="8">
        <v>0</v>
      </c>
      <c r="Q386" s="8">
        <v>0</v>
      </c>
      <c r="R386" s="8">
        <v>317375.65999999997</v>
      </c>
      <c r="S386" s="8">
        <v>0</v>
      </c>
      <c r="T386" s="8">
        <v>2478.42</v>
      </c>
      <c r="U386" s="8">
        <v>0</v>
      </c>
      <c r="V386" s="8">
        <v>0</v>
      </c>
      <c r="W386" s="8">
        <v>2478.42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8">
        <v>0</v>
      </c>
      <c r="AE386" s="8">
        <v>0</v>
      </c>
      <c r="AF386" s="8">
        <v>0</v>
      </c>
      <c r="AG386" s="8">
        <v>0</v>
      </c>
      <c r="AH386" s="8">
        <v>189.92</v>
      </c>
      <c r="AI386" s="8">
        <v>0</v>
      </c>
      <c r="AJ386" s="8">
        <v>0</v>
      </c>
      <c r="AK386" s="8">
        <v>0</v>
      </c>
      <c r="AL386" s="8">
        <v>0</v>
      </c>
      <c r="AM386" s="8">
        <v>0</v>
      </c>
      <c r="AN386" s="8">
        <v>0</v>
      </c>
      <c r="AO386" s="8">
        <v>0</v>
      </c>
      <c r="AP386" s="8">
        <v>56.48</v>
      </c>
      <c r="AQ386" s="8">
        <v>0</v>
      </c>
      <c r="AR386" s="8">
        <v>17.46</v>
      </c>
      <c r="AS386" s="8">
        <v>0</v>
      </c>
      <c r="AT386" s="8">
        <f t="shared" si="5"/>
        <v>4100</v>
      </c>
      <c r="AU386" s="8">
        <v>0</v>
      </c>
      <c r="AV386" s="8">
        <v>0</v>
      </c>
      <c r="AW386" s="9">
        <v>131</v>
      </c>
      <c r="AX386" s="9">
        <v>175</v>
      </c>
      <c r="AY386" s="8">
        <v>357000</v>
      </c>
      <c r="AZ386" s="8">
        <v>357000</v>
      </c>
      <c r="BA386" s="10">
        <v>90</v>
      </c>
      <c r="BB386" s="10">
        <v>80.0106705882353</v>
      </c>
      <c r="BC386" s="10">
        <v>9.33</v>
      </c>
      <c r="BD386" s="10"/>
      <c r="BE386" s="6" t="s">
        <v>795</v>
      </c>
      <c r="BF386" s="4"/>
      <c r="BG386" s="6" t="s">
        <v>418</v>
      </c>
      <c r="BH386" s="6" t="s">
        <v>446</v>
      </c>
      <c r="BI386" s="6" t="s">
        <v>449</v>
      </c>
      <c r="BJ386" s="6" t="s">
        <v>2</v>
      </c>
      <c r="BK386" s="5" t="s">
        <v>0</v>
      </c>
      <c r="BL386" s="10">
        <v>317375.65999999997</v>
      </c>
      <c r="BM386" s="5" t="s">
        <v>613</v>
      </c>
      <c r="BN386" s="10"/>
      <c r="BO386" s="11">
        <v>44183</v>
      </c>
      <c r="BP386" s="11">
        <v>49508</v>
      </c>
      <c r="BQ386" s="11" t="s">
        <v>748</v>
      </c>
      <c r="BR386" s="11" t="s">
        <v>905</v>
      </c>
      <c r="BS386" s="11" t="s">
        <v>891</v>
      </c>
      <c r="BT386" s="11" t="s">
        <v>891</v>
      </c>
      <c r="BU386" s="10">
        <v>0</v>
      </c>
      <c r="BV386" s="10">
        <v>0</v>
      </c>
      <c r="BW386" s="10">
        <v>0</v>
      </c>
    </row>
    <row r="387" spans="1:75" s="1" customFormat="1" ht="18.2" customHeight="1" x14ac:dyDescent="0.15">
      <c r="A387" s="12">
        <v>382</v>
      </c>
      <c r="B387" s="13" t="s">
        <v>46</v>
      </c>
      <c r="C387" s="13" t="s">
        <v>42</v>
      </c>
      <c r="D387" s="30">
        <v>45507</v>
      </c>
      <c r="E387" s="14" t="s">
        <v>853</v>
      </c>
      <c r="F387" s="15">
        <v>42</v>
      </c>
      <c r="G387" s="15">
        <v>41</v>
      </c>
      <c r="H387" s="16">
        <v>261633.92000000001</v>
      </c>
      <c r="I387" s="16">
        <v>28366.09</v>
      </c>
      <c r="J387" s="16">
        <v>0</v>
      </c>
      <c r="K387" s="16">
        <v>290000.01</v>
      </c>
      <c r="L387" s="16">
        <v>1101.46</v>
      </c>
      <c r="M387" s="16">
        <v>0</v>
      </c>
      <c r="N387" s="16">
        <v>0</v>
      </c>
      <c r="O387" s="16">
        <v>0</v>
      </c>
      <c r="P387" s="16">
        <v>0</v>
      </c>
      <c r="Q387" s="16">
        <v>0</v>
      </c>
      <c r="R387" s="16">
        <v>290000.01</v>
      </c>
      <c r="S387" s="16">
        <v>105546.88</v>
      </c>
      <c r="T387" s="16">
        <v>2119.23</v>
      </c>
      <c r="U387" s="16">
        <v>0</v>
      </c>
      <c r="V387" s="16">
        <v>0</v>
      </c>
      <c r="W387" s="16">
        <v>0</v>
      </c>
      <c r="X387" s="16">
        <v>0</v>
      </c>
      <c r="Y387" s="16">
        <v>0</v>
      </c>
      <c r="Z387" s="16">
        <v>107666.11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6">
        <v>0</v>
      </c>
      <c r="AH387" s="16">
        <v>0</v>
      </c>
      <c r="AI387" s="16">
        <v>0</v>
      </c>
      <c r="AJ387" s="16">
        <v>0</v>
      </c>
      <c r="AK387" s="16">
        <v>0</v>
      </c>
      <c r="AL387" s="16">
        <v>0</v>
      </c>
      <c r="AM387" s="16">
        <v>0</v>
      </c>
      <c r="AN387" s="16">
        <v>0</v>
      </c>
      <c r="AO387" s="16">
        <v>0</v>
      </c>
      <c r="AP387" s="16">
        <v>0</v>
      </c>
      <c r="AQ387" s="16">
        <v>0</v>
      </c>
      <c r="AR387" s="16">
        <v>0</v>
      </c>
      <c r="AS387" s="16">
        <v>0</v>
      </c>
      <c r="AT387" s="8">
        <f t="shared" si="5"/>
        <v>0</v>
      </c>
      <c r="AU387" s="16">
        <v>29467.55</v>
      </c>
      <c r="AV387" s="16">
        <v>107666.11</v>
      </c>
      <c r="AW387" s="17">
        <v>132</v>
      </c>
      <c r="AX387" s="17">
        <v>174</v>
      </c>
      <c r="AY387" s="16">
        <v>290000.01</v>
      </c>
      <c r="AZ387" s="16">
        <v>290000.01</v>
      </c>
      <c r="BA387" s="18">
        <v>90</v>
      </c>
      <c r="BB387" s="18">
        <v>90</v>
      </c>
      <c r="BC387" s="18">
        <v>9.7200000000000006</v>
      </c>
      <c r="BD387" s="18"/>
      <c r="BE387" s="14" t="s">
        <v>797</v>
      </c>
      <c r="BF387" s="12"/>
      <c r="BG387" s="14" t="s">
        <v>310</v>
      </c>
      <c r="BH387" s="14" t="s">
        <v>356</v>
      </c>
      <c r="BI387" s="14" t="s">
        <v>467</v>
      </c>
      <c r="BJ387" s="14" t="s">
        <v>796</v>
      </c>
      <c r="BK387" s="13" t="s">
        <v>0</v>
      </c>
      <c r="BL387" s="18">
        <v>290000.01</v>
      </c>
      <c r="BM387" s="13" t="s">
        <v>613</v>
      </c>
      <c r="BN387" s="18"/>
      <c r="BO387" s="19">
        <v>44239</v>
      </c>
      <c r="BP387" s="19">
        <v>49533</v>
      </c>
      <c r="BQ387" s="11" t="s">
        <v>985</v>
      </c>
      <c r="BR387" s="11" t="s">
        <v>986</v>
      </c>
      <c r="BS387" s="11" t="s">
        <v>891</v>
      </c>
      <c r="BT387" s="11" t="s">
        <v>891</v>
      </c>
      <c r="BU387" s="18">
        <v>4628.3999999999996</v>
      </c>
      <c r="BV387" s="18">
        <v>0</v>
      </c>
      <c r="BW387" s="18">
        <v>0</v>
      </c>
    </row>
    <row r="388" spans="1:75" s="1" customFormat="1" ht="18.2" customHeight="1" x14ac:dyDescent="0.15">
      <c r="A388" s="4">
        <v>383</v>
      </c>
      <c r="B388" s="5" t="s">
        <v>41</v>
      </c>
      <c r="C388" s="5" t="s">
        <v>42</v>
      </c>
      <c r="D388" s="29">
        <v>45507</v>
      </c>
      <c r="E388" s="6" t="s">
        <v>850</v>
      </c>
      <c r="F388" s="7">
        <v>0</v>
      </c>
      <c r="G388" s="7">
        <v>0</v>
      </c>
      <c r="H388" s="8">
        <v>416866.46</v>
      </c>
      <c r="I388" s="8">
        <v>0</v>
      </c>
      <c r="J388" s="8">
        <v>0</v>
      </c>
      <c r="K388" s="8">
        <v>416866.46</v>
      </c>
      <c r="L388" s="8">
        <v>1801.69</v>
      </c>
      <c r="M388" s="8">
        <v>0</v>
      </c>
      <c r="N388" s="8">
        <v>0</v>
      </c>
      <c r="O388" s="8">
        <v>1801.69</v>
      </c>
      <c r="P388" s="8">
        <v>0</v>
      </c>
      <c r="Q388" s="8">
        <v>0</v>
      </c>
      <c r="R388" s="8">
        <v>415064.77</v>
      </c>
      <c r="S388" s="8">
        <v>0</v>
      </c>
      <c r="T388" s="8">
        <v>3300.19</v>
      </c>
      <c r="U388" s="8">
        <v>0</v>
      </c>
      <c r="V388" s="8">
        <v>0</v>
      </c>
      <c r="W388" s="8">
        <v>3300.19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8">
        <v>0</v>
      </c>
      <c r="AE388" s="8">
        <v>0</v>
      </c>
      <c r="AF388" s="8">
        <v>0</v>
      </c>
      <c r="AG388" s="8">
        <v>0</v>
      </c>
      <c r="AH388" s="8">
        <v>247.27</v>
      </c>
      <c r="AI388" s="8">
        <v>0</v>
      </c>
      <c r="AJ388" s="8">
        <v>0</v>
      </c>
      <c r="AK388" s="8">
        <v>0</v>
      </c>
      <c r="AL388" s="8">
        <v>0</v>
      </c>
      <c r="AM388" s="8">
        <v>0</v>
      </c>
      <c r="AN388" s="8">
        <v>0</v>
      </c>
      <c r="AO388" s="8">
        <v>0</v>
      </c>
      <c r="AP388" s="8">
        <v>8.5</v>
      </c>
      <c r="AQ388" s="8">
        <v>0</v>
      </c>
      <c r="AR388" s="8">
        <v>7.65</v>
      </c>
      <c r="AS388" s="8">
        <v>0</v>
      </c>
      <c r="AT388" s="8">
        <f t="shared" si="5"/>
        <v>5350.0000000000009</v>
      </c>
      <c r="AU388" s="8">
        <v>0</v>
      </c>
      <c r="AV388" s="8">
        <v>0</v>
      </c>
      <c r="AW388" s="9">
        <v>131</v>
      </c>
      <c r="AX388" s="9">
        <v>174</v>
      </c>
      <c r="AY388" s="8">
        <v>464810</v>
      </c>
      <c r="AZ388" s="8">
        <v>464810</v>
      </c>
      <c r="BA388" s="10">
        <v>88.99</v>
      </c>
      <c r="BB388" s="10">
        <v>79.466048239710901</v>
      </c>
      <c r="BC388" s="10">
        <v>9.5</v>
      </c>
      <c r="BD388" s="10"/>
      <c r="BE388" s="6" t="s">
        <v>797</v>
      </c>
      <c r="BF388" s="4"/>
      <c r="BG388" s="6" t="s">
        <v>304</v>
      </c>
      <c r="BH388" s="6" t="s">
        <v>305</v>
      </c>
      <c r="BI388" s="6" t="s">
        <v>306</v>
      </c>
      <c r="BJ388" s="6" t="s">
        <v>2</v>
      </c>
      <c r="BK388" s="5" t="s">
        <v>0</v>
      </c>
      <c r="BL388" s="10">
        <v>415064.77</v>
      </c>
      <c r="BM388" s="5" t="s">
        <v>613</v>
      </c>
      <c r="BN388" s="10"/>
      <c r="BO388" s="11">
        <v>44218</v>
      </c>
      <c r="BP388" s="11">
        <v>49512</v>
      </c>
      <c r="BQ388" s="11" t="s">
        <v>748</v>
      </c>
      <c r="BR388" s="11" t="s">
        <v>905</v>
      </c>
      <c r="BS388" s="11" t="s">
        <v>891</v>
      </c>
      <c r="BT388" s="11" t="s">
        <v>891</v>
      </c>
      <c r="BU388" s="10">
        <v>0</v>
      </c>
      <c r="BV388" s="10">
        <v>0</v>
      </c>
      <c r="BW388" s="10">
        <v>0</v>
      </c>
    </row>
    <row r="389" spans="1:75" s="1" customFormat="1" ht="18.2" customHeight="1" x14ac:dyDescent="0.15">
      <c r="A389" s="12">
        <v>384</v>
      </c>
      <c r="B389" s="13" t="s">
        <v>46</v>
      </c>
      <c r="C389" s="13" t="s">
        <v>42</v>
      </c>
      <c r="D389" s="30">
        <v>45507</v>
      </c>
      <c r="E389" s="14" t="s">
        <v>854</v>
      </c>
      <c r="F389" s="15">
        <v>1</v>
      </c>
      <c r="G389" s="15">
        <v>1</v>
      </c>
      <c r="H389" s="16">
        <v>424961.88</v>
      </c>
      <c r="I389" s="16">
        <v>3001.37</v>
      </c>
      <c r="J389" s="16">
        <v>0</v>
      </c>
      <c r="K389" s="16">
        <v>427963.25</v>
      </c>
      <c r="L389" s="16">
        <v>2318.5100000000002</v>
      </c>
      <c r="M389" s="16">
        <v>0</v>
      </c>
      <c r="N389" s="16">
        <v>1951.37</v>
      </c>
      <c r="O389" s="16">
        <v>0</v>
      </c>
      <c r="P389" s="16">
        <v>0</v>
      </c>
      <c r="Q389" s="16">
        <v>0</v>
      </c>
      <c r="R389" s="16">
        <v>426011.88</v>
      </c>
      <c r="S389" s="16">
        <v>3183.11</v>
      </c>
      <c r="T389" s="16">
        <v>3165.97</v>
      </c>
      <c r="U389" s="16">
        <v>0</v>
      </c>
      <c r="V389" s="16">
        <v>3183.11</v>
      </c>
      <c r="W389" s="16">
        <v>0</v>
      </c>
      <c r="X389" s="16">
        <v>0</v>
      </c>
      <c r="Y389" s="16">
        <v>0</v>
      </c>
      <c r="Z389" s="16">
        <v>3165.97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0</v>
      </c>
      <c r="AG389" s="16">
        <v>0</v>
      </c>
      <c r="AH389" s="16">
        <v>0</v>
      </c>
      <c r="AI389" s="16">
        <v>0</v>
      </c>
      <c r="AJ389" s="16">
        <v>0</v>
      </c>
      <c r="AK389" s="16">
        <v>0</v>
      </c>
      <c r="AL389" s="16">
        <v>350</v>
      </c>
      <c r="AM389" s="16">
        <v>0</v>
      </c>
      <c r="AN389" s="16">
        <v>0</v>
      </c>
      <c r="AO389" s="16">
        <v>275.17</v>
      </c>
      <c r="AP389" s="16">
        <v>0</v>
      </c>
      <c r="AQ389" s="16">
        <v>0</v>
      </c>
      <c r="AR389" s="16">
        <v>0</v>
      </c>
      <c r="AS389" s="16">
        <v>0</v>
      </c>
      <c r="AT389" s="8">
        <f t="shared" si="5"/>
        <v>5759.65</v>
      </c>
      <c r="AU389" s="16">
        <v>3368.51</v>
      </c>
      <c r="AV389" s="16">
        <v>3165.97</v>
      </c>
      <c r="AW389" s="17">
        <v>115</v>
      </c>
      <c r="AX389" s="17">
        <v>157</v>
      </c>
      <c r="AY389" s="16">
        <v>558600</v>
      </c>
      <c r="AZ389" s="16">
        <v>485230.64</v>
      </c>
      <c r="BA389" s="18">
        <v>50.73</v>
      </c>
      <c r="BB389" s="18">
        <v>44.538784014958303</v>
      </c>
      <c r="BC389" s="18">
        <v>8.94</v>
      </c>
      <c r="BD389" s="18"/>
      <c r="BE389" s="14" t="s">
        <v>797</v>
      </c>
      <c r="BF389" s="12"/>
      <c r="BG389" s="14" t="s">
        <v>434</v>
      </c>
      <c r="BH389" s="14" t="s">
        <v>489</v>
      </c>
      <c r="BI389" s="14" t="s">
        <v>490</v>
      </c>
      <c r="BJ389" s="14" t="s">
        <v>3</v>
      </c>
      <c r="BK389" s="13" t="s">
        <v>0</v>
      </c>
      <c r="BL389" s="18">
        <v>426011.88</v>
      </c>
      <c r="BM389" s="13" t="s">
        <v>613</v>
      </c>
      <c r="BN389" s="18"/>
      <c r="BO389" s="19">
        <v>44245</v>
      </c>
      <c r="BP389" s="19">
        <v>49021</v>
      </c>
      <c r="BQ389" s="11" t="s">
        <v>748</v>
      </c>
      <c r="BR389" s="11" t="s">
        <v>905</v>
      </c>
      <c r="BS389" s="11" t="s">
        <v>891</v>
      </c>
      <c r="BT389" s="11" t="s">
        <v>891</v>
      </c>
      <c r="BU389" s="18">
        <v>275.17</v>
      </c>
      <c r="BV389" s="18">
        <v>0</v>
      </c>
      <c r="BW389" s="18">
        <v>0</v>
      </c>
    </row>
    <row r="390" spans="1:75" s="1" customFormat="1" ht="18.2" customHeight="1" x14ac:dyDescent="0.15">
      <c r="A390" s="4">
        <v>385</v>
      </c>
      <c r="B390" s="5" t="s">
        <v>41</v>
      </c>
      <c r="C390" s="5" t="s">
        <v>42</v>
      </c>
      <c r="D390" s="29">
        <v>45507</v>
      </c>
      <c r="E390" s="6" t="s">
        <v>857</v>
      </c>
      <c r="F390" s="7">
        <v>2</v>
      </c>
      <c r="G390" s="7">
        <v>1</v>
      </c>
      <c r="H390" s="8">
        <v>1003771.5</v>
      </c>
      <c r="I390" s="8">
        <v>4466.75</v>
      </c>
      <c r="J390" s="8">
        <v>0</v>
      </c>
      <c r="K390" s="8">
        <v>1008238.25</v>
      </c>
      <c r="L390" s="8">
        <v>4202.33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1008238.25</v>
      </c>
      <c r="S390" s="8">
        <v>8399.49</v>
      </c>
      <c r="T390" s="8">
        <v>8364.76</v>
      </c>
      <c r="U390" s="8">
        <v>0</v>
      </c>
      <c r="V390" s="8">
        <v>0</v>
      </c>
      <c r="W390" s="8">
        <v>0</v>
      </c>
      <c r="X390" s="8">
        <v>0</v>
      </c>
      <c r="Y390" s="8">
        <v>0</v>
      </c>
      <c r="Z390" s="8">
        <v>16764.25</v>
      </c>
      <c r="AA390" s="8">
        <v>0</v>
      </c>
      <c r="AB390" s="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0</v>
      </c>
      <c r="AI390" s="8">
        <v>0</v>
      </c>
      <c r="AJ390" s="8">
        <v>0</v>
      </c>
      <c r="AK390" s="8">
        <v>0</v>
      </c>
      <c r="AL390" s="8">
        <v>0</v>
      </c>
      <c r="AM390" s="8">
        <v>0</v>
      </c>
      <c r="AN390" s="8">
        <v>0</v>
      </c>
      <c r="AO390" s="8">
        <v>0</v>
      </c>
      <c r="AP390" s="8">
        <v>0</v>
      </c>
      <c r="AQ390" s="8">
        <v>0</v>
      </c>
      <c r="AR390" s="8">
        <v>0</v>
      </c>
      <c r="AS390" s="8">
        <v>0</v>
      </c>
      <c r="AT390" s="8">
        <f t="shared" ref="AT390:AT453" si="6">+N390+O390+P390+V390+W390+AA390+AF390+AG390+AH390+AI390+AL390+AN390+AO390-AR390-AS390-J390+AP390+AQ390+Q390</f>
        <v>0</v>
      </c>
      <c r="AU390" s="8">
        <v>8669.08</v>
      </c>
      <c r="AV390" s="8">
        <v>16764.25</v>
      </c>
      <c r="AW390" s="9">
        <v>131</v>
      </c>
      <c r="AX390" s="9">
        <v>171</v>
      </c>
      <c r="AY390" s="8">
        <v>1105000</v>
      </c>
      <c r="AZ390" s="8">
        <v>1105000</v>
      </c>
      <c r="BA390" s="10">
        <v>85</v>
      </c>
      <c r="BB390" s="10">
        <v>77.556788461538503</v>
      </c>
      <c r="BC390" s="10">
        <v>10</v>
      </c>
      <c r="BD390" s="10"/>
      <c r="BE390" s="6" t="s">
        <v>795</v>
      </c>
      <c r="BF390" s="4"/>
      <c r="BG390" s="6" t="s">
        <v>310</v>
      </c>
      <c r="BH390" s="6" t="s">
        <v>356</v>
      </c>
      <c r="BI390" s="6" t="s">
        <v>571</v>
      </c>
      <c r="BJ390" s="6" t="s">
        <v>3</v>
      </c>
      <c r="BK390" s="5" t="s">
        <v>0</v>
      </c>
      <c r="BL390" s="10">
        <v>1008238.25</v>
      </c>
      <c r="BM390" s="5" t="s">
        <v>613</v>
      </c>
      <c r="BN390" s="10"/>
      <c r="BO390" s="11">
        <v>44316</v>
      </c>
      <c r="BP390" s="11">
        <v>49520</v>
      </c>
      <c r="BQ390" s="11" t="s">
        <v>748</v>
      </c>
      <c r="BR390" s="11" t="s">
        <v>905</v>
      </c>
      <c r="BS390" s="11" t="s">
        <v>891</v>
      </c>
      <c r="BT390" s="11" t="s">
        <v>891</v>
      </c>
      <c r="BU390" s="10">
        <v>1175.72</v>
      </c>
      <c r="BV390" s="10">
        <v>0</v>
      </c>
      <c r="BW390" s="10">
        <v>0</v>
      </c>
    </row>
    <row r="391" spans="1:75" s="1" customFormat="1" ht="18.2" customHeight="1" x14ac:dyDescent="0.15">
      <c r="A391" s="12">
        <v>386</v>
      </c>
      <c r="B391" s="13" t="s">
        <v>46</v>
      </c>
      <c r="C391" s="13" t="s">
        <v>42</v>
      </c>
      <c r="D391" s="30">
        <v>45507</v>
      </c>
      <c r="E391" s="14" t="s">
        <v>855</v>
      </c>
      <c r="F391" s="15">
        <v>0</v>
      </c>
      <c r="G391" s="15">
        <v>0</v>
      </c>
      <c r="H391" s="16">
        <v>252018.03</v>
      </c>
      <c r="I391" s="16">
        <v>0</v>
      </c>
      <c r="J391" s="16">
        <v>0</v>
      </c>
      <c r="K391" s="16">
        <v>252018.03</v>
      </c>
      <c r="L391" s="16">
        <v>1113.6199999999999</v>
      </c>
      <c r="M391" s="16">
        <v>0</v>
      </c>
      <c r="N391" s="16">
        <v>0</v>
      </c>
      <c r="O391" s="16">
        <v>1113.6199999999999</v>
      </c>
      <c r="P391" s="16">
        <v>0</v>
      </c>
      <c r="Q391" s="16">
        <v>0</v>
      </c>
      <c r="R391" s="16">
        <v>250904.41</v>
      </c>
      <c r="S391" s="16">
        <v>0</v>
      </c>
      <c r="T391" s="16">
        <v>1921.64</v>
      </c>
      <c r="U391" s="16">
        <v>0</v>
      </c>
      <c r="V391" s="16">
        <v>0</v>
      </c>
      <c r="W391" s="16">
        <v>1921.64</v>
      </c>
      <c r="X391" s="16">
        <v>0</v>
      </c>
      <c r="Y391" s="16">
        <v>0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0</v>
      </c>
      <c r="AG391" s="16">
        <v>0</v>
      </c>
      <c r="AH391" s="16">
        <v>148.96</v>
      </c>
      <c r="AI391" s="16">
        <v>0</v>
      </c>
      <c r="AJ391" s="16">
        <v>0</v>
      </c>
      <c r="AK391" s="16">
        <v>0</v>
      </c>
      <c r="AL391" s="16">
        <v>0</v>
      </c>
      <c r="AM391" s="16">
        <v>0</v>
      </c>
      <c r="AN391" s="16">
        <v>0</v>
      </c>
      <c r="AO391" s="16">
        <v>0</v>
      </c>
      <c r="AP391" s="16">
        <v>0</v>
      </c>
      <c r="AQ391" s="16">
        <v>0</v>
      </c>
      <c r="AR391" s="16">
        <v>0</v>
      </c>
      <c r="AS391" s="16">
        <v>0</v>
      </c>
      <c r="AT391" s="8">
        <f t="shared" si="6"/>
        <v>3184.2200000000003</v>
      </c>
      <c r="AU391" s="16">
        <v>0</v>
      </c>
      <c r="AV391" s="16">
        <v>0</v>
      </c>
      <c r="AW391" s="17">
        <v>131</v>
      </c>
      <c r="AX391" s="17">
        <v>172</v>
      </c>
      <c r="AY391" s="16">
        <v>280000</v>
      </c>
      <c r="AZ391" s="16">
        <v>280000</v>
      </c>
      <c r="BA391" s="18">
        <v>90</v>
      </c>
      <c r="BB391" s="18">
        <v>80.647846071428603</v>
      </c>
      <c r="BC391" s="18">
        <v>9.15</v>
      </c>
      <c r="BD391" s="18"/>
      <c r="BE391" s="14" t="s">
        <v>797</v>
      </c>
      <c r="BF391" s="12"/>
      <c r="BG391" s="14" t="s">
        <v>459</v>
      </c>
      <c r="BH391" s="14" t="s">
        <v>460</v>
      </c>
      <c r="BI391" s="14" t="s">
        <v>461</v>
      </c>
      <c r="BJ391" s="14" t="s">
        <v>2</v>
      </c>
      <c r="BK391" s="13" t="s">
        <v>0</v>
      </c>
      <c r="BL391" s="18">
        <v>250904.41</v>
      </c>
      <c r="BM391" s="13" t="s">
        <v>613</v>
      </c>
      <c r="BN391" s="18"/>
      <c r="BO391" s="19">
        <v>44273</v>
      </c>
      <c r="BP391" s="19">
        <v>49508</v>
      </c>
      <c r="BQ391" s="11" t="s">
        <v>748</v>
      </c>
      <c r="BR391" s="11" t="s">
        <v>905</v>
      </c>
      <c r="BS391" s="11" t="s">
        <v>891</v>
      </c>
      <c r="BT391" s="11" t="s">
        <v>891</v>
      </c>
      <c r="BU391" s="18">
        <v>0</v>
      </c>
      <c r="BV391" s="18">
        <v>0</v>
      </c>
      <c r="BW391" s="18">
        <v>0</v>
      </c>
    </row>
    <row r="392" spans="1:75" s="1" customFormat="1" ht="18.2" customHeight="1" x14ac:dyDescent="0.15">
      <c r="A392" s="4">
        <v>387</v>
      </c>
      <c r="B392" s="5" t="s">
        <v>41</v>
      </c>
      <c r="C392" s="5" t="s">
        <v>42</v>
      </c>
      <c r="D392" s="29">
        <v>45507</v>
      </c>
      <c r="E392" s="6" t="s">
        <v>192</v>
      </c>
      <c r="F392" s="7">
        <v>0</v>
      </c>
      <c r="G392" s="7">
        <v>0</v>
      </c>
      <c r="H392" s="8">
        <v>375664.28</v>
      </c>
      <c r="I392" s="8">
        <v>0</v>
      </c>
      <c r="J392" s="8">
        <v>0</v>
      </c>
      <c r="K392" s="8">
        <v>375664.28</v>
      </c>
      <c r="L392" s="8">
        <v>1603.97</v>
      </c>
      <c r="M392" s="8">
        <v>0</v>
      </c>
      <c r="N392" s="8">
        <v>0</v>
      </c>
      <c r="O392" s="8">
        <v>1603.97</v>
      </c>
      <c r="P392" s="8">
        <v>0</v>
      </c>
      <c r="Q392" s="8">
        <v>0</v>
      </c>
      <c r="R392" s="8">
        <v>374060.31</v>
      </c>
      <c r="S392" s="8">
        <v>0</v>
      </c>
      <c r="T392" s="8">
        <v>2974.01</v>
      </c>
      <c r="U392" s="8">
        <v>0</v>
      </c>
      <c r="V392" s="8">
        <v>0</v>
      </c>
      <c r="W392" s="8">
        <v>2974.01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8">
        <v>0</v>
      </c>
      <c r="AD392" s="8">
        <v>0</v>
      </c>
      <c r="AE392" s="8">
        <v>0</v>
      </c>
      <c r="AF392" s="8">
        <v>0</v>
      </c>
      <c r="AG392" s="8">
        <v>0</v>
      </c>
      <c r="AH392" s="8">
        <v>248.44</v>
      </c>
      <c r="AI392" s="8">
        <v>0</v>
      </c>
      <c r="AJ392" s="8">
        <v>0</v>
      </c>
      <c r="AK392" s="8">
        <v>0</v>
      </c>
      <c r="AL392" s="8">
        <v>0</v>
      </c>
      <c r="AM392" s="8">
        <v>0</v>
      </c>
      <c r="AN392" s="8">
        <v>0</v>
      </c>
      <c r="AO392" s="8">
        <v>0</v>
      </c>
      <c r="AP392" s="8">
        <v>0.57999999999999996</v>
      </c>
      <c r="AQ392" s="8">
        <v>0</v>
      </c>
      <c r="AR392" s="8">
        <v>0</v>
      </c>
      <c r="AS392" s="8">
        <v>0</v>
      </c>
      <c r="AT392" s="8">
        <f t="shared" si="6"/>
        <v>4827</v>
      </c>
      <c r="AU392" s="8">
        <v>0</v>
      </c>
      <c r="AV392" s="8">
        <v>0</v>
      </c>
      <c r="AW392" s="9">
        <v>132</v>
      </c>
      <c r="AX392" s="9">
        <v>221</v>
      </c>
      <c r="AY392" s="8">
        <v>1716491.6569999999</v>
      </c>
      <c r="AZ392" s="8">
        <v>467000</v>
      </c>
      <c r="BA392" s="10">
        <v>88.99</v>
      </c>
      <c r="BB392" s="10">
        <v>71.279715175374704</v>
      </c>
      <c r="BC392" s="10">
        <v>9.5</v>
      </c>
      <c r="BD392" s="10"/>
      <c r="BE392" s="6" t="s">
        <v>795</v>
      </c>
      <c r="BF392" s="4"/>
      <c r="BG392" s="6" t="s">
        <v>291</v>
      </c>
      <c r="BH392" s="6" t="s">
        <v>295</v>
      </c>
      <c r="BI392" s="6" t="s">
        <v>296</v>
      </c>
      <c r="BJ392" s="6" t="s">
        <v>2</v>
      </c>
      <c r="BK392" s="5" t="s">
        <v>0</v>
      </c>
      <c r="BL392" s="10">
        <v>374060.31</v>
      </c>
      <c r="BM392" s="5" t="s">
        <v>613</v>
      </c>
      <c r="BN392" s="10"/>
      <c r="BO392" s="11">
        <v>42798</v>
      </c>
      <c r="BP392" s="11">
        <v>49525</v>
      </c>
      <c r="BQ392" s="11" t="s">
        <v>735</v>
      </c>
      <c r="BR392" s="11" t="s">
        <v>910</v>
      </c>
      <c r="BS392" s="11" t="s">
        <v>891</v>
      </c>
      <c r="BT392" s="11" t="s">
        <v>891</v>
      </c>
      <c r="BU392" s="10">
        <v>0</v>
      </c>
      <c r="BV392" s="10">
        <v>0</v>
      </c>
      <c r="BW392" s="10">
        <v>0</v>
      </c>
    </row>
    <row r="393" spans="1:75" s="1" customFormat="1" ht="18.2" customHeight="1" x14ac:dyDescent="0.15">
      <c r="A393" s="12">
        <v>388</v>
      </c>
      <c r="B393" s="13" t="s">
        <v>41</v>
      </c>
      <c r="C393" s="13" t="s">
        <v>42</v>
      </c>
      <c r="D393" s="30">
        <v>45507</v>
      </c>
      <c r="E393" s="14" t="s">
        <v>858</v>
      </c>
      <c r="F393" s="15">
        <v>0</v>
      </c>
      <c r="G393" s="15">
        <v>0</v>
      </c>
      <c r="H393" s="16">
        <v>510515.39</v>
      </c>
      <c r="I393" s="16">
        <v>2119.63</v>
      </c>
      <c r="J393" s="16">
        <v>0</v>
      </c>
      <c r="K393" s="16">
        <v>512635.02</v>
      </c>
      <c r="L393" s="16">
        <v>2137.3000000000002</v>
      </c>
      <c r="M393" s="16">
        <v>0</v>
      </c>
      <c r="N393" s="16">
        <v>2119.63</v>
      </c>
      <c r="O393" s="16">
        <v>2137.3000000000002</v>
      </c>
      <c r="P393" s="16">
        <v>0</v>
      </c>
      <c r="Q393" s="16">
        <v>0</v>
      </c>
      <c r="R393" s="16">
        <v>508378.09</v>
      </c>
      <c r="S393" s="16">
        <v>4271.96</v>
      </c>
      <c r="T393" s="16">
        <v>4254.29</v>
      </c>
      <c r="U393" s="16">
        <v>0</v>
      </c>
      <c r="V393" s="16">
        <v>4271.96</v>
      </c>
      <c r="W393" s="16">
        <v>4254.29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6">
        <v>0</v>
      </c>
      <c r="AG393" s="16">
        <v>0</v>
      </c>
      <c r="AH393" s="16">
        <v>298.98</v>
      </c>
      <c r="AI393" s="16">
        <v>0</v>
      </c>
      <c r="AJ393" s="16">
        <v>0</v>
      </c>
      <c r="AK393" s="16">
        <v>0</v>
      </c>
      <c r="AL393" s="16">
        <v>350</v>
      </c>
      <c r="AM393" s="16">
        <v>0</v>
      </c>
      <c r="AN393" s="16">
        <v>0</v>
      </c>
      <c r="AO393" s="16">
        <v>250.6</v>
      </c>
      <c r="AP393" s="16">
        <v>67.239999999999995</v>
      </c>
      <c r="AQ393" s="16">
        <v>0</v>
      </c>
      <c r="AR393" s="16">
        <v>0</v>
      </c>
      <c r="AS393" s="16">
        <v>0</v>
      </c>
      <c r="AT393" s="8">
        <f t="shared" si="6"/>
        <v>13750</v>
      </c>
      <c r="AU393" s="16">
        <v>0</v>
      </c>
      <c r="AV393" s="16">
        <v>0</v>
      </c>
      <c r="AW393" s="17">
        <v>131</v>
      </c>
      <c r="AX393" s="17">
        <v>171</v>
      </c>
      <c r="AY393" s="16">
        <v>562000</v>
      </c>
      <c r="AZ393" s="16">
        <v>562000</v>
      </c>
      <c r="BA393" s="18">
        <v>90</v>
      </c>
      <c r="BB393" s="18">
        <v>81.412861387900406</v>
      </c>
      <c r="BC393" s="18">
        <v>10</v>
      </c>
      <c r="BD393" s="18"/>
      <c r="BE393" s="14" t="s">
        <v>797</v>
      </c>
      <c r="BF393" s="12"/>
      <c r="BG393" s="14" t="s">
        <v>418</v>
      </c>
      <c r="BH393" s="14" t="s">
        <v>494</v>
      </c>
      <c r="BI393" s="14" t="s">
        <v>533</v>
      </c>
      <c r="BJ393" s="14" t="s">
        <v>2</v>
      </c>
      <c r="BK393" s="13" t="s">
        <v>0</v>
      </c>
      <c r="BL393" s="18">
        <v>508378.09</v>
      </c>
      <c r="BM393" s="13" t="s">
        <v>613</v>
      </c>
      <c r="BN393" s="18"/>
      <c r="BO393" s="19">
        <v>44316</v>
      </c>
      <c r="BP393" s="19">
        <v>49520</v>
      </c>
      <c r="BQ393" s="11" t="s">
        <v>748</v>
      </c>
      <c r="BR393" s="11" t="s">
        <v>905</v>
      </c>
      <c r="BS393" s="11" t="s">
        <v>891</v>
      </c>
      <c r="BT393" s="11" t="s">
        <v>891</v>
      </c>
      <c r="BU393" s="18">
        <v>0</v>
      </c>
      <c r="BV393" s="18">
        <v>0</v>
      </c>
      <c r="BW393" s="18">
        <v>0</v>
      </c>
    </row>
    <row r="394" spans="1:75" s="1" customFormat="1" ht="18.2" customHeight="1" x14ac:dyDescent="0.15">
      <c r="A394" s="4">
        <v>389</v>
      </c>
      <c r="B394" s="5" t="s">
        <v>41</v>
      </c>
      <c r="C394" s="5" t="s">
        <v>42</v>
      </c>
      <c r="D394" s="29">
        <v>45507</v>
      </c>
      <c r="E394" s="6" t="s">
        <v>859</v>
      </c>
      <c r="F394" s="7">
        <v>0</v>
      </c>
      <c r="G394" s="7">
        <v>0</v>
      </c>
      <c r="H394" s="8">
        <v>235493.16</v>
      </c>
      <c r="I394" s="8">
        <v>0</v>
      </c>
      <c r="J394" s="8">
        <v>0</v>
      </c>
      <c r="K394" s="8">
        <v>235493.16</v>
      </c>
      <c r="L394" s="8">
        <v>1077.22</v>
      </c>
      <c r="M394" s="8">
        <v>0</v>
      </c>
      <c r="N394" s="8">
        <v>0</v>
      </c>
      <c r="O394" s="8">
        <v>1077.22</v>
      </c>
      <c r="P394" s="8">
        <v>0</v>
      </c>
      <c r="Q394" s="8">
        <v>0</v>
      </c>
      <c r="R394" s="8">
        <v>234415.94</v>
      </c>
      <c r="S394" s="8">
        <v>0</v>
      </c>
      <c r="T394" s="8">
        <v>1687.7</v>
      </c>
      <c r="U394" s="8">
        <v>0</v>
      </c>
      <c r="V394" s="8">
        <v>0</v>
      </c>
      <c r="W394" s="8">
        <v>1687.7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8">
        <v>0</v>
      </c>
      <c r="AE394" s="8">
        <v>0</v>
      </c>
      <c r="AF394" s="8">
        <v>0</v>
      </c>
      <c r="AG394" s="8">
        <v>0</v>
      </c>
      <c r="AH394" s="8">
        <v>165.33</v>
      </c>
      <c r="AI394" s="8">
        <v>0</v>
      </c>
      <c r="AJ394" s="8">
        <v>0</v>
      </c>
      <c r="AK394" s="8">
        <v>0</v>
      </c>
      <c r="AL394" s="8">
        <v>0</v>
      </c>
      <c r="AM394" s="8">
        <v>0</v>
      </c>
      <c r="AN394" s="8">
        <v>0</v>
      </c>
      <c r="AO394" s="8">
        <v>0</v>
      </c>
      <c r="AP394" s="8">
        <v>1735.28</v>
      </c>
      <c r="AQ394" s="8">
        <v>0</v>
      </c>
      <c r="AR394" s="8">
        <v>1665.53</v>
      </c>
      <c r="AS394" s="8">
        <v>0</v>
      </c>
      <c r="AT394" s="8">
        <f t="shared" si="6"/>
        <v>3000</v>
      </c>
      <c r="AU394" s="8">
        <v>0</v>
      </c>
      <c r="AV394" s="8">
        <v>0</v>
      </c>
      <c r="AW394" s="9">
        <v>131</v>
      </c>
      <c r="AX394" s="9">
        <v>171</v>
      </c>
      <c r="AY394" s="8">
        <v>374000</v>
      </c>
      <c r="AZ394" s="8">
        <v>261851.64</v>
      </c>
      <c r="BA394" s="10">
        <v>90</v>
      </c>
      <c r="BB394" s="10">
        <v>80.570183177008204</v>
      </c>
      <c r="BC394" s="10">
        <v>8.6</v>
      </c>
      <c r="BD394" s="10"/>
      <c r="BE394" s="6" t="s">
        <v>797</v>
      </c>
      <c r="BF394" s="4"/>
      <c r="BG394" s="6" t="s">
        <v>282</v>
      </c>
      <c r="BH394" s="6" t="s">
        <v>283</v>
      </c>
      <c r="BI394" s="6" t="s">
        <v>424</v>
      </c>
      <c r="BJ394" s="6" t="s">
        <v>2</v>
      </c>
      <c r="BK394" s="5" t="s">
        <v>0</v>
      </c>
      <c r="BL394" s="10">
        <v>234415.94</v>
      </c>
      <c r="BM394" s="5" t="s">
        <v>613</v>
      </c>
      <c r="BN394" s="10"/>
      <c r="BO394" s="11">
        <v>44308</v>
      </c>
      <c r="BP394" s="11">
        <v>49512</v>
      </c>
      <c r="BQ394" s="11" t="s">
        <v>748</v>
      </c>
      <c r="BR394" s="11" t="s">
        <v>905</v>
      </c>
      <c r="BS394" s="11" t="s">
        <v>891</v>
      </c>
      <c r="BT394" s="11" t="s">
        <v>891</v>
      </c>
      <c r="BU394" s="10">
        <v>0</v>
      </c>
      <c r="BV394" s="10">
        <v>0</v>
      </c>
      <c r="BW394" s="10">
        <v>0</v>
      </c>
    </row>
    <row r="395" spans="1:75" s="1" customFormat="1" ht="18.2" customHeight="1" x14ac:dyDescent="0.15">
      <c r="A395" s="12">
        <v>390</v>
      </c>
      <c r="B395" s="13" t="s">
        <v>324</v>
      </c>
      <c r="C395" s="13" t="s">
        <v>42</v>
      </c>
      <c r="D395" s="30">
        <v>45507</v>
      </c>
      <c r="E395" s="14" t="s">
        <v>860</v>
      </c>
      <c r="F395" s="15">
        <v>0</v>
      </c>
      <c r="G395" s="15">
        <v>0</v>
      </c>
      <c r="H395" s="16">
        <v>165771.07999999999</v>
      </c>
      <c r="I395" s="16">
        <v>0</v>
      </c>
      <c r="J395" s="16">
        <v>0</v>
      </c>
      <c r="K395" s="16">
        <v>165771.07999999999</v>
      </c>
      <c r="L395" s="16">
        <v>2388.21</v>
      </c>
      <c r="M395" s="16">
        <v>0</v>
      </c>
      <c r="N395" s="16">
        <v>0</v>
      </c>
      <c r="O395" s="16">
        <v>2388.21</v>
      </c>
      <c r="P395" s="16">
        <v>0</v>
      </c>
      <c r="Q395" s="16">
        <v>0</v>
      </c>
      <c r="R395" s="16">
        <v>163382.87</v>
      </c>
      <c r="S395" s="16">
        <v>0</v>
      </c>
      <c r="T395" s="16">
        <v>1381.43</v>
      </c>
      <c r="U395" s="16">
        <v>0</v>
      </c>
      <c r="V395" s="16">
        <v>0</v>
      </c>
      <c r="W395" s="16">
        <v>1381.43</v>
      </c>
      <c r="X395" s="16">
        <v>0</v>
      </c>
      <c r="Y395" s="16">
        <v>0</v>
      </c>
      <c r="Z395" s="16">
        <v>0</v>
      </c>
      <c r="AA395" s="16">
        <v>0</v>
      </c>
      <c r="AB395" s="16">
        <v>0</v>
      </c>
      <c r="AC395" s="16">
        <v>0</v>
      </c>
      <c r="AD395" s="16">
        <v>0</v>
      </c>
      <c r="AE395" s="16">
        <v>0</v>
      </c>
      <c r="AF395" s="16">
        <v>0</v>
      </c>
      <c r="AG395" s="16">
        <v>0</v>
      </c>
      <c r="AH395" s="16">
        <v>118.8</v>
      </c>
      <c r="AI395" s="16">
        <v>0</v>
      </c>
      <c r="AJ395" s="16">
        <v>0</v>
      </c>
      <c r="AK395" s="16">
        <v>0</v>
      </c>
      <c r="AL395" s="16">
        <v>0</v>
      </c>
      <c r="AM395" s="16">
        <v>0</v>
      </c>
      <c r="AN395" s="16">
        <v>0</v>
      </c>
      <c r="AO395" s="16">
        <v>0</v>
      </c>
      <c r="AP395" s="16">
        <v>6.24</v>
      </c>
      <c r="AQ395" s="16">
        <v>0</v>
      </c>
      <c r="AR395" s="16">
        <v>14.68</v>
      </c>
      <c r="AS395" s="16">
        <v>0</v>
      </c>
      <c r="AT395" s="8">
        <f t="shared" si="6"/>
        <v>3880.0000000000005</v>
      </c>
      <c r="AU395" s="16">
        <v>0</v>
      </c>
      <c r="AV395" s="16">
        <v>0</v>
      </c>
      <c r="AW395" s="17">
        <v>54</v>
      </c>
      <c r="AX395" s="17">
        <v>94</v>
      </c>
      <c r="AY395" s="16">
        <v>223300</v>
      </c>
      <c r="AZ395" s="16">
        <v>223300</v>
      </c>
      <c r="BA395" s="18">
        <v>90</v>
      </c>
      <c r="BB395" s="18">
        <v>65.8506865203762</v>
      </c>
      <c r="BC395" s="18">
        <v>10</v>
      </c>
      <c r="BD395" s="18"/>
      <c r="BE395" s="14" t="s">
        <v>797</v>
      </c>
      <c r="BF395" s="12"/>
      <c r="BG395" s="14" t="s">
        <v>459</v>
      </c>
      <c r="BH395" s="14" t="s">
        <v>460</v>
      </c>
      <c r="BI395" s="14" t="s">
        <v>598</v>
      </c>
      <c r="BJ395" s="14" t="s">
        <v>2</v>
      </c>
      <c r="BK395" s="13" t="s">
        <v>0</v>
      </c>
      <c r="BL395" s="18">
        <v>163382.87</v>
      </c>
      <c r="BM395" s="13" t="s">
        <v>613</v>
      </c>
      <c r="BN395" s="18"/>
      <c r="BO395" s="19">
        <v>44316</v>
      </c>
      <c r="BP395" s="19">
        <v>47179</v>
      </c>
      <c r="BQ395" s="11" t="s">
        <v>748</v>
      </c>
      <c r="BR395" s="11" t="s">
        <v>905</v>
      </c>
      <c r="BS395" s="11" t="s">
        <v>891</v>
      </c>
      <c r="BT395" s="11" t="s">
        <v>891</v>
      </c>
      <c r="BU395" s="18">
        <v>0</v>
      </c>
      <c r="BV395" s="18">
        <v>0</v>
      </c>
      <c r="BW395" s="18">
        <v>0</v>
      </c>
    </row>
    <row r="396" spans="1:75" s="1" customFormat="1" ht="18.2" customHeight="1" x14ac:dyDescent="0.15">
      <c r="A396" s="4">
        <v>391</v>
      </c>
      <c r="B396" s="5" t="s">
        <v>41</v>
      </c>
      <c r="C396" s="5" t="s">
        <v>42</v>
      </c>
      <c r="D396" s="29">
        <v>45507</v>
      </c>
      <c r="E396" s="6" t="s">
        <v>867</v>
      </c>
      <c r="F396" s="7">
        <v>0</v>
      </c>
      <c r="G396" s="7">
        <v>0</v>
      </c>
      <c r="H396" s="8">
        <v>305517.90999999997</v>
      </c>
      <c r="I396" s="8">
        <v>0</v>
      </c>
      <c r="J396" s="8">
        <v>0</v>
      </c>
      <c r="K396" s="8">
        <v>305517.90999999997</v>
      </c>
      <c r="L396" s="8">
        <v>1304.48</v>
      </c>
      <c r="M396" s="8">
        <v>0</v>
      </c>
      <c r="N396" s="8">
        <v>0</v>
      </c>
      <c r="O396" s="8">
        <v>1304.48</v>
      </c>
      <c r="P396" s="8">
        <v>0</v>
      </c>
      <c r="Q396" s="8">
        <v>0</v>
      </c>
      <c r="R396" s="8">
        <v>304213.43</v>
      </c>
      <c r="S396" s="8">
        <v>0</v>
      </c>
      <c r="T396" s="8">
        <v>2418.6799999999998</v>
      </c>
      <c r="U396" s="8">
        <v>0</v>
      </c>
      <c r="V396" s="8">
        <v>0</v>
      </c>
      <c r="W396" s="8">
        <v>2418.6799999999998</v>
      </c>
      <c r="X396" s="8">
        <v>0</v>
      </c>
      <c r="Y396" s="8">
        <v>0</v>
      </c>
      <c r="Z396" s="8">
        <v>0</v>
      </c>
      <c r="AA396" s="8">
        <v>0</v>
      </c>
      <c r="AB396" s="8">
        <v>0</v>
      </c>
      <c r="AC396" s="8">
        <v>0</v>
      </c>
      <c r="AD396" s="8">
        <v>0</v>
      </c>
      <c r="AE396" s="8">
        <v>0</v>
      </c>
      <c r="AF396" s="8">
        <v>0</v>
      </c>
      <c r="AG396" s="8">
        <v>0</v>
      </c>
      <c r="AH396" s="8">
        <v>178.22</v>
      </c>
      <c r="AI396" s="8">
        <v>0</v>
      </c>
      <c r="AJ396" s="8">
        <v>0</v>
      </c>
      <c r="AK396" s="8">
        <v>0</v>
      </c>
      <c r="AL396" s="8">
        <v>0</v>
      </c>
      <c r="AM396" s="8">
        <v>0</v>
      </c>
      <c r="AN396" s="8">
        <v>0</v>
      </c>
      <c r="AO396" s="8">
        <v>0</v>
      </c>
      <c r="AP396" s="8">
        <v>3906</v>
      </c>
      <c r="AQ396" s="8">
        <v>0</v>
      </c>
      <c r="AR396" s="8">
        <v>3901.38</v>
      </c>
      <c r="AS396" s="8">
        <v>0</v>
      </c>
      <c r="AT396" s="8">
        <f t="shared" si="6"/>
        <v>3905.9999999999995</v>
      </c>
      <c r="AU396" s="8">
        <v>0</v>
      </c>
      <c r="AV396" s="8">
        <v>0</v>
      </c>
      <c r="AW396" s="9">
        <v>132</v>
      </c>
      <c r="AX396" s="9">
        <v>170</v>
      </c>
      <c r="AY396" s="8">
        <v>335000</v>
      </c>
      <c r="AZ396" s="8">
        <v>335000</v>
      </c>
      <c r="BA396" s="10">
        <v>90</v>
      </c>
      <c r="BB396" s="10">
        <v>81.728981194029899</v>
      </c>
      <c r="BC396" s="10">
        <v>9.5</v>
      </c>
      <c r="BD396" s="10"/>
      <c r="BE396" s="6" t="s">
        <v>795</v>
      </c>
      <c r="BF396" s="4"/>
      <c r="BG396" s="6" t="s">
        <v>286</v>
      </c>
      <c r="BH396" s="6" t="s">
        <v>300</v>
      </c>
      <c r="BI396" s="6" t="s">
        <v>370</v>
      </c>
      <c r="BJ396" s="6" t="s">
        <v>2</v>
      </c>
      <c r="BK396" s="5" t="s">
        <v>0</v>
      </c>
      <c r="BL396" s="10">
        <v>304213.43</v>
      </c>
      <c r="BM396" s="5" t="s">
        <v>613</v>
      </c>
      <c r="BN396" s="10"/>
      <c r="BO396" s="11">
        <v>44359</v>
      </c>
      <c r="BP396" s="11">
        <v>49533</v>
      </c>
      <c r="BQ396" s="11" t="s">
        <v>747</v>
      </c>
      <c r="BR396" s="11" t="s">
        <v>909</v>
      </c>
      <c r="BS396" s="11" t="s">
        <v>891</v>
      </c>
      <c r="BT396" s="11" t="s">
        <v>891</v>
      </c>
      <c r="BU396" s="10">
        <v>0</v>
      </c>
      <c r="BV396" s="10">
        <v>0</v>
      </c>
      <c r="BW396" s="10">
        <v>0</v>
      </c>
    </row>
    <row r="397" spans="1:75" s="1" customFormat="1" ht="18.2" customHeight="1" x14ac:dyDescent="0.15">
      <c r="A397" s="12">
        <v>392</v>
      </c>
      <c r="B397" s="13" t="s">
        <v>41</v>
      </c>
      <c r="C397" s="13" t="s">
        <v>42</v>
      </c>
      <c r="D397" s="30">
        <v>45507</v>
      </c>
      <c r="E397" s="14" t="s">
        <v>863</v>
      </c>
      <c r="F397" s="15">
        <v>0</v>
      </c>
      <c r="G397" s="15">
        <v>0</v>
      </c>
      <c r="H397" s="16">
        <v>297791.7</v>
      </c>
      <c r="I397" s="16">
        <v>0</v>
      </c>
      <c r="J397" s="16">
        <v>0</v>
      </c>
      <c r="K397" s="16">
        <v>297791.7</v>
      </c>
      <c r="L397" s="16">
        <v>1362.2</v>
      </c>
      <c r="M397" s="16">
        <v>0</v>
      </c>
      <c r="N397" s="16">
        <v>0</v>
      </c>
      <c r="O397" s="16">
        <v>1362.2</v>
      </c>
      <c r="P397" s="16">
        <v>0</v>
      </c>
      <c r="Q397" s="16">
        <v>0</v>
      </c>
      <c r="R397" s="16">
        <v>296429.5</v>
      </c>
      <c r="S397" s="16">
        <v>0</v>
      </c>
      <c r="T397" s="16">
        <v>2134.17</v>
      </c>
      <c r="U397" s="16">
        <v>0</v>
      </c>
      <c r="V397" s="16">
        <v>0</v>
      </c>
      <c r="W397" s="16">
        <v>2134.17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  <c r="AE397" s="16">
        <v>0</v>
      </c>
      <c r="AF397" s="16">
        <v>0</v>
      </c>
      <c r="AG397" s="16">
        <v>0</v>
      </c>
      <c r="AH397" s="16">
        <v>175.56</v>
      </c>
      <c r="AI397" s="16">
        <v>0</v>
      </c>
      <c r="AJ397" s="16">
        <v>0</v>
      </c>
      <c r="AK397" s="16">
        <v>0</v>
      </c>
      <c r="AL397" s="16">
        <v>0</v>
      </c>
      <c r="AM397" s="16">
        <v>0</v>
      </c>
      <c r="AN397" s="16">
        <v>0</v>
      </c>
      <c r="AO397" s="16">
        <v>0</v>
      </c>
      <c r="AP397" s="16">
        <v>0.28000000000000003</v>
      </c>
      <c r="AQ397" s="16">
        <v>0</v>
      </c>
      <c r="AR397" s="16">
        <v>0.21</v>
      </c>
      <c r="AS397" s="16">
        <v>0</v>
      </c>
      <c r="AT397" s="8">
        <f t="shared" si="6"/>
        <v>3672</v>
      </c>
      <c r="AU397" s="16">
        <v>0</v>
      </c>
      <c r="AV397" s="16">
        <v>0</v>
      </c>
      <c r="AW397" s="17">
        <v>131</v>
      </c>
      <c r="AX397" s="17">
        <v>170</v>
      </c>
      <c r="AY397" s="16">
        <v>330000</v>
      </c>
      <c r="AZ397" s="16">
        <v>330000</v>
      </c>
      <c r="BA397" s="18">
        <v>89.99</v>
      </c>
      <c r="BB397" s="18">
        <v>80.835426378787901</v>
      </c>
      <c r="BC397" s="18">
        <v>8.6</v>
      </c>
      <c r="BD397" s="18"/>
      <c r="BE397" s="14" t="s">
        <v>797</v>
      </c>
      <c r="BF397" s="12"/>
      <c r="BG397" s="14" t="s">
        <v>291</v>
      </c>
      <c r="BH397" s="14" t="s">
        <v>393</v>
      </c>
      <c r="BI397" s="14" t="s">
        <v>394</v>
      </c>
      <c r="BJ397" s="14" t="s">
        <v>2</v>
      </c>
      <c r="BK397" s="13" t="s">
        <v>0</v>
      </c>
      <c r="BL397" s="18">
        <v>296429.5</v>
      </c>
      <c r="BM397" s="13" t="s">
        <v>613</v>
      </c>
      <c r="BN397" s="18"/>
      <c r="BO397" s="19">
        <v>44344</v>
      </c>
      <c r="BP397" s="19">
        <v>49518</v>
      </c>
      <c r="BQ397" s="11" t="s">
        <v>748</v>
      </c>
      <c r="BR397" s="11" t="s">
        <v>905</v>
      </c>
      <c r="BS397" s="11" t="s">
        <v>891</v>
      </c>
      <c r="BT397" s="11" t="s">
        <v>891</v>
      </c>
      <c r="BU397" s="18">
        <v>0</v>
      </c>
      <c r="BV397" s="18">
        <v>0</v>
      </c>
      <c r="BW397" s="18">
        <v>0</v>
      </c>
    </row>
    <row r="398" spans="1:75" s="1" customFormat="1" ht="18.2" customHeight="1" x14ac:dyDescent="0.15">
      <c r="A398" s="4">
        <v>393</v>
      </c>
      <c r="B398" s="5" t="s">
        <v>41</v>
      </c>
      <c r="C398" s="5" t="s">
        <v>42</v>
      </c>
      <c r="D398" s="29">
        <v>45507</v>
      </c>
      <c r="E398" s="6" t="s">
        <v>864</v>
      </c>
      <c r="F398" s="7">
        <v>0</v>
      </c>
      <c r="G398" s="7">
        <v>0</v>
      </c>
      <c r="H398" s="8">
        <v>87713.84</v>
      </c>
      <c r="I398" s="8">
        <v>0</v>
      </c>
      <c r="J398" s="8">
        <v>0</v>
      </c>
      <c r="K398" s="8">
        <v>87713.84</v>
      </c>
      <c r="L398" s="8">
        <v>751.37</v>
      </c>
      <c r="M398" s="8">
        <v>0</v>
      </c>
      <c r="N398" s="8">
        <v>0</v>
      </c>
      <c r="O398" s="8">
        <v>751.37</v>
      </c>
      <c r="P398" s="8">
        <v>0</v>
      </c>
      <c r="Q398" s="8">
        <v>0</v>
      </c>
      <c r="R398" s="8">
        <v>86962.47</v>
      </c>
      <c r="S398" s="8">
        <v>0</v>
      </c>
      <c r="T398" s="8">
        <v>694.4</v>
      </c>
      <c r="U398" s="8">
        <v>0</v>
      </c>
      <c r="V398" s="8">
        <v>0</v>
      </c>
      <c r="W398" s="8">
        <v>694.4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8">
        <v>0</v>
      </c>
      <c r="AE398" s="8">
        <v>0</v>
      </c>
      <c r="AF398" s="8">
        <v>0</v>
      </c>
      <c r="AG398" s="8">
        <v>0</v>
      </c>
      <c r="AH398" s="8">
        <v>110.64</v>
      </c>
      <c r="AI398" s="8">
        <v>0</v>
      </c>
      <c r="AJ398" s="8">
        <v>0</v>
      </c>
      <c r="AK398" s="8">
        <v>0</v>
      </c>
      <c r="AL398" s="8">
        <v>0</v>
      </c>
      <c r="AM398" s="8">
        <v>0</v>
      </c>
      <c r="AN398" s="8">
        <v>0</v>
      </c>
      <c r="AO398" s="8">
        <v>0</v>
      </c>
      <c r="AP398" s="8">
        <v>30.93</v>
      </c>
      <c r="AQ398" s="8">
        <v>0</v>
      </c>
      <c r="AR398" s="8">
        <v>27.34</v>
      </c>
      <c r="AS398" s="8">
        <v>0</v>
      </c>
      <c r="AT398" s="8">
        <f t="shared" si="6"/>
        <v>1560.0000000000002</v>
      </c>
      <c r="AU398" s="8">
        <v>0</v>
      </c>
      <c r="AV398" s="8">
        <v>0</v>
      </c>
      <c r="AW398" s="9">
        <v>82</v>
      </c>
      <c r="AX398" s="9">
        <v>121</v>
      </c>
      <c r="AY398" s="8">
        <v>1218819.05</v>
      </c>
      <c r="AZ398" s="8">
        <v>112288</v>
      </c>
      <c r="BA398" s="10">
        <v>83.36</v>
      </c>
      <c r="BB398" s="10">
        <v>64.558915460245103</v>
      </c>
      <c r="BC398" s="10">
        <v>9.5</v>
      </c>
      <c r="BD398" s="10"/>
      <c r="BE398" s="6" t="s">
        <v>795</v>
      </c>
      <c r="BF398" s="4"/>
      <c r="BG398" s="6" t="s">
        <v>291</v>
      </c>
      <c r="BH398" s="6" t="s">
        <v>358</v>
      </c>
      <c r="BI398" s="6" t="s">
        <v>359</v>
      </c>
      <c r="BJ398" s="6" t="s">
        <v>2</v>
      </c>
      <c r="BK398" s="5" t="s">
        <v>0</v>
      </c>
      <c r="BL398" s="10">
        <v>86962.47</v>
      </c>
      <c r="BM398" s="5" t="s">
        <v>613</v>
      </c>
      <c r="BN398" s="10"/>
      <c r="BO398" s="11">
        <v>44348</v>
      </c>
      <c r="BP398" s="11">
        <v>48030</v>
      </c>
      <c r="BQ398" s="11" t="s">
        <v>748</v>
      </c>
      <c r="BR398" s="11" t="s">
        <v>905</v>
      </c>
      <c r="BS398" s="11" t="s">
        <v>891</v>
      </c>
      <c r="BT398" s="11" t="s">
        <v>891</v>
      </c>
      <c r="BU398" s="10">
        <v>0</v>
      </c>
      <c r="BV398" s="10">
        <v>0</v>
      </c>
      <c r="BW398" s="10">
        <v>0</v>
      </c>
    </row>
    <row r="399" spans="1:75" s="1" customFormat="1" ht="18.2" customHeight="1" x14ac:dyDescent="0.15">
      <c r="A399" s="12">
        <v>394</v>
      </c>
      <c r="B399" s="13" t="s">
        <v>41</v>
      </c>
      <c r="C399" s="13" t="s">
        <v>42</v>
      </c>
      <c r="D399" s="30">
        <v>45507</v>
      </c>
      <c r="E399" s="14" t="s">
        <v>865</v>
      </c>
      <c r="F399" s="15">
        <v>0</v>
      </c>
      <c r="G399" s="15">
        <v>0</v>
      </c>
      <c r="H399" s="16">
        <v>137949.53</v>
      </c>
      <c r="I399" s="16">
        <v>0</v>
      </c>
      <c r="J399" s="16">
        <v>0</v>
      </c>
      <c r="K399" s="16">
        <v>137949.53</v>
      </c>
      <c r="L399" s="16">
        <v>577.53</v>
      </c>
      <c r="M399" s="16">
        <v>0</v>
      </c>
      <c r="N399" s="16">
        <v>0</v>
      </c>
      <c r="O399" s="16">
        <v>577.53</v>
      </c>
      <c r="P399" s="16">
        <v>0</v>
      </c>
      <c r="Q399" s="16">
        <v>0</v>
      </c>
      <c r="R399" s="16">
        <v>137372</v>
      </c>
      <c r="S399" s="16">
        <v>0</v>
      </c>
      <c r="T399" s="16">
        <v>1149.58</v>
      </c>
      <c r="U399" s="16">
        <v>0</v>
      </c>
      <c r="V399" s="16">
        <v>0</v>
      </c>
      <c r="W399" s="16">
        <v>1149.58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16">
        <v>0</v>
      </c>
      <c r="AE399" s="16">
        <v>0</v>
      </c>
      <c r="AF399" s="16">
        <v>0</v>
      </c>
      <c r="AG399" s="16">
        <v>0</v>
      </c>
      <c r="AH399" s="16">
        <v>129.18</v>
      </c>
      <c r="AI399" s="16">
        <v>0</v>
      </c>
      <c r="AJ399" s="16">
        <v>0</v>
      </c>
      <c r="AK399" s="16">
        <v>0</v>
      </c>
      <c r="AL399" s="16">
        <v>0</v>
      </c>
      <c r="AM399" s="16">
        <v>0</v>
      </c>
      <c r="AN399" s="16">
        <v>0</v>
      </c>
      <c r="AO399" s="16">
        <v>0</v>
      </c>
      <c r="AP399" s="16">
        <v>0</v>
      </c>
      <c r="AQ399" s="16">
        <v>0</v>
      </c>
      <c r="AR399" s="16">
        <v>0</v>
      </c>
      <c r="AS399" s="16">
        <v>0.28999999999999998</v>
      </c>
      <c r="AT399" s="8">
        <f t="shared" si="6"/>
        <v>1856</v>
      </c>
      <c r="AU399" s="16">
        <v>0</v>
      </c>
      <c r="AV399" s="16">
        <v>0</v>
      </c>
      <c r="AW399" s="17">
        <v>131</v>
      </c>
      <c r="AX399" s="17">
        <v>170</v>
      </c>
      <c r="AY399" s="16">
        <v>1267317.03</v>
      </c>
      <c r="AZ399" s="16">
        <v>156694.09</v>
      </c>
      <c r="BA399" s="18">
        <v>87</v>
      </c>
      <c r="BB399" s="18">
        <v>76.271951290568794</v>
      </c>
      <c r="BC399" s="18">
        <v>10</v>
      </c>
      <c r="BD399" s="18"/>
      <c r="BE399" s="14" t="s">
        <v>797</v>
      </c>
      <c r="BF399" s="12"/>
      <c r="BG399" s="14" t="s">
        <v>291</v>
      </c>
      <c r="BH399" s="14" t="s">
        <v>358</v>
      </c>
      <c r="BI399" s="14" t="s">
        <v>359</v>
      </c>
      <c r="BJ399" s="14" t="s">
        <v>2</v>
      </c>
      <c r="BK399" s="13" t="s">
        <v>0</v>
      </c>
      <c r="BL399" s="18">
        <v>137372</v>
      </c>
      <c r="BM399" s="13" t="s">
        <v>613</v>
      </c>
      <c r="BN399" s="18"/>
      <c r="BO399" s="19">
        <v>44348</v>
      </c>
      <c r="BP399" s="19">
        <v>49522</v>
      </c>
      <c r="BQ399" s="11" t="s">
        <v>748</v>
      </c>
      <c r="BR399" s="11" t="s">
        <v>905</v>
      </c>
      <c r="BS399" s="11" t="s">
        <v>891</v>
      </c>
      <c r="BT399" s="11" t="s">
        <v>891</v>
      </c>
      <c r="BU399" s="18">
        <v>0</v>
      </c>
      <c r="BV399" s="18">
        <v>0</v>
      </c>
      <c r="BW399" s="18">
        <v>0</v>
      </c>
    </row>
    <row r="400" spans="1:75" s="1" customFormat="1" ht="18.2" customHeight="1" x14ac:dyDescent="0.15">
      <c r="A400" s="4">
        <v>395</v>
      </c>
      <c r="B400" s="5" t="s">
        <v>41</v>
      </c>
      <c r="C400" s="5" t="s">
        <v>42</v>
      </c>
      <c r="D400" s="29">
        <v>45507</v>
      </c>
      <c r="E400" s="6" t="s">
        <v>911</v>
      </c>
      <c r="F400" s="7">
        <v>0</v>
      </c>
      <c r="G400" s="7">
        <v>0</v>
      </c>
      <c r="H400" s="8">
        <v>311072.46000000002</v>
      </c>
      <c r="I400" s="8">
        <v>0</v>
      </c>
      <c r="J400" s="8">
        <v>0</v>
      </c>
      <c r="K400" s="8">
        <v>311072.46000000002</v>
      </c>
      <c r="L400" s="8">
        <v>1328.19</v>
      </c>
      <c r="M400" s="8">
        <v>0</v>
      </c>
      <c r="N400" s="8">
        <v>0</v>
      </c>
      <c r="O400" s="8">
        <v>1328.19</v>
      </c>
      <c r="P400" s="8">
        <v>0</v>
      </c>
      <c r="Q400" s="8">
        <v>0</v>
      </c>
      <c r="R400" s="8">
        <v>309744.27</v>
      </c>
      <c r="S400" s="8">
        <v>0</v>
      </c>
      <c r="T400" s="8">
        <v>2462.66</v>
      </c>
      <c r="U400" s="8">
        <v>0</v>
      </c>
      <c r="V400" s="8">
        <v>0</v>
      </c>
      <c r="W400" s="8">
        <v>2462.66</v>
      </c>
      <c r="X400" s="8">
        <v>0</v>
      </c>
      <c r="Y400" s="8">
        <v>0</v>
      </c>
      <c r="Z400" s="8">
        <v>0</v>
      </c>
      <c r="AA400" s="8">
        <v>0</v>
      </c>
      <c r="AB400" s="8">
        <v>0</v>
      </c>
      <c r="AC400" s="8">
        <v>0</v>
      </c>
      <c r="AD400" s="8">
        <v>0</v>
      </c>
      <c r="AE400" s="8">
        <v>0</v>
      </c>
      <c r="AF400" s="8">
        <v>0</v>
      </c>
      <c r="AG400" s="8">
        <v>0</v>
      </c>
      <c r="AH400" s="8">
        <v>180.88</v>
      </c>
      <c r="AI400" s="8">
        <v>0</v>
      </c>
      <c r="AJ400" s="8">
        <v>0</v>
      </c>
      <c r="AK400" s="8">
        <v>0</v>
      </c>
      <c r="AL400" s="8">
        <v>0</v>
      </c>
      <c r="AM400" s="8">
        <v>0</v>
      </c>
      <c r="AN400" s="8">
        <v>0</v>
      </c>
      <c r="AO400" s="8">
        <v>0</v>
      </c>
      <c r="AP400" s="8">
        <v>52.38</v>
      </c>
      <c r="AQ400" s="8">
        <v>0</v>
      </c>
      <c r="AR400" s="8">
        <v>51.78</v>
      </c>
      <c r="AS400" s="8">
        <v>0</v>
      </c>
      <c r="AT400" s="8">
        <f t="shared" si="6"/>
        <v>3972.33</v>
      </c>
      <c r="AU400" s="8">
        <v>0</v>
      </c>
      <c r="AV400" s="8">
        <v>0</v>
      </c>
      <c r="AW400" s="9">
        <v>132</v>
      </c>
      <c r="AX400" s="9">
        <v>169</v>
      </c>
      <c r="AY400" s="8">
        <v>340000</v>
      </c>
      <c r="AZ400" s="8">
        <v>340000</v>
      </c>
      <c r="BA400" s="10">
        <v>89.99</v>
      </c>
      <c r="BB400" s="10">
        <v>81.982020168529402</v>
      </c>
      <c r="BC400" s="10">
        <v>9.5</v>
      </c>
      <c r="BD400" s="10"/>
      <c r="BE400" s="6" t="s">
        <v>795</v>
      </c>
      <c r="BF400" s="4"/>
      <c r="BG400" s="6" t="s">
        <v>282</v>
      </c>
      <c r="BH400" s="6" t="s">
        <v>368</v>
      </c>
      <c r="BI400" s="6" t="s">
        <v>423</v>
      </c>
      <c r="BJ400" s="6" t="s">
        <v>2</v>
      </c>
      <c r="BK400" s="5" t="s">
        <v>0</v>
      </c>
      <c r="BL400" s="10">
        <v>309744.27</v>
      </c>
      <c r="BM400" s="5" t="s">
        <v>613</v>
      </c>
      <c r="BN400" s="10"/>
      <c r="BO400" s="11">
        <v>44410</v>
      </c>
      <c r="BP400" s="11">
        <v>49554</v>
      </c>
      <c r="BQ400" s="11" t="s">
        <v>735</v>
      </c>
      <c r="BR400" s="11" t="s">
        <v>910</v>
      </c>
      <c r="BS400" s="11" t="s">
        <v>891</v>
      </c>
      <c r="BT400" s="11" t="s">
        <v>891</v>
      </c>
      <c r="BU400" s="10">
        <v>0</v>
      </c>
      <c r="BV400" s="10">
        <v>0</v>
      </c>
      <c r="BW400" s="10">
        <v>0</v>
      </c>
    </row>
    <row r="401" spans="1:75" s="1" customFormat="1" ht="18.2" customHeight="1" x14ac:dyDescent="0.15">
      <c r="A401" s="12">
        <v>396</v>
      </c>
      <c r="B401" s="13" t="s">
        <v>41</v>
      </c>
      <c r="C401" s="13" t="s">
        <v>42</v>
      </c>
      <c r="D401" s="30">
        <v>45507</v>
      </c>
      <c r="E401" s="14" t="s">
        <v>868</v>
      </c>
      <c r="F401" s="15">
        <v>0</v>
      </c>
      <c r="G401" s="15">
        <v>0</v>
      </c>
      <c r="H401" s="16">
        <v>316926.18</v>
      </c>
      <c r="I401" s="16">
        <v>0</v>
      </c>
      <c r="J401" s="16">
        <v>0</v>
      </c>
      <c r="K401" s="16">
        <v>316926.18</v>
      </c>
      <c r="L401" s="16">
        <v>1449.73</v>
      </c>
      <c r="M401" s="16">
        <v>0</v>
      </c>
      <c r="N401" s="16">
        <v>0</v>
      </c>
      <c r="O401" s="16">
        <v>1449.73</v>
      </c>
      <c r="P401" s="16">
        <v>0</v>
      </c>
      <c r="Q401" s="16">
        <v>0</v>
      </c>
      <c r="R401" s="16">
        <v>315476.45</v>
      </c>
      <c r="S401" s="16">
        <v>0</v>
      </c>
      <c r="T401" s="16">
        <v>2271.3000000000002</v>
      </c>
      <c r="U401" s="16">
        <v>0</v>
      </c>
      <c r="V401" s="16">
        <v>0</v>
      </c>
      <c r="W401" s="16">
        <v>2271.3000000000002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  <c r="AE401" s="16">
        <v>0</v>
      </c>
      <c r="AF401" s="16">
        <v>0</v>
      </c>
      <c r="AG401" s="16">
        <v>0</v>
      </c>
      <c r="AH401" s="16">
        <v>186.2</v>
      </c>
      <c r="AI401" s="16">
        <v>0</v>
      </c>
      <c r="AJ401" s="16">
        <v>0</v>
      </c>
      <c r="AK401" s="16">
        <v>0</v>
      </c>
      <c r="AL401" s="16">
        <v>0</v>
      </c>
      <c r="AM401" s="16">
        <v>0</v>
      </c>
      <c r="AN401" s="16">
        <v>0</v>
      </c>
      <c r="AO401" s="16">
        <v>0</v>
      </c>
      <c r="AP401" s="16">
        <v>0</v>
      </c>
      <c r="AQ401" s="16">
        <v>0</v>
      </c>
      <c r="AR401" s="16">
        <v>0</v>
      </c>
      <c r="AS401" s="16">
        <v>0</v>
      </c>
      <c r="AT401" s="8">
        <f t="shared" si="6"/>
        <v>3907.23</v>
      </c>
      <c r="AU401" s="16">
        <v>0</v>
      </c>
      <c r="AV401" s="16">
        <v>0</v>
      </c>
      <c r="AW401" s="17">
        <v>131</v>
      </c>
      <c r="AX401" s="17">
        <v>169</v>
      </c>
      <c r="AY401" s="16">
        <v>350000</v>
      </c>
      <c r="AZ401" s="16">
        <v>350000</v>
      </c>
      <c r="BA401" s="18">
        <v>89.99</v>
      </c>
      <c r="BB401" s="18">
        <v>81.113502101428594</v>
      </c>
      <c r="BC401" s="18">
        <v>8.6</v>
      </c>
      <c r="BD401" s="18"/>
      <c r="BE401" s="14" t="s">
        <v>797</v>
      </c>
      <c r="BF401" s="12"/>
      <c r="BG401" s="14" t="s">
        <v>279</v>
      </c>
      <c r="BH401" s="14" t="s">
        <v>280</v>
      </c>
      <c r="BI401" s="14" t="s">
        <v>281</v>
      </c>
      <c r="BJ401" s="14" t="s">
        <v>2</v>
      </c>
      <c r="BK401" s="13" t="s">
        <v>0</v>
      </c>
      <c r="BL401" s="18">
        <v>315476.45</v>
      </c>
      <c r="BM401" s="13" t="s">
        <v>613</v>
      </c>
      <c r="BN401" s="18"/>
      <c r="BO401" s="19">
        <v>44371</v>
      </c>
      <c r="BP401" s="19">
        <v>49514</v>
      </c>
      <c r="BQ401" s="11" t="s">
        <v>748</v>
      </c>
      <c r="BR401" s="11" t="s">
        <v>905</v>
      </c>
      <c r="BS401" s="11" t="s">
        <v>891</v>
      </c>
      <c r="BT401" s="11" t="s">
        <v>891</v>
      </c>
      <c r="BU401" s="18">
        <v>0</v>
      </c>
      <c r="BV401" s="18">
        <v>0</v>
      </c>
      <c r="BW401" s="18">
        <v>0</v>
      </c>
    </row>
    <row r="402" spans="1:75" s="1" customFormat="1" ht="18.2" customHeight="1" x14ac:dyDescent="0.15">
      <c r="A402" s="4">
        <v>397</v>
      </c>
      <c r="B402" s="5" t="s">
        <v>41</v>
      </c>
      <c r="C402" s="5" t="s">
        <v>42</v>
      </c>
      <c r="D402" s="29">
        <v>45507</v>
      </c>
      <c r="E402" s="6" t="s">
        <v>869</v>
      </c>
      <c r="F402" s="7">
        <v>0</v>
      </c>
      <c r="G402" s="7">
        <v>0</v>
      </c>
      <c r="H402" s="8">
        <v>481727.7</v>
      </c>
      <c r="I402" s="8">
        <v>0</v>
      </c>
      <c r="J402" s="8">
        <v>0</v>
      </c>
      <c r="K402" s="8">
        <v>481727.7</v>
      </c>
      <c r="L402" s="8">
        <v>2203.59</v>
      </c>
      <c r="M402" s="8">
        <v>0</v>
      </c>
      <c r="N402" s="8">
        <v>0</v>
      </c>
      <c r="O402" s="8">
        <v>2203.59</v>
      </c>
      <c r="P402" s="8">
        <v>0</v>
      </c>
      <c r="Q402" s="8">
        <v>0</v>
      </c>
      <c r="R402" s="8">
        <v>479524.11</v>
      </c>
      <c r="S402" s="8">
        <v>0</v>
      </c>
      <c r="T402" s="8">
        <v>3452.38</v>
      </c>
      <c r="U402" s="8">
        <v>0</v>
      </c>
      <c r="V402" s="8">
        <v>0</v>
      </c>
      <c r="W402" s="8">
        <v>3452.38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8">
        <v>0</v>
      </c>
      <c r="AE402" s="8">
        <v>0</v>
      </c>
      <c r="AF402" s="8">
        <v>0</v>
      </c>
      <c r="AG402" s="8">
        <v>0</v>
      </c>
      <c r="AH402" s="8">
        <v>283.02</v>
      </c>
      <c r="AI402" s="8">
        <v>0</v>
      </c>
      <c r="AJ402" s="8">
        <v>0</v>
      </c>
      <c r="AK402" s="8">
        <v>0</v>
      </c>
      <c r="AL402" s="8">
        <v>0</v>
      </c>
      <c r="AM402" s="8">
        <v>0</v>
      </c>
      <c r="AN402" s="8">
        <v>0</v>
      </c>
      <c r="AO402" s="8">
        <v>0</v>
      </c>
      <c r="AP402" s="8">
        <v>0</v>
      </c>
      <c r="AQ402" s="8">
        <v>0</v>
      </c>
      <c r="AR402" s="8">
        <v>0</v>
      </c>
      <c r="AS402" s="8">
        <v>0</v>
      </c>
      <c r="AT402" s="8">
        <f t="shared" si="6"/>
        <v>5938.99</v>
      </c>
      <c r="AU402" s="8">
        <v>0</v>
      </c>
      <c r="AV402" s="8">
        <v>0</v>
      </c>
      <c r="AW402" s="9">
        <v>131</v>
      </c>
      <c r="AX402" s="9">
        <v>169</v>
      </c>
      <c r="AY402" s="8">
        <v>532000</v>
      </c>
      <c r="AZ402" s="8">
        <v>532000</v>
      </c>
      <c r="BA402" s="10">
        <v>90</v>
      </c>
      <c r="BB402" s="10">
        <v>81.1224998120301</v>
      </c>
      <c r="BC402" s="10">
        <v>8.6</v>
      </c>
      <c r="BD402" s="10"/>
      <c r="BE402" s="6" t="s">
        <v>795</v>
      </c>
      <c r="BF402" s="4"/>
      <c r="BG402" s="6" t="s">
        <v>286</v>
      </c>
      <c r="BH402" s="6" t="s">
        <v>287</v>
      </c>
      <c r="BI402" s="6" t="s">
        <v>288</v>
      </c>
      <c r="BJ402" s="6" t="s">
        <v>2</v>
      </c>
      <c r="BK402" s="5" t="s">
        <v>0</v>
      </c>
      <c r="BL402" s="10">
        <v>479524.11</v>
      </c>
      <c r="BM402" s="5" t="s">
        <v>613</v>
      </c>
      <c r="BN402" s="10"/>
      <c r="BO402" s="11">
        <v>44371</v>
      </c>
      <c r="BP402" s="11">
        <v>49514</v>
      </c>
      <c r="BQ402" s="11" t="s">
        <v>748</v>
      </c>
      <c r="BR402" s="11" t="s">
        <v>905</v>
      </c>
      <c r="BS402" s="11" t="s">
        <v>891</v>
      </c>
      <c r="BT402" s="11" t="s">
        <v>891</v>
      </c>
      <c r="BU402" s="10">
        <v>0</v>
      </c>
      <c r="BV402" s="10">
        <v>0</v>
      </c>
      <c r="BW402" s="10">
        <v>0</v>
      </c>
    </row>
    <row r="403" spans="1:75" s="1" customFormat="1" ht="18.2" customHeight="1" x14ac:dyDescent="0.15">
      <c r="A403" s="12">
        <v>398</v>
      </c>
      <c r="B403" s="13" t="s">
        <v>41</v>
      </c>
      <c r="C403" s="13" t="s">
        <v>42</v>
      </c>
      <c r="D403" s="30">
        <v>45507</v>
      </c>
      <c r="E403" s="14" t="s">
        <v>912</v>
      </c>
      <c r="F403" s="15">
        <v>0</v>
      </c>
      <c r="G403" s="15">
        <v>0</v>
      </c>
      <c r="H403" s="16">
        <v>310802.03000000003</v>
      </c>
      <c r="I403" s="16">
        <v>0</v>
      </c>
      <c r="J403" s="16">
        <v>0</v>
      </c>
      <c r="K403" s="16">
        <v>310802.03000000003</v>
      </c>
      <c r="L403" s="16">
        <v>1301.19</v>
      </c>
      <c r="M403" s="16">
        <v>0</v>
      </c>
      <c r="N403" s="16">
        <v>0</v>
      </c>
      <c r="O403" s="16">
        <v>1301.19</v>
      </c>
      <c r="P403" s="16">
        <v>0</v>
      </c>
      <c r="Q403" s="16">
        <v>0</v>
      </c>
      <c r="R403" s="16">
        <v>309500.84000000003</v>
      </c>
      <c r="S403" s="16">
        <v>0</v>
      </c>
      <c r="T403" s="16">
        <v>2590.02</v>
      </c>
      <c r="U403" s="16">
        <v>0</v>
      </c>
      <c r="V403" s="16">
        <v>0</v>
      </c>
      <c r="W403" s="16">
        <v>2590.02</v>
      </c>
      <c r="X403" s="16">
        <v>0</v>
      </c>
      <c r="Y403" s="16">
        <v>0</v>
      </c>
      <c r="Z403" s="16">
        <v>0</v>
      </c>
      <c r="AA403" s="16">
        <v>0</v>
      </c>
      <c r="AB403" s="16">
        <v>0</v>
      </c>
      <c r="AC403" s="16">
        <v>0</v>
      </c>
      <c r="AD403" s="16">
        <v>0</v>
      </c>
      <c r="AE403" s="16">
        <v>0</v>
      </c>
      <c r="AF403" s="16">
        <v>0</v>
      </c>
      <c r="AG403" s="16">
        <v>0</v>
      </c>
      <c r="AH403" s="16">
        <v>180.35</v>
      </c>
      <c r="AI403" s="16">
        <v>0</v>
      </c>
      <c r="AJ403" s="16">
        <v>0</v>
      </c>
      <c r="AK403" s="16">
        <v>0</v>
      </c>
      <c r="AL403" s="16">
        <v>0</v>
      </c>
      <c r="AM403" s="16">
        <v>0</v>
      </c>
      <c r="AN403" s="16">
        <v>0</v>
      </c>
      <c r="AO403" s="16">
        <v>0</v>
      </c>
      <c r="AP403" s="16">
        <v>204.7</v>
      </c>
      <c r="AQ403" s="16">
        <v>0</v>
      </c>
      <c r="AR403" s="16">
        <v>176.26</v>
      </c>
      <c r="AS403" s="16">
        <v>0</v>
      </c>
      <c r="AT403" s="8">
        <f t="shared" si="6"/>
        <v>4100</v>
      </c>
      <c r="AU403" s="16">
        <v>0</v>
      </c>
      <c r="AV403" s="16">
        <v>0</v>
      </c>
      <c r="AW403" s="17">
        <v>131</v>
      </c>
      <c r="AX403" s="17">
        <v>168</v>
      </c>
      <c r="AY403" s="16">
        <v>339000</v>
      </c>
      <c r="AZ403" s="16">
        <v>339000</v>
      </c>
      <c r="BA403" s="18">
        <v>89.99</v>
      </c>
      <c r="BB403" s="18">
        <v>82.159234783480798</v>
      </c>
      <c r="BC403" s="18">
        <v>10</v>
      </c>
      <c r="BD403" s="18"/>
      <c r="BE403" s="14" t="s">
        <v>797</v>
      </c>
      <c r="BF403" s="12"/>
      <c r="BG403" s="14" t="s">
        <v>418</v>
      </c>
      <c r="BH403" s="14" t="s">
        <v>446</v>
      </c>
      <c r="BI403" s="14" t="s">
        <v>498</v>
      </c>
      <c r="BJ403" s="14" t="s">
        <v>2</v>
      </c>
      <c r="BK403" s="13" t="s">
        <v>0</v>
      </c>
      <c r="BL403" s="18">
        <v>309500.84000000003</v>
      </c>
      <c r="BM403" s="13" t="s">
        <v>613</v>
      </c>
      <c r="BN403" s="18"/>
      <c r="BO403" s="19">
        <v>44406</v>
      </c>
      <c r="BP403" s="19">
        <v>49519</v>
      </c>
      <c r="BQ403" s="11" t="s">
        <v>748</v>
      </c>
      <c r="BR403" s="11" t="s">
        <v>905</v>
      </c>
      <c r="BS403" s="11" t="s">
        <v>891</v>
      </c>
      <c r="BT403" s="11" t="s">
        <v>891</v>
      </c>
      <c r="BU403" s="18">
        <v>0</v>
      </c>
      <c r="BV403" s="18">
        <v>0</v>
      </c>
      <c r="BW403" s="18">
        <v>0</v>
      </c>
    </row>
    <row r="404" spans="1:75" s="1" customFormat="1" ht="18.2" customHeight="1" x14ac:dyDescent="0.15">
      <c r="A404" s="4">
        <v>399</v>
      </c>
      <c r="B404" s="5" t="s">
        <v>41</v>
      </c>
      <c r="C404" s="5" t="s">
        <v>42</v>
      </c>
      <c r="D404" s="29">
        <v>45507</v>
      </c>
      <c r="E404" s="6" t="s">
        <v>917</v>
      </c>
      <c r="F404" s="7">
        <v>23</v>
      </c>
      <c r="G404" s="7">
        <v>22</v>
      </c>
      <c r="H404" s="8">
        <v>330870.33</v>
      </c>
      <c r="I404" s="8">
        <v>24829.67</v>
      </c>
      <c r="J404" s="8">
        <v>0</v>
      </c>
      <c r="K404" s="8">
        <v>355700</v>
      </c>
      <c r="L404" s="8">
        <v>1412.73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355700</v>
      </c>
      <c r="S404" s="8">
        <v>65072.25</v>
      </c>
      <c r="T404" s="8">
        <v>2619.39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67691.64</v>
      </c>
      <c r="AA404" s="8">
        <v>0</v>
      </c>
      <c r="AB404" s="8">
        <v>0</v>
      </c>
      <c r="AC404" s="8">
        <v>0</v>
      </c>
      <c r="AD404" s="8">
        <v>0</v>
      </c>
      <c r="AE404" s="8">
        <v>0</v>
      </c>
      <c r="AF404" s="8">
        <v>0</v>
      </c>
      <c r="AG404" s="8">
        <v>0</v>
      </c>
      <c r="AH404" s="8">
        <v>0</v>
      </c>
      <c r="AI404" s="8">
        <v>0</v>
      </c>
      <c r="AJ404" s="8">
        <v>0</v>
      </c>
      <c r="AK404" s="8">
        <v>0</v>
      </c>
      <c r="AL404" s="8">
        <v>0</v>
      </c>
      <c r="AM404" s="8">
        <v>0</v>
      </c>
      <c r="AN404" s="8">
        <v>0</v>
      </c>
      <c r="AO404" s="8">
        <v>0</v>
      </c>
      <c r="AP404" s="8">
        <v>0</v>
      </c>
      <c r="AQ404" s="8">
        <v>0</v>
      </c>
      <c r="AR404" s="8">
        <v>0</v>
      </c>
      <c r="AS404" s="8">
        <v>0</v>
      </c>
      <c r="AT404" s="8">
        <f t="shared" si="6"/>
        <v>0</v>
      </c>
      <c r="AU404" s="8">
        <v>26242.400000000001</v>
      </c>
      <c r="AV404" s="8">
        <v>67691.64</v>
      </c>
      <c r="AW404" s="9">
        <v>132</v>
      </c>
      <c r="AX404" s="9">
        <v>164</v>
      </c>
      <c r="AY404" s="8">
        <v>355700</v>
      </c>
      <c r="AZ404" s="8">
        <v>355700</v>
      </c>
      <c r="BA404" s="10">
        <v>87.48</v>
      </c>
      <c r="BB404" s="10">
        <v>87.48</v>
      </c>
      <c r="BC404" s="10">
        <v>9.5</v>
      </c>
      <c r="BD404" s="10"/>
      <c r="BE404" s="6" t="s">
        <v>795</v>
      </c>
      <c r="BF404" s="4"/>
      <c r="BG404" s="6" t="s">
        <v>291</v>
      </c>
      <c r="BH404" s="6" t="s">
        <v>292</v>
      </c>
      <c r="BI404" s="6" t="s">
        <v>293</v>
      </c>
      <c r="BJ404" s="6" t="s">
        <v>796</v>
      </c>
      <c r="BK404" s="5" t="s">
        <v>0</v>
      </c>
      <c r="BL404" s="10">
        <v>355700</v>
      </c>
      <c r="BM404" s="5" t="s">
        <v>613</v>
      </c>
      <c r="BN404" s="10"/>
      <c r="BO404" s="11">
        <v>44538</v>
      </c>
      <c r="BP404" s="11">
        <v>49529</v>
      </c>
      <c r="BQ404" s="11" t="s">
        <v>946</v>
      </c>
      <c r="BR404" s="11" t="s">
        <v>947</v>
      </c>
      <c r="BS404" s="11" t="s">
        <v>891</v>
      </c>
      <c r="BT404" s="11" t="s">
        <v>891</v>
      </c>
      <c r="BU404" s="10">
        <v>3784.6</v>
      </c>
      <c r="BV404" s="10">
        <v>0</v>
      </c>
      <c r="BW404" s="10">
        <v>0</v>
      </c>
    </row>
    <row r="405" spans="1:75" s="1" customFormat="1" ht="18.2" customHeight="1" x14ac:dyDescent="0.15">
      <c r="A405" s="12">
        <v>400</v>
      </c>
      <c r="B405" s="13" t="s">
        <v>46</v>
      </c>
      <c r="C405" s="13" t="s">
        <v>42</v>
      </c>
      <c r="D405" s="30">
        <v>45507</v>
      </c>
      <c r="E405" s="14" t="s">
        <v>913</v>
      </c>
      <c r="F405" s="15">
        <v>0</v>
      </c>
      <c r="G405" s="15">
        <v>0</v>
      </c>
      <c r="H405" s="16">
        <v>252824.59</v>
      </c>
      <c r="I405" s="16">
        <v>0</v>
      </c>
      <c r="J405" s="16">
        <v>0</v>
      </c>
      <c r="K405" s="16">
        <v>252824.59</v>
      </c>
      <c r="L405" s="16">
        <v>2340.27</v>
      </c>
      <c r="M405" s="16">
        <v>0</v>
      </c>
      <c r="N405" s="16">
        <v>0</v>
      </c>
      <c r="O405" s="16">
        <v>2340.27</v>
      </c>
      <c r="P405" s="16">
        <v>0</v>
      </c>
      <c r="Q405" s="16">
        <v>0</v>
      </c>
      <c r="R405" s="16">
        <v>250484.32</v>
      </c>
      <c r="S405" s="16">
        <v>0</v>
      </c>
      <c r="T405" s="16">
        <v>1938.32</v>
      </c>
      <c r="U405" s="16">
        <v>0</v>
      </c>
      <c r="V405" s="16">
        <v>0</v>
      </c>
      <c r="W405" s="16">
        <v>1938.32</v>
      </c>
      <c r="X405" s="16">
        <v>0</v>
      </c>
      <c r="Y405" s="16">
        <v>0</v>
      </c>
      <c r="Z405" s="16">
        <v>0</v>
      </c>
      <c r="AA405" s="16">
        <v>0</v>
      </c>
      <c r="AB405" s="16">
        <v>0</v>
      </c>
      <c r="AC405" s="16">
        <v>0</v>
      </c>
      <c r="AD405" s="16">
        <v>0</v>
      </c>
      <c r="AE405" s="16">
        <v>0</v>
      </c>
      <c r="AF405" s="16">
        <v>0</v>
      </c>
      <c r="AG405" s="16">
        <v>0</v>
      </c>
      <c r="AH405" s="16">
        <v>160.66</v>
      </c>
      <c r="AI405" s="16">
        <v>0</v>
      </c>
      <c r="AJ405" s="16">
        <v>0</v>
      </c>
      <c r="AK405" s="16">
        <v>0</v>
      </c>
      <c r="AL405" s="16">
        <v>0</v>
      </c>
      <c r="AM405" s="16">
        <v>0</v>
      </c>
      <c r="AN405" s="16">
        <v>0</v>
      </c>
      <c r="AO405" s="16">
        <v>0</v>
      </c>
      <c r="AP405" s="16">
        <v>60.75</v>
      </c>
      <c r="AQ405" s="16">
        <v>0</v>
      </c>
      <c r="AR405" s="16">
        <v>0</v>
      </c>
      <c r="AS405" s="16">
        <v>0</v>
      </c>
      <c r="AT405" s="8">
        <f t="shared" si="6"/>
        <v>4500</v>
      </c>
      <c r="AU405" s="16">
        <v>0</v>
      </c>
      <c r="AV405" s="16">
        <v>0</v>
      </c>
      <c r="AW405" s="17">
        <v>78</v>
      </c>
      <c r="AX405" s="17">
        <v>114</v>
      </c>
      <c r="AY405" s="16">
        <v>302000</v>
      </c>
      <c r="AZ405" s="16">
        <v>302000</v>
      </c>
      <c r="BA405" s="18">
        <v>90</v>
      </c>
      <c r="BB405" s="18">
        <v>74.647645033112596</v>
      </c>
      <c r="BC405" s="18">
        <v>9.1999999999999993</v>
      </c>
      <c r="BD405" s="18"/>
      <c r="BE405" s="14" t="s">
        <v>795</v>
      </c>
      <c r="BF405" s="12"/>
      <c r="BG405" s="14" t="s">
        <v>381</v>
      </c>
      <c r="BH405" s="14" t="s">
        <v>506</v>
      </c>
      <c r="BI405" s="14" t="s">
        <v>507</v>
      </c>
      <c r="BJ405" s="14" t="s">
        <v>2</v>
      </c>
      <c r="BK405" s="13" t="s">
        <v>0</v>
      </c>
      <c r="BL405" s="18">
        <v>250484.32</v>
      </c>
      <c r="BM405" s="13" t="s">
        <v>613</v>
      </c>
      <c r="BN405" s="18"/>
      <c r="BO405" s="19">
        <v>44427</v>
      </c>
      <c r="BP405" s="19">
        <v>47898</v>
      </c>
      <c r="BQ405" s="11" t="s">
        <v>748</v>
      </c>
      <c r="BR405" s="11" t="s">
        <v>905</v>
      </c>
      <c r="BS405" s="11" t="s">
        <v>891</v>
      </c>
      <c r="BT405" s="11" t="s">
        <v>891</v>
      </c>
      <c r="BU405" s="18">
        <v>0</v>
      </c>
      <c r="BV405" s="18">
        <v>0</v>
      </c>
      <c r="BW405" s="18">
        <v>0</v>
      </c>
    </row>
    <row r="406" spans="1:75" s="1" customFormat="1" ht="18.2" customHeight="1" x14ac:dyDescent="0.15">
      <c r="A406" s="4">
        <v>401</v>
      </c>
      <c r="B406" s="5" t="s">
        <v>46</v>
      </c>
      <c r="C406" s="5" t="s">
        <v>42</v>
      </c>
      <c r="D406" s="29">
        <v>45507</v>
      </c>
      <c r="E406" s="6" t="s">
        <v>918</v>
      </c>
      <c r="F406" s="7">
        <v>0</v>
      </c>
      <c r="G406" s="7">
        <v>0</v>
      </c>
      <c r="H406" s="8">
        <v>275534.59000000003</v>
      </c>
      <c r="I406" s="8">
        <v>0</v>
      </c>
      <c r="J406" s="8">
        <v>0</v>
      </c>
      <c r="K406" s="8">
        <v>275534.59000000003</v>
      </c>
      <c r="L406" s="8">
        <v>1162.6300000000001</v>
      </c>
      <c r="M406" s="8">
        <v>0</v>
      </c>
      <c r="N406" s="8">
        <v>0</v>
      </c>
      <c r="O406" s="8">
        <v>1162.6300000000001</v>
      </c>
      <c r="P406" s="8">
        <v>0</v>
      </c>
      <c r="Q406" s="8">
        <v>0</v>
      </c>
      <c r="R406" s="8">
        <v>274371.96000000002</v>
      </c>
      <c r="S406" s="8">
        <v>0</v>
      </c>
      <c r="T406" s="8">
        <v>2137.69</v>
      </c>
      <c r="U406" s="8">
        <v>0</v>
      </c>
      <c r="V406" s="8">
        <v>0</v>
      </c>
      <c r="W406" s="8">
        <v>2137.69</v>
      </c>
      <c r="X406" s="8">
        <v>0</v>
      </c>
      <c r="Y406" s="8">
        <v>0</v>
      </c>
      <c r="Z406" s="8">
        <v>0</v>
      </c>
      <c r="AA406" s="8">
        <v>0</v>
      </c>
      <c r="AB406" s="8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180.67</v>
      </c>
      <c r="AI406" s="8">
        <v>0</v>
      </c>
      <c r="AJ406" s="8">
        <v>0</v>
      </c>
      <c r="AK406" s="8">
        <v>0</v>
      </c>
      <c r="AL406" s="8">
        <v>0</v>
      </c>
      <c r="AM406" s="8">
        <v>0</v>
      </c>
      <c r="AN406" s="8">
        <v>0</v>
      </c>
      <c r="AO406" s="8">
        <v>0</v>
      </c>
      <c r="AP406" s="8">
        <v>70.319999999999993</v>
      </c>
      <c r="AQ406" s="8">
        <v>0</v>
      </c>
      <c r="AR406" s="8">
        <v>51.31</v>
      </c>
      <c r="AS406" s="8">
        <v>0</v>
      </c>
      <c r="AT406" s="8">
        <f t="shared" si="6"/>
        <v>3500.0000000000005</v>
      </c>
      <c r="AU406" s="8">
        <v>0</v>
      </c>
      <c r="AV406" s="8">
        <v>0</v>
      </c>
      <c r="AW406" s="9">
        <v>134</v>
      </c>
      <c r="AX406" s="9">
        <v>166</v>
      </c>
      <c r="AY406" s="8">
        <v>396000</v>
      </c>
      <c r="AZ406" s="8">
        <v>296000</v>
      </c>
      <c r="BA406" s="10">
        <v>90</v>
      </c>
      <c r="BB406" s="10">
        <v>83.423906756756793</v>
      </c>
      <c r="BC406" s="10">
        <v>9.31</v>
      </c>
      <c r="BD406" s="10"/>
      <c r="BE406" s="6" t="s">
        <v>797</v>
      </c>
      <c r="BF406" s="4"/>
      <c r="BG406" s="6" t="s">
        <v>273</v>
      </c>
      <c r="BH406" s="6" t="s">
        <v>289</v>
      </c>
      <c r="BI406" s="6" t="s">
        <v>487</v>
      </c>
      <c r="BJ406" s="6" t="s">
        <v>2</v>
      </c>
      <c r="BK406" s="5" t="s">
        <v>0</v>
      </c>
      <c r="BL406" s="10">
        <v>274371.96000000002</v>
      </c>
      <c r="BM406" s="5" t="s">
        <v>613</v>
      </c>
      <c r="BN406" s="10"/>
      <c r="BO406" s="11">
        <v>44509</v>
      </c>
      <c r="BP406" s="11">
        <v>49561</v>
      </c>
      <c r="BQ406" s="11" t="s">
        <v>735</v>
      </c>
      <c r="BR406" s="11" t="s">
        <v>910</v>
      </c>
      <c r="BS406" s="11" t="s">
        <v>891</v>
      </c>
      <c r="BT406" s="11" t="s">
        <v>891</v>
      </c>
      <c r="BU406" s="10">
        <v>0</v>
      </c>
      <c r="BV406" s="10">
        <v>0</v>
      </c>
      <c r="BW406" s="10">
        <v>0</v>
      </c>
    </row>
    <row r="407" spans="1:75" s="1" customFormat="1" ht="18.2" customHeight="1" x14ac:dyDescent="0.15">
      <c r="A407" s="12">
        <v>402</v>
      </c>
      <c r="B407" s="13" t="s">
        <v>41</v>
      </c>
      <c r="C407" s="13" t="s">
        <v>42</v>
      </c>
      <c r="D407" s="30">
        <v>45507</v>
      </c>
      <c r="E407" s="14" t="s">
        <v>916</v>
      </c>
      <c r="F407" s="15">
        <v>23</v>
      </c>
      <c r="G407" s="15">
        <v>22</v>
      </c>
      <c r="H407" s="16">
        <v>336753.65</v>
      </c>
      <c r="I407" s="16">
        <v>48246.35</v>
      </c>
      <c r="J407" s="16">
        <v>0</v>
      </c>
      <c r="K407" s="16">
        <v>385000</v>
      </c>
      <c r="L407" s="16">
        <v>2597.9499999999998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385000</v>
      </c>
      <c r="S407" s="16">
        <v>62929.65</v>
      </c>
      <c r="T407" s="16">
        <v>2413.4</v>
      </c>
      <c r="U407" s="16">
        <v>0</v>
      </c>
      <c r="V407" s="16">
        <v>0</v>
      </c>
      <c r="W407" s="16">
        <v>0</v>
      </c>
      <c r="X407" s="16">
        <v>0</v>
      </c>
      <c r="Y407" s="16">
        <v>0</v>
      </c>
      <c r="Z407" s="16">
        <v>65343.05</v>
      </c>
      <c r="AA407" s="16">
        <v>0</v>
      </c>
      <c r="AB407" s="16">
        <v>0</v>
      </c>
      <c r="AC407" s="16">
        <v>0</v>
      </c>
      <c r="AD407" s="16">
        <v>0</v>
      </c>
      <c r="AE407" s="16">
        <v>0</v>
      </c>
      <c r="AF407" s="16">
        <v>0</v>
      </c>
      <c r="AG407" s="16">
        <v>0</v>
      </c>
      <c r="AH407" s="16">
        <v>0</v>
      </c>
      <c r="AI407" s="16">
        <v>0</v>
      </c>
      <c r="AJ407" s="16">
        <v>0</v>
      </c>
      <c r="AK407" s="16">
        <v>0</v>
      </c>
      <c r="AL407" s="16">
        <v>0</v>
      </c>
      <c r="AM407" s="16">
        <v>0</v>
      </c>
      <c r="AN407" s="16">
        <v>0</v>
      </c>
      <c r="AO407" s="16">
        <v>0</v>
      </c>
      <c r="AP407" s="16">
        <v>0</v>
      </c>
      <c r="AQ407" s="16">
        <v>0</v>
      </c>
      <c r="AR407" s="16">
        <v>0</v>
      </c>
      <c r="AS407" s="16">
        <v>0</v>
      </c>
      <c r="AT407" s="8">
        <f t="shared" si="6"/>
        <v>0</v>
      </c>
      <c r="AU407" s="16">
        <v>50844.3</v>
      </c>
      <c r="AV407" s="16">
        <v>65343.05</v>
      </c>
      <c r="AW407" s="17">
        <v>91</v>
      </c>
      <c r="AX407" s="17">
        <v>124</v>
      </c>
      <c r="AY407" s="16">
        <v>385000</v>
      </c>
      <c r="AZ407" s="16">
        <v>385000</v>
      </c>
      <c r="BA407" s="18">
        <v>90</v>
      </c>
      <c r="BB407" s="18">
        <v>90</v>
      </c>
      <c r="BC407" s="18">
        <v>8.6</v>
      </c>
      <c r="BD407" s="18"/>
      <c r="BE407" s="14" t="s">
        <v>797</v>
      </c>
      <c r="BF407" s="12"/>
      <c r="BG407" s="14" t="s">
        <v>291</v>
      </c>
      <c r="BH407" s="14" t="s">
        <v>292</v>
      </c>
      <c r="BI407" s="14" t="s">
        <v>293</v>
      </c>
      <c r="BJ407" s="14" t="s">
        <v>796</v>
      </c>
      <c r="BK407" s="13" t="s">
        <v>0</v>
      </c>
      <c r="BL407" s="18">
        <v>385000</v>
      </c>
      <c r="BM407" s="13" t="s">
        <v>613</v>
      </c>
      <c r="BN407" s="18"/>
      <c r="BO407" s="19">
        <v>44526</v>
      </c>
      <c r="BP407" s="19">
        <v>48299</v>
      </c>
      <c r="BQ407" s="11" t="s">
        <v>748</v>
      </c>
      <c r="BR407" s="11" t="s">
        <v>905</v>
      </c>
      <c r="BS407" s="11" t="s">
        <v>891</v>
      </c>
      <c r="BT407" s="11" t="s">
        <v>891</v>
      </c>
      <c r="BU407" s="18">
        <v>6551.22</v>
      </c>
      <c r="BV407" s="18">
        <v>0</v>
      </c>
      <c r="BW407" s="18">
        <v>0</v>
      </c>
    </row>
    <row r="408" spans="1:75" s="1" customFormat="1" ht="18.2" customHeight="1" x14ac:dyDescent="0.15">
      <c r="A408" s="4">
        <v>403</v>
      </c>
      <c r="B408" s="5" t="s">
        <v>41</v>
      </c>
      <c r="C408" s="5" t="s">
        <v>42</v>
      </c>
      <c r="D408" s="29">
        <v>45507</v>
      </c>
      <c r="E408" s="6" t="s">
        <v>924</v>
      </c>
      <c r="F408" s="7">
        <v>0</v>
      </c>
      <c r="G408" s="7">
        <v>0</v>
      </c>
      <c r="H408" s="8">
        <v>237093.58</v>
      </c>
      <c r="I408" s="8">
        <v>0</v>
      </c>
      <c r="J408" s="8">
        <v>0</v>
      </c>
      <c r="K408" s="8">
        <v>237093.58</v>
      </c>
      <c r="L408" s="8">
        <v>1005.86</v>
      </c>
      <c r="M408" s="8">
        <v>0</v>
      </c>
      <c r="N408" s="8">
        <v>0</v>
      </c>
      <c r="O408" s="8">
        <v>1005.86</v>
      </c>
      <c r="P408" s="8">
        <v>0</v>
      </c>
      <c r="Q408" s="8">
        <v>0</v>
      </c>
      <c r="R408" s="8">
        <v>236087.72</v>
      </c>
      <c r="S408" s="8">
        <v>0</v>
      </c>
      <c r="T408" s="8">
        <v>1896.75</v>
      </c>
      <c r="U408" s="8">
        <v>0</v>
      </c>
      <c r="V408" s="8">
        <v>0</v>
      </c>
      <c r="W408" s="8">
        <v>1896.75</v>
      </c>
      <c r="X408" s="8">
        <v>0</v>
      </c>
      <c r="Y408" s="8">
        <v>0</v>
      </c>
      <c r="Z408" s="8">
        <v>0</v>
      </c>
      <c r="AA408" s="8">
        <v>0</v>
      </c>
      <c r="AB408" s="8">
        <v>0</v>
      </c>
      <c r="AC408" s="8">
        <v>0</v>
      </c>
      <c r="AD408" s="8">
        <v>0</v>
      </c>
      <c r="AE408" s="8">
        <v>0</v>
      </c>
      <c r="AF408" s="8">
        <v>0</v>
      </c>
      <c r="AG408" s="8">
        <v>0</v>
      </c>
      <c r="AH408" s="8">
        <v>134.61000000000001</v>
      </c>
      <c r="AI408" s="8">
        <v>0</v>
      </c>
      <c r="AJ408" s="8">
        <v>0</v>
      </c>
      <c r="AK408" s="8">
        <v>0</v>
      </c>
      <c r="AL408" s="8">
        <v>0</v>
      </c>
      <c r="AM408" s="8">
        <v>0</v>
      </c>
      <c r="AN408" s="8">
        <v>0</v>
      </c>
      <c r="AO408" s="8">
        <v>0</v>
      </c>
      <c r="AP408" s="8">
        <v>3037.22</v>
      </c>
      <c r="AQ408" s="8">
        <v>0</v>
      </c>
      <c r="AR408" s="8">
        <v>3037.22</v>
      </c>
      <c r="AS408" s="8">
        <v>0</v>
      </c>
      <c r="AT408" s="8">
        <f t="shared" si="6"/>
        <v>3037.2200000000003</v>
      </c>
      <c r="AU408" s="8">
        <v>0</v>
      </c>
      <c r="AV408" s="8">
        <v>0</v>
      </c>
      <c r="AW408" s="9">
        <v>132</v>
      </c>
      <c r="AX408" s="9">
        <v>162</v>
      </c>
      <c r="AY408" s="8">
        <v>253022</v>
      </c>
      <c r="AZ408" s="8">
        <v>253022</v>
      </c>
      <c r="BA408" s="10">
        <v>90</v>
      </c>
      <c r="BB408" s="10">
        <v>83.9764716111643</v>
      </c>
      <c r="BC408" s="10">
        <v>9.6</v>
      </c>
      <c r="BD408" s="10"/>
      <c r="BE408" s="6" t="s">
        <v>797</v>
      </c>
      <c r="BF408" s="4"/>
      <c r="BG408" s="6" t="s">
        <v>286</v>
      </c>
      <c r="BH408" s="6" t="s">
        <v>287</v>
      </c>
      <c r="BI408" s="6" t="s">
        <v>288</v>
      </c>
      <c r="BJ408" s="6" t="s">
        <v>2</v>
      </c>
      <c r="BK408" s="5" t="s">
        <v>0</v>
      </c>
      <c r="BL408" s="10">
        <v>236087.72</v>
      </c>
      <c r="BM408" s="5" t="s">
        <v>613</v>
      </c>
      <c r="BN408" s="10"/>
      <c r="BO408" s="11">
        <v>44602</v>
      </c>
      <c r="BP408" s="11">
        <v>49531</v>
      </c>
      <c r="BQ408" s="11" t="s">
        <v>747</v>
      </c>
      <c r="BR408" s="11" t="s">
        <v>909</v>
      </c>
      <c r="BS408" s="11" t="s">
        <v>891</v>
      </c>
      <c r="BT408" s="11" t="s">
        <v>891</v>
      </c>
      <c r="BU408" s="10">
        <v>0</v>
      </c>
      <c r="BV408" s="10">
        <v>0</v>
      </c>
      <c r="BW408" s="10">
        <v>0</v>
      </c>
    </row>
    <row r="409" spans="1:75" s="1" customFormat="1" ht="18.2" customHeight="1" x14ac:dyDescent="0.15">
      <c r="A409" s="12">
        <v>404</v>
      </c>
      <c r="B409" s="13" t="s">
        <v>41</v>
      </c>
      <c r="C409" s="13" t="s">
        <v>42</v>
      </c>
      <c r="D409" s="30">
        <v>45507</v>
      </c>
      <c r="E409" s="14" t="s">
        <v>919</v>
      </c>
      <c r="F409" s="15">
        <v>0</v>
      </c>
      <c r="G409" s="15">
        <v>0</v>
      </c>
      <c r="H409" s="16">
        <v>309902.75</v>
      </c>
      <c r="I409" s="16">
        <v>1407.51</v>
      </c>
      <c r="J409" s="16">
        <v>0</v>
      </c>
      <c r="K409" s="16">
        <v>311310.26</v>
      </c>
      <c r="L409" s="16">
        <v>1417.6</v>
      </c>
      <c r="M409" s="16">
        <v>0</v>
      </c>
      <c r="N409" s="16">
        <v>1407.51</v>
      </c>
      <c r="O409" s="16">
        <v>1417.6</v>
      </c>
      <c r="P409" s="16">
        <v>0</v>
      </c>
      <c r="Q409" s="16">
        <v>0</v>
      </c>
      <c r="R409" s="16">
        <v>308485.15000000002</v>
      </c>
      <c r="S409" s="16">
        <v>2107.5500000000002</v>
      </c>
      <c r="T409" s="16">
        <v>2220.9699999999998</v>
      </c>
      <c r="U409" s="16">
        <v>0</v>
      </c>
      <c r="V409" s="16">
        <v>2107.5500000000002</v>
      </c>
      <c r="W409" s="16">
        <v>2220.9699999999998</v>
      </c>
      <c r="X409" s="16">
        <v>0</v>
      </c>
      <c r="Y409" s="16">
        <v>0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  <c r="AE409" s="16">
        <v>0</v>
      </c>
      <c r="AF409" s="16">
        <v>0</v>
      </c>
      <c r="AG409" s="16">
        <v>0</v>
      </c>
      <c r="AH409" s="16">
        <v>178.22</v>
      </c>
      <c r="AI409" s="16">
        <v>0</v>
      </c>
      <c r="AJ409" s="16">
        <v>0</v>
      </c>
      <c r="AK409" s="16">
        <v>0</v>
      </c>
      <c r="AL409" s="16">
        <v>350</v>
      </c>
      <c r="AM409" s="16">
        <v>0</v>
      </c>
      <c r="AN409" s="16">
        <v>0</v>
      </c>
      <c r="AO409" s="16">
        <v>0</v>
      </c>
      <c r="AP409" s="16">
        <v>138.15</v>
      </c>
      <c r="AQ409" s="16">
        <v>0</v>
      </c>
      <c r="AR409" s="16">
        <v>0</v>
      </c>
      <c r="AS409" s="16">
        <v>0</v>
      </c>
      <c r="AT409" s="8">
        <f t="shared" si="6"/>
        <v>7819.9999999999991</v>
      </c>
      <c r="AU409" s="16">
        <v>0</v>
      </c>
      <c r="AV409" s="16">
        <v>0</v>
      </c>
      <c r="AW409" s="17">
        <v>131</v>
      </c>
      <c r="AX409" s="17">
        <v>163</v>
      </c>
      <c r="AY409" s="16">
        <v>335000</v>
      </c>
      <c r="AZ409" s="16">
        <v>335000</v>
      </c>
      <c r="BA409" s="18">
        <v>89.99</v>
      </c>
      <c r="BB409" s="18">
        <v>82.867398950746306</v>
      </c>
      <c r="BC409" s="18">
        <v>8.6</v>
      </c>
      <c r="BD409" s="18"/>
      <c r="BE409" s="14" t="s">
        <v>797</v>
      </c>
      <c r="BF409" s="12"/>
      <c r="BG409" s="14" t="s">
        <v>286</v>
      </c>
      <c r="BH409" s="14" t="s">
        <v>300</v>
      </c>
      <c r="BI409" s="14" t="s">
        <v>370</v>
      </c>
      <c r="BJ409" s="14" t="s">
        <v>2</v>
      </c>
      <c r="BK409" s="13" t="s">
        <v>0</v>
      </c>
      <c r="BL409" s="18">
        <v>308485.15000000002</v>
      </c>
      <c r="BM409" s="13" t="s">
        <v>613</v>
      </c>
      <c r="BN409" s="18"/>
      <c r="BO409" s="19">
        <v>44562</v>
      </c>
      <c r="BP409" s="19">
        <v>49522</v>
      </c>
      <c r="BQ409" s="11" t="s">
        <v>748</v>
      </c>
      <c r="BR409" s="11" t="s">
        <v>905</v>
      </c>
      <c r="BS409" s="11" t="s">
        <v>891</v>
      </c>
      <c r="BT409" s="11" t="s">
        <v>891</v>
      </c>
      <c r="BU409" s="18">
        <v>0</v>
      </c>
      <c r="BV409" s="18">
        <v>0</v>
      </c>
      <c r="BW409" s="18">
        <v>0</v>
      </c>
    </row>
    <row r="410" spans="1:75" s="1" customFormat="1" ht="18.2" customHeight="1" x14ac:dyDescent="0.15">
      <c r="A410" s="4">
        <v>405</v>
      </c>
      <c r="B410" s="5" t="s">
        <v>41</v>
      </c>
      <c r="C410" s="5" t="s">
        <v>42</v>
      </c>
      <c r="D410" s="29">
        <v>45507</v>
      </c>
      <c r="E410" s="6" t="s">
        <v>920</v>
      </c>
      <c r="F410" s="7">
        <v>1</v>
      </c>
      <c r="G410" s="7">
        <v>1</v>
      </c>
      <c r="H410" s="8">
        <v>339476.63</v>
      </c>
      <c r="I410" s="8">
        <v>4984.45</v>
      </c>
      <c r="J410" s="8">
        <v>0</v>
      </c>
      <c r="K410" s="8">
        <v>344461.08</v>
      </c>
      <c r="L410" s="8">
        <v>2521.86</v>
      </c>
      <c r="M410" s="8">
        <v>0</v>
      </c>
      <c r="N410" s="8">
        <v>4574.45</v>
      </c>
      <c r="O410" s="8">
        <v>0</v>
      </c>
      <c r="P410" s="8">
        <v>0</v>
      </c>
      <c r="Q410" s="8">
        <v>0</v>
      </c>
      <c r="R410" s="8">
        <v>339886.63</v>
      </c>
      <c r="S410" s="8">
        <v>5434.31</v>
      </c>
      <c r="T410" s="8">
        <v>2687.52</v>
      </c>
      <c r="U410" s="8">
        <v>0</v>
      </c>
      <c r="V410" s="8">
        <v>5434.31</v>
      </c>
      <c r="W410" s="8">
        <v>0</v>
      </c>
      <c r="X410" s="8">
        <v>0</v>
      </c>
      <c r="Y410" s="8">
        <v>0</v>
      </c>
      <c r="Z410" s="8">
        <v>2687.52</v>
      </c>
      <c r="AA410" s="8">
        <v>0</v>
      </c>
      <c r="AB410" s="8">
        <v>0</v>
      </c>
      <c r="AC410" s="8">
        <v>0</v>
      </c>
      <c r="AD410" s="8">
        <v>0</v>
      </c>
      <c r="AE410" s="8">
        <v>0</v>
      </c>
      <c r="AF410" s="8">
        <v>0</v>
      </c>
      <c r="AG410" s="8">
        <v>0</v>
      </c>
      <c r="AH410" s="8">
        <v>0</v>
      </c>
      <c r="AI410" s="8">
        <v>0</v>
      </c>
      <c r="AJ410" s="8">
        <v>0</v>
      </c>
      <c r="AK410" s="8">
        <v>0</v>
      </c>
      <c r="AL410" s="8">
        <v>410</v>
      </c>
      <c r="AM410" s="8">
        <v>0</v>
      </c>
      <c r="AN410" s="8">
        <v>0</v>
      </c>
      <c r="AO410" s="8">
        <v>408.36</v>
      </c>
      <c r="AP410" s="8">
        <v>0</v>
      </c>
      <c r="AQ410" s="8">
        <v>0</v>
      </c>
      <c r="AR410" s="8">
        <v>0</v>
      </c>
      <c r="AS410" s="8">
        <v>0</v>
      </c>
      <c r="AT410" s="8">
        <f t="shared" si="6"/>
        <v>10827.12</v>
      </c>
      <c r="AU410" s="8">
        <v>2931.86</v>
      </c>
      <c r="AV410" s="8">
        <v>2687.52</v>
      </c>
      <c r="AW410" s="9">
        <v>91</v>
      </c>
      <c r="AX410" s="9">
        <v>123</v>
      </c>
      <c r="AY410" s="8">
        <v>383800</v>
      </c>
      <c r="AZ410" s="8">
        <v>383800</v>
      </c>
      <c r="BA410" s="10">
        <v>89.99</v>
      </c>
      <c r="BB410" s="10">
        <v>79.693584767326698</v>
      </c>
      <c r="BC410" s="10">
        <v>9.5</v>
      </c>
      <c r="BD410" s="10"/>
      <c r="BE410" s="6" t="s">
        <v>795</v>
      </c>
      <c r="BF410" s="4"/>
      <c r="BG410" s="6" t="s">
        <v>286</v>
      </c>
      <c r="BH410" s="6" t="s">
        <v>287</v>
      </c>
      <c r="BI410" s="6" t="s">
        <v>288</v>
      </c>
      <c r="BJ410" s="6" t="s">
        <v>3</v>
      </c>
      <c r="BK410" s="5" t="s">
        <v>0</v>
      </c>
      <c r="BL410" s="10">
        <v>339886.63</v>
      </c>
      <c r="BM410" s="5" t="s">
        <v>613</v>
      </c>
      <c r="BN410" s="10"/>
      <c r="BO410" s="11">
        <v>44552</v>
      </c>
      <c r="BP410" s="11">
        <v>48295</v>
      </c>
      <c r="BQ410" s="11" t="s">
        <v>748</v>
      </c>
      <c r="BR410" s="11" t="s">
        <v>905</v>
      </c>
      <c r="BS410" s="11" t="s">
        <v>891</v>
      </c>
      <c r="BT410" s="11" t="s">
        <v>891</v>
      </c>
      <c r="BU410" s="10">
        <v>204.18</v>
      </c>
      <c r="BV410" s="10">
        <v>0</v>
      </c>
      <c r="BW410" s="10">
        <v>0</v>
      </c>
    </row>
    <row r="411" spans="1:75" s="1" customFormat="1" ht="18.2" customHeight="1" x14ac:dyDescent="0.15">
      <c r="A411" s="12">
        <v>406</v>
      </c>
      <c r="B411" s="13" t="s">
        <v>41</v>
      </c>
      <c r="C411" s="13" t="s">
        <v>42</v>
      </c>
      <c r="D411" s="30">
        <v>45507</v>
      </c>
      <c r="E411" s="14" t="s">
        <v>923</v>
      </c>
      <c r="F411" s="15">
        <v>0</v>
      </c>
      <c r="G411" s="15">
        <v>0</v>
      </c>
      <c r="H411" s="16">
        <v>364636.79</v>
      </c>
      <c r="I411" s="16">
        <v>0</v>
      </c>
      <c r="J411" s="16">
        <v>0</v>
      </c>
      <c r="K411" s="16">
        <v>364636.79</v>
      </c>
      <c r="L411" s="16">
        <v>3072.91</v>
      </c>
      <c r="M411" s="16">
        <v>0</v>
      </c>
      <c r="N411" s="16">
        <v>0</v>
      </c>
      <c r="O411" s="16">
        <v>3072.91</v>
      </c>
      <c r="P411" s="16">
        <v>0</v>
      </c>
      <c r="Q411" s="16">
        <v>0</v>
      </c>
      <c r="R411" s="16">
        <v>361563.88</v>
      </c>
      <c r="S411" s="16">
        <v>0</v>
      </c>
      <c r="T411" s="16">
        <v>2886.71</v>
      </c>
      <c r="U411" s="16">
        <v>0</v>
      </c>
      <c r="V411" s="16">
        <v>0</v>
      </c>
      <c r="W411" s="16">
        <v>2886.71</v>
      </c>
      <c r="X411" s="16">
        <v>0</v>
      </c>
      <c r="Y411" s="16">
        <v>0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  <c r="AE411" s="16">
        <v>0</v>
      </c>
      <c r="AF411" s="16">
        <v>0</v>
      </c>
      <c r="AG411" s="16">
        <v>0</v>
      </c>
      <c r="AH411" s="16">
        <v>221.31</v>
      </c>
      <c r="AI411" s="16">
        <v>0</v>
      </c>
      <c r="AJ411" s="16">
        <v>0</v>
      </c>
      <c r="AK411" s="16">
        <v>0</v>
      </c>
      <c r="AL411" s="16">
        <v>0</v>
      </c>
      <c r="AM411" s="16">
        <v>0</v>
      </c>
      <c r="AN411" s="16">
        <v>0</v>
      </c>
      <c r="AO411" s="16">
        <v>0</v>
      </c>
      <c r="AP411" s="16">
        <v>0</v>
      </c>
      <c r="AQ411" s="16">
        <v>0</v>
      </c>
      <c r="AR411" s="16">
        <v>0</v>
      </c>
      <c r="AS411" s="16">
        <v>0</v>
      </c>
      <c r="AT411" s="8">
        <f t="shared" si="6"/>
        <v>6180.93</v>
      </c>
      <c r="AU411" s="16">
        <v>0</v>
      </c>
      <c r="AV411" s="16">
        <v>0</v>
      </c>
      <c r="AW411" s="17">
        <v>83</v>
      </c>
      <c r="AX411" s="17">
        <v>114</v>
      </c>
      <c r="AY411" s="16">
        <v>416000</v>
      </c>
      <c r="AZ411" s="16">
        <v>416000</v>
      </c>
      <c r="BA411" s="18">
        <v>89.99</v>
      </c>
      <c r="BB411" s="18">
        <v>78.214263368269201</v>
      </c>
      <c r="BC411" s="18">
        <v>9.5</v>
      </c>
      <c r="BD411" s="18"/>
      <c r="BE411" s="14" t="s">
        <v>795</v>
      </c>
      <c r="BF411" s="12"/>
      <c r="BG411" s="14" t="s">
        <v>269</v>
      </c>
      <c r="BH411" s="14" t="s">
        <v>270</v>
      </c>
      <c r="BI411" s="14" t="s">
        <v>575</v>
      </c>
      <c r="BJ411" s="14" t="s">
        <v>2</v>
      </c>
      <c r="BK411" s="13" t="s">
        <v>0</v>
      </c>
      <c r="BL411" s="18">
        <v>361563.88</v>
      </c>
      <c r="BM411" s="13" t="s">
        <v>613</v>
      </c>
      <c r="BN411" s="18"/>
      <c r="BO411" s="19">
        <v>44589</v>
      </c>
      <c r="BP411" s="19">
        <v>48057</v>
      </c>
      <c r="BQ411" s="11" t="s">
        <v>748</v>
      </c>
      <c r="BR411" s="11" t="s">
        <v>905</v>
      </c>
      <c r="BS411" s="11" t="s">
        <v>891</v>
      </c>
      <c r="BT411" s="11" t="s">
        <v>891</v>
      </c>
      <c r="BU411" s="18">
        <v>0</v>
      </c>
      <c r="BV411" s="18">
        <v>0</v>
      </c>
      <c r="BW411" s="18">
        <v>0</v>
      </c>
    </row>
    <row r="412" spans="1:75" s="1" customFormat="1" ht="18.2" customHeight="1" x14ac:dyDescent="0.15">
      <c r="A412" s="4">
        <v>407</v>
      </c>
      <c r="B412" s="5" t="s">
        <v>46</v>
      </c>
      <c r="C412" s="5" t="s">
        <v>42</v>
      </c>
      <c r="D412" s="29">
        <v>45507</v>
      </c>
      <c r="E412" s="6" t="s">
        <v>925</v>
      </c>
      <c r="F412" s="7">
        <v>16</v>
      </c>
      <c r="G412" s="7">
        <v>15</v>
      </c>
      <c r="H412" s="8">
        <v>280384.92</v>
      </c>
      <c r="I412" s="8">
        <v>18530.400000000001</v>
      </c>
      <c r="J412" s="8">
        <v>0</v>
      </c>
      <c r="K412" s="8">
        <v>298915.32</v>
      </c>
      <c r="L412" s="8">
        <v>1235.06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8">
        <v>298915.32</v>
      </c>
      <c r="S412" s="8">
        <v>35624.480000000003</v>
      </c>
      <c r="T412" s="8">
        <v>2149.62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8">
        <v>37774.1</v>
      </c>
      <c r="AA412" s="8">
        <v>0</v>
      </c>
      <c r="AB412" s="8">
        <v>0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0</v>
      </c>
      <c r="AI412" s="8">
        <v>0</v>
      </c>
      <c r="AJ412" s="8">
        <v>0</v>
      </c>
      <c r="AK412" s="8">
        <v>0</v>
      </c>
      <c r="AL412" s="8">
        <v>0</v>
      </c>
      <c r="AM412" s="8">
        <v>0</v>
      </c>
      <c r="AN412" s="8">
        <v>0</v>
      </c>
      <c r="AO412" s="8">
        <v>0</v>
      </c>
      <c r="AP412" s="8">
        <v>0</v>
      </c>
      <c r="AQ412" s="8">
        <v>0</v>
      </c>
      <c r="AR412" s="8">
        <v>0</v>
      </c>
      <c r="AS412" s="8">
        <v>0</v>
      </c>
      <c r="AT412" s="8">
        <f t="shared" si="6"/>
        <v>0</v>
      </c>
      <c r="AU412" s="8">
        <v>19765.46</v>
      </c>
      <c r="AV412" s="8">
        <v>37774.1</v>
      </c>
      <c r="AW412" s="9">
        <v>131</v>
      </c>
      <c r="AX412" s="9">
        <v>161</v>
      </c>
      <c r="AY412" s="8">
        <v>300000</v>
      </c>
      <c r="AZ412" s="8">
        <v>300000</v>
      </c>
      <c r="BA412" s="10">
        <v>90</v>
      </c>
      <c r="BB412" s="10">
        <v>89.674595999999994</v>
      </c>
      <c r="BC412" s="10">
        <v>9.1999999999999993</v>
      </c>
      <c r="BD412" s="10"/>
      <c r="BE412" s="6" t="s">
        <v>797</v>
      </c>
      <c r="BF412" s="4"/>
      <c r="BG412" s="6" t="s">
        <v>418</v>
      </c>
      <c r="BH412" s="6" t="s">
        <v>499</v>
      </c>
      <c r="BI412" s="6" t="s">
        <v>508</v>
      </c>
      <c r="BJ412" s="6" t="s">
        <v>796</v>
      </c>
      <c r="BK412" s="5" t="s">
        <v>0</v>
      </c>
      <c r="BL412" s="10">
        <v>298915.32</v>
      </c>
      <c r="BM412" s="5" t="s">
        <v>613</v>
      </c>
      <c r="BN412" s="10"/>
      <c r="BO412" s="11">
        <v>44616</v>
      </c>
      <c r="BP412" s="11">
        <v>49514</v>
      </c>
      <c r="BQ412" s="11" t="s">
        <v>851</v>
      </c>
      <c r="BR412" s="11" t="s">
        <v>908</v>
      </c>
      <c r="BS412" s="11" t="s">
        <v>891</v>
      </c>
      <c r="BT412" s="11" t="s">
        <v>891</v>
      </c>
      <c r="BU412" s="10">
        <v>2713.2</v>
      </c>
      <c r="BV412" s="10">
        <v>0</v>
      </c>
      <c r="BW412" s="10">
        <v>0</v>
      </c>
    </row>
    <row r="413" spans="1:75" s="1" customFormat="1" ht="18.2" customHeight="1" x14ac:dyDescent="0.15">
      <c r="A413" s="12">
        <v>408</v>
      </c>
      <c r="B413" s="13" t="s">
        <v>41</v>
      </c>
      <c r="C413" s="13" t="s">
        <v>42</v>
      </c>
      <c r="D413" s="30">
        <v>45507</v>
      </c>
      <c r="E413" s="14" t="s">
        <v>926</v>
      </c>
      <c r="F413" s="15">
        <v>0</v>
      </c>
      <c r="G413" s="15">
        <v>0</v>
      </c>
      <c r="H413" s="16">
        <v>276782.15999999997</v>
      </c>
      <c r="I413" s="16">
        <v>0</v>
      </c>
      <c r="J413" s="16">
        <v>0</v>
      </c>
      <c r="K413" s="16">
        <v>276782.15999999997</v>
      </c>
      <c r="L413" s="16">
        <v>2025.05</v>
      </c>
      <c r="M413" s="16">
        <v>0</v>
      </c>
      <c r="N413" s="16">
        <v>0</v>
      </c>
      <c r="O413" s="16">
        <v>2025.05</v>
      </c>
      <c r="P413" s="16">
        <v>0</v>
      </c>
      <c r="Q413" s="16">
        <v>0</v>
      </c>
      <c r="R413" s="16">
        <v>274757.11</v>
      </c>
      <c r="S413" s="16">
        <v>0</v>
      </c>
      <c r="T413" s="16">
        <v>2191.19</v>
      </c>
      <c r="U413" s="16">
        <v>0</v>
      </c>
      <c r="V413" s="16">
        <v>0</v>
      </c>
      <c r="W413" s="16">
        <v>2191.19</v>
      </c>
      <c r="X413" s="16">
        <v>0</v>
      </c>
      <c r="Y413" s="16">
        <v>0</v>
      </c>
      <c r="Z413" s="16">
        <v>0</v>
      </c>
      <c r="AA413" s="16">
        <v>0</v>
      </c>
      <c r="AB413" s="16">
        <v>0</v>
      </c>
      <c r="AC413" s="16">
        <v>0</v>
      </c>
      <c r="AD413" s="16">
        <v>0</v>
      </c>
      <c r="AE413" s="16">
        <v>0</v>
      </c>
      <c r="AF413" s="16">
        <v>0</v>
      </c>
      <c r="AG413" s="16">
        <v>0</v>
      </c>
      <c r="AH413" s="16">
        <v>205.75</v>
      </c>
      <c r="AI413" s="16">
        <v>0</v>
      </c>
      <c r="AJ413" s="16">
        <v>0</v>
      </c>
      <c r="AK413" s="16">
        <v>0</v>
      </c>
      <c r="AL413" s="16">
        <v>0</v>
      </c>
      <c r="AM413" s="16">
        <v>0</v>
      </c>
      <c r="AN413" s="16">
        <v>0</v>
      </c>
      <c r="AO413" s="16">
        <v>0</v>
      </c>
      <c r="AP413" s="16">
        <v>220.26</v>
      </c>
      <c r="AQ413" s="16">
        <v>0</v>
      </c>
      <c r="AR413" s="16">
        <v>192.25</v>
      </c>
      <c r="AS413" s="16">
        <v>0</v>
      </c>
      <c r="AT413" s="8">
        <f t="shared" si="6"/>
        <v>4450</v>
      </c>
      <c r="AU413" s="16">
        <v>0</v>
      </c>
      <c r="AV413" s="16">
        <v>0</v>
      </c>
      <c r="AW413" s="17">
        <v>92</v>
      </c>
      <c r="AX413" s="17">
        <v>120</v>
      </c>
      <c r="AY413" s="16">
        <v>1788700.93</v>
      </c>
      <c r="AZ413" s="16">
        <v>325836</v>
      </c>
      <c r="BA413" s="18">
        <v>88.69</v>
      </c>
      <c r="BB413" s="18">
        <v>74.786727328778895</v>
      </c>
      <c r="BC413" s="18">
        <v>9.5</v>
      </c>
      <c r="BD413" s="18"/>
      <c r="BE413" s="14" t="s">
        <v>795</v>
      </c>
      <c r="BF413" s="12"/>
      <c r="BG413" s="14" t="s">
        <v>304</v>
      </c>
      <c r="BH413" s="14" t="s">
        <v>305</v>
      </c>
      <c r="BI413" s="14" t="s">
        <v>306</v>
      </c>
      <c r="BJ413" s="14" t="s">
        <v>2</v>
      </c>
      <c r="BK413" s="13" t="s">
        <v>0</v>
      </c>
      <c r="BL413" s="18">
        <v>274757.11</v>
      </c>
      <c r="BM413" s="13" t="s">
        <v>613</v>
      </c>
      <c r="BN413" s="18"/>
      <c r="BO413" s="19">
        <v>44683</v>
      </c>
      <c r="BP413" s="19">
        <v>48336</v>
      </c>
      <c r="BQ413" s="11" t="s">
        <v>748</v>
      </c>
      <c r="BR413" s="11" t="s">
        <v>905</v>
      </c>
      <c r="BS413" s="11" t="s">
        <v>891</v>
      </c>
      <c r="BT413" s="11" t="s">
        <v>891</v>
      </c>
      <c r="BU413" s="18">
        <v>0</v>
      </c>
      <c r="BV413" s="18">
        <v>0</v>
      </c>
      <c r="BW413" s="18">
        <v>0</v>
      </c>
    </row>
    <row r="414" spans="1:75" s="1" customFormat="1" ht="18.2" customHeight="1" x14ac:dyDescent="0.15">
      <c r="A414" s="4">
        <v>409</v>
      </c>
      <c r="B414" s="5" t="s">
        <v>324</v>
      </c>
      <c r="C414" s="5" t="s">
        <v>42</v>
      </c>
      <c r="D414" s="29">
        <v>45507</v>
      </c>
      <c r="E414" s="6" t="s">
        <v>927</v>
      </c>
      <c r="F414" s="7">
        <v>0</v>
      </c>
      <c r="G414" s="7">
        <v>0</v>
      </c>
      <c r="H414" s="8">
        <v>205065.7</v>
      </c>
      <c r="I414" s="8">
        <v>0</v>
      </c>
      <c r="J414" s="8">
        <v>0</v>
      </c>
      <c r="K414" s="8">
        <v>205065.7</v>
      </c>
      <c r="L414" s="8">
        <v>858.52</v>
      </c>
      <c r="M414" s="8">
        <v>0</v>
      </c>
      <c r="N414" s="8">
        <v>0</v>
      </c>
      <c r="O414" s="8">
        <v>858.52</v>
      </c>
      <c r="P414" s="8">
        <v>0</v>
      </c>
      <c r="Q414" s="8">
        <v>0</v>
      </c>
      <c r="R414" s="8">
        <v>204207.18</v>
      </c>
      <c r="S414" s="8">
        <v>0</v>
      </c>
      <c r="T414" s="8">
        <v>1708.88</v>
      </c>
      <c r="U414" s="8">
        <v>0</v>
      </c>
      <c r="V414" s="8">
        <v>0</v>
      </c>
      <c r="W414" s="8">
        <v>1708.88</v>
      </c>
      <c r="X414" s="8">
        <v>0</v>
      </c>
      <c r="Y414" s="8">
        <v>0</v>
      </c>
      <c r="Z414" s="8">
        <v>0</v>
      </c>
      <c r="AA414" s="8">
        <v>0</v>
      </c>
      <c r="AB414" s="8">
        <v>0</v>
      </c>
      <c r="AC414" s="8">
        <v>0</v>
      </c>
      <c r="AD414" s="8">
        <v>0</v>
      </c>
      <c r="AE414" s="8">
        <v>0</v>
      </c>
      <c r="AF414" s="8">
        <v>0</v>
      </c>
      <c r="AG414" s="8">
        <v>0</v>
      </c>
      <c r="AH414" s="8">
        <v>115.1</v>
      </c>
      <c r="AI414" s="8">
        <v>0</v>
      </c>
      <c r="AJ414" s="8">
        <v>0</v>
      </c>
      <c r="AK414" s="8">
        <v>0</v>
      </c>
      <c r="AL414" s="8">
        <v>0</v>
      </c>
      <c r="AM414" s="8">
        <v>0</v>
      </c>
      <c r="AN414" s="8">
        <v>0</v>
      </c>
      <c r="AO414" s="8">
        <v>0</v>
      </c>
      <c r="AP414" s="8">
        <v>2435.3200000000002</v>
      </c>
      <c r="AQ414" s="8">
        <v>0</v>
      </c>
      <c r="AR414" s="8">
        <v>2434.8200000000002</v>
      </c>
      <c r="AS414" s="8">
        <v>0</v>
      </c>
      <c r="AT414" s="8">
        <f t="shared" si="6"/>
        <v>2683</v>
      </c>
      <c r="AU414" s="8">
        <v>0</v>
      </c>
      <c r="AV414" s="8">
        <v>0</v>
      </c>
      <c r="AW414" s="9">
        <v>131</v>
      </c>
      <c r="AX414" s="9">
        <v>158</v>
      </c>
      <c r="AY414" s="8">
        <v>216366</v>
      </c>
      <c r="AZ414" s="8">
        <v>216366</v>
      </c>
      <c r="BA414" s="10">
        <v>90</v>
      </c>
      <c r="BB414" s="10">
        <v>84.942394830980803</v>
      </c>
      <c r="BC414" s="10">
        <v>10</v>
      </c>
      <c r="BD414" s="10"/>
      <c r="BE414" s="6" t="s">
        <v>797</v>
      </c>
      <c r="BF414" s="4"/>
      <c r="BG414" s="6" t="s">
        <v>273</v>
      </c>
      <c r="BH414" s="6" t="s">
        <v>465</v>
      </c>
      <c r="BI414" s="6" t="s">
        <v>466</v>
      </c>
      <c r="BJ414" s="6" t="s">
        <v>2</v>
      </c>
      <c r="BK414" s="5" t="s">
        <v>0</v>
      </c>
      <c r="BL414" s="10">
        <v>204207.18</v>
      </c>
      <c r="BM414" s="5" t="s">
        <v>613</v>
      </c>
      <c r="BN414" s="10"/>
      <c r="BO414" s="11">
        <v>44707</v>
      </c>
      <c r="BP414" s="11">
        <v>49516</v>
      </c>
      <c r="BQ414" s="11" t="s">
        <v>748</v>
      </c>
      <c r="BR414" s="11" t="s">
        <v>905</v>
      </c>
      <c r="BS414" s="11" t="s">
        <v>891</v>
      </c>
      <c r="BT414" s="11" t="s">
        <v>891</v>
      </c>
      <c r="BU414" s="10">
        <v>0</v>
      </c>
      <c r="BV414" s="10">
        <v>0</v>
      </c>
      <c r="BW414" s="10">
        <v>0</v>
      </c>
    </row>
    <row r="415" spans="1:75" s="1" customFormat="1" ht="18.2" customHeight="1" x14ac:dyDescent="0.15">
      <c r="A415" s="12">
        <v>410</v>
      </c>
      <c r="B415" s="13" t="s">
        <v>41</v>
      </c>
      <c r="C415" s="13" t="s">
        <v>42</v>
      </c>
      <c r="D415" s="30">
        <v>45507</v>
      </c>
      <c r="E415" s="14" t="s">
        <v>930</v>
      </c>
      <c r="F415" s="15">
        <v>0</v>
      </c>
      <c r="G415" s="15">
        <v>0</v>
      </c>
      <c r="H415" s="16">
        <v>505502.52</v>
      </c>
      <c r="I415" s="16">
        <v>0</v>
      </c>
      <c r="J415" s="16">
        <v>0</v>
      </c>
      <c r="K415" s="16">
        <v>505502.52</v>
      </c>
      <c r="L415" s="16">
        <v>2312.33</v>
      </c>
      <c r="M415" s="16">
        <v>0</v>
      </c>
      <c r="N415" s="16">
        <v>0</v>
      </c>
      <c r="O415" s="16">
        <v>2312.33</v>
      </c>
      <c r="P415" s="16">
        <v>0</v>
      </c>
      <c r="Q415" s="16">
        <v>0</v>
      </c>
      <c r="R415" s="16">
        <v>503190.19</v>
      </c>
      <c r="S415" s="16">
        <v>0</v>
      </c>
      <c r="T415" s="16">
        <v>3622.77</v>
      </c>
      <c r="U415" s="16">
        <v>0</v>
      </c>
      <c r="V415" s="16">
        <v>0</v>
      </c>
      <c r="W415" s="16">
        <v>3622.77</v>
      </c>
      <c r="X415" s="16">
        <v>0</v>
      </c>
      <c r="Y415" s="16"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0</v>
      </c>
      <c r="AE415" s="16">
        <v>0</v>
      </c>
      <c r="AF415" s="16">
        <v>0</v>
      </c>
      <c r="AG415" s="16">
        <v>0</v>
      </c>
      <c r="AH415" s="16">
        <v>283.02</v>
      </c>
      <c r="AI415" s="16">
        <v>0</v>
      </c>
      <c r="AJ415" s="16">
        <v>0</v>
      </c>
      <c r="AK415" s="16">
        <v>0</v>
      </c>
      <c r="AL415" s="16">
        <v>0</v>
      </c>
      <c r="AM415" s="16">
        <v>0</v>
      </c>
      <c r="AN415" s="16">
        <v>0</v>
      </c>
      <c r="AO415" s="16">
        <v>0</v>
      </c>
      <c r="AP415" s="16">
        <v>553.41</v>
      </c>
      <c r="AQ415" s="16">
        <v>0</v>
      </c>
      <c r="AR415" s="16">
        <v>271.52999999999997</v>
      </c>
      <c r="AS415" s="16">
        <v>0</v>
      </c>
      <c r="AT415" s="8">
        <f t="shared" si="6"/>
        <v>6500.0000000000009</v>
      </c>
      <c r="AU415" s="16">
        <v>0</v>
      </c>
      <c r="AV415" s="16">
        <v>0</v>
      </c>
      <c r="AW415" s="17">
        <v>131</v>
      </c>
      <c r="AX415" s="17">
        <v>156</v>
      </c>
      <c r="AY415" s="16">
        <v>532000</v>
      </c>
      <c r="AZ415" s="16">
        <v>532000</v>
      </c>
      <c r="BA415" s="18">
        <v>90</v>
      </c>
      <c r="BB415" s="18">
        <v>85.126159962406007</v>
      </c>
      <c r="BC415" s="18">
        <v>8.6</v>
      </c>
      <c r="BD415" s="18"/>
      <c r="BE415" s="14" t="s">
        <v>797</v>
      </c>
      <c r="BF415" s="12"/>
      <c r="BG415" s="14" t="s">
        <v>286</v>
      </c>
      <c r="BH415" s="14" t="s">
        <v>287</v>
      </c>
      <c r="BI415" s="14" t="s">
        <v>288</v>
      </c>
      <c r="BJ415" s="14" t="s">
        <v>2</v>
      </c>
      <c r="BK415" s="13" t="s">
        <v>0</v>
      </c>
      <c r="BL415" s="18">
        <v>503190.19</v>
      </c>
      <c r="BM415" s="13" t="s">
        <v>613</v>
      </c>
      <c r="BN415" s="18"/>
      <c r="BO415" s="19">
        <v>44760</v>
      </c>
      <c r="BP415" s="19">
        <v>49508</v>
      </c>
      <c r="BQ415" s="11" t="s">
        <v>748</v>
      </c>
      <c r="BR415" s="11" t="s">
        <v>905</v>
      </c>
      <c r="BS415" s="11" t="s">
        <v>891</v>
      </c>
      <c r="BT415" s="11" t="s">
        <v>891</v>
      </c>
      <c r="BU415" s="18">
        <v>0</v>
      </c>
      <c r="BV415" s="18">
        <v>0</v>
      </c>
      <c r="BW415" s="18">
        <v>0</v>
      </c>
    </row>
    <row r="416" spans="1:75" s="1" customFormat="1" ht="18.2" customHeight="1" x14ac:dyDescent="0.15">
      <c r="A416" s="4">
        <v>411</v>
      </c>
      <c r="B416" s="5" t="s">
        <v>46</v>
      </c>
      <c r="C416" s="5" t="s">
        <v>42</v>
      </c>
      <c r="D416" s="29">
        <v>45507</v>
      </c>
      <c r="E416" s="6" t="s">
        <v>931</v>
      </c>
      <c r="F416" s="7">
        <v>0</v>
      </c>
      <c r="G416" s="7">
        <v>0</v>
      </c>
      <c r="H416" s="8">
        <v>188619.4</v>
      </c>
      <c r="I416" s="8">
        <v>0</v>
      </c>
      <c r="J416" s="8">
        <v>0</v>
      </c>
      <c r="K416" s="8">
        <v>188619.4</v>
      </c>
      <c r="L416" s="8">
        <v>821.96</v>
      </c>
      <c r="M416" s="8">
        <v>0</v>
      </c>
      <c r="N416" s="8">
        <v>0</v>
      </c>
      <c r="O416" s="8">
        <v>821.96</v>
      </c>
      <c r="P416" s="8">
        <v>0</v>
      </c>
      <c r="Q416" s="8">
        <v>0</v>
      </c>
      <c r="R416" s="8">
        <v>187797.44</v>
      </c>
      <c r="S416" s="8">
        <v>0</v>
      </c>
      <c r="T416" s="8">
        <v>1472.8</v>
      </c>
      <c r="U416" s="8">
        <v>0</v>
      </c>
      <c r="V416" s="8">
        <v>0</v>
      </c>
      <c r="W416" s="8">
        <v>1472.8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  <c r="AD416" s="8">
        <v>0</v>
      </c>
      <c r="AE416" s="8">
        <v>0</v>
      </c>
      <c r="AF416" s="8">
        <v>0</v>
      </c>
      <c r="AG416" s="8">
        <v>0</v>
      </c>
      <c r="AH416" s="8">
        <v>105.34</v>
      </c>
      <c r="AI416" s="8">
        <v>0</v>
      </c>
      <c r="AJ416" s="8">
        <v>0</v>
      </c>
      <c r="AK416" s="8">
        <v>0</v>
      </c>
      <c r="AL416" s="8">
        <v>0</v>
      </c>
      <c r="AM416" s="8">
        <v>0</v>
      </c>
      <c r="AN416" s="8">
        <v>0</v>
      </c>
      <c r="AO416" s="8">
        <v>0</v>
      </c>
      <c r="AP416" s="8">
        <v>102.95</v>
      </c>
      <c r="AQ416" s="8">
        <v>0</v>
      </c>
      <c r="AR416" s="8">
        <v>3.05</v>
      </c>
      <c r="AS416" s="8">
        <v>0</v>
      </c>
      <c r="AT416" s="8">
        <f t="shared" si="6"/>
        <v>2500</v>
      </c>
      <c r="AU416" s="8">
        <v>0</v>
      </c>
      <c r="AV416" s="8">
        <v>0</v>
      </c>
      <c r="AW416" s="9">
        <v>131</v>
      </c>
      <c r="AX416" s="9">
        <v>156</v>
      </c>
      <c r="AY416" s="8">
        <v>198000</v>
      </c>
      <c r="AZ416" s="8">
        <v>198000</v>
      </c>
      <c r="BA416" s="10">
        <v>90</v>
      </c>
      <c r="BB416" s="10">
        <v>85.362472727272703</v>
      </c>
      <c r="BC416" s="10">
        <v>9.3699999999999992</v>
      </c>
      <c r="BD416" s="10"/>
      <c r="BE416" s="6" t="s">
        <v>797</v>
      </c>
      <c r="BF416" s="4"/>
      <c r="BG416" s="6" t="s">
        <v>273</v>
      </c>
      <c r="BH416" s="6" t="s">
        <v>289</v>
      </c>
      <c r="BI416" s="6" t="s">
        <v>290</v>
      </c>
      <c r="BJ416" s="6" t="s">
        <v>2</v>
      </c>
      <c r="BK416" s="5" t="s">
        <v>0</v>
      </c>
      <c r="BL416" s="10">
        <v>187797.44</v>
      </c>
      <c r="BM416" s="5" t="s">
        <v>613</v>
      </c>
      <c r="BN416" s="10"/>
      <c r="BO416" s="11">
        <v>44760</v>
      </c>
      <c r="BP416" s="11">
        <v>49508</v>
      </c>
      <c r="BQ416" s="11" t="s">
        <v>748</v>
      </c>
      <c r="BR416" s="11" t="s">
        <v>905</v>
      </c>
      <c r="BS416" s="11" t="s">
        <v>891</v>
      </c>
      <c r="BT416" s="11" t="s">
        <v>891</v>
      </c>
      <c r="BU416" s="10">
        <v>0</v>
      </c>
      <c r="BV416" s="10">
        <v>0</v>
      </c>
      <c r="BW416" s="10">
        <v>0</v>
      </c>
    </row>
    <row r="417" spans="1:75" s="1" customFormat="1" ht="18.2" customHeight="1" x14ac:dyDescent="0.15">
      <c r="A417" s="12">
        <v>412</v>
      </c>
      <c r="B417" s="13" t="s">
        <v>41</v>
      </c>
      <c r="C417" s="13" t="s">
        <v>42</v>
      </c>
      <c r="D417" s="30">
        <v>45507</v>
      </c>
      <c r="E417" s="14" t="s">
        <v>997</v>
      </c>
      <c r="F417" s="15">
        <v>21</v>
      </c>
      <c r="G417" s="15"/>
      <c r="H417" s="16">
        <v>238864</v>
      </c>
      <c r="I417" s="16"/>
      <c r="J417" s="16">
        <v>0</v>
      </c>
      <c r="K417" s="16">
        <v>238864</v>
      </c>
      <c r="L417" s="16"/>
      <c r="M417" s="16">
        <v>0</v>
      </c>
      <c r="N417" s="16">
        <v>0</v>
      </c>
      <c r="O417" s="16">
        <v>1092.6400000000001</v>
      </c>
      <c r="P417" s="16">
        <v>0</v>
      </c>
      <c r="Q417" s="16">
        <v>0</v>
      </c>
      <c r="R417" s="16">
        <v>237771.36</v>
      </c>
      <c r="S417" s="16">
        <v>0</v>
      </c>
      <c r="T417" s="16">
        <v>1711.86</v>
      </c>
      <c r="U417" s="16">
        <v>0</v>
      </c>
      <c r="V417" s="16">
        <v>0</v>
      </c>
      <c r="W417" s="16">
        <v>1711.86</v>
      </c>
      <c r="X417" s="16">
        <v>0</v>
      </c>
      <c r="Y417" s="16">
        <v>0</v>
      </c>
      <c r="Z417" s="16">
        <v>0</v>
      </c>
      <c r="AA417" s="16">
        <v>1125</v>
      </c>
      <c r="AB417" s="16">
        <v>0</v>
      </c>
      <c r="AC417" s="16">
        <v>0</v>
      </c>
      <c r="AD417" s="16">
        <v>0</v>
      </c>
      <c r="AE417" s="16">
        <v>0</v>
      </c>
      <c r="AF417" s="16">
        <v>0</v>
      </c>
      <c r="AG417" s="16">
        <v>0</v>
      </c>
      <c r="AH417" s="16">
        <v>212.62</v>
      </c>
      <c r="AI417" s="16">
        <v>0</v>
      </c>
      <c r="AJ417" s="16">
        <v>0</v>
      </c>
      <c r="AK417" s="16">
        <v>0</v>
      </c>
      <c r="AL417" s="16">
        <v>0</v>
      </c>
      <c r="AM417" s="16">
        <v>0</v>
      </c>
      <c r="AN417" s="16">
        <v>0</v>
      </c>
      <c r="AO417" s="16">
        <v>0</v>
      </c>
      <c r="AP417" s="16">
        <v>0</v>
      </c>
      <c r="AQ417" s="16">
        <v>0</v>
      </c>
      <c r="AR417" s="16">
        <v>0</v>
      </c>
      <c r="AS417" s="16">
        <v>0</v>
      </c>
      <c r="AT417" s="8">
        <f t="shared" si="6"/>
        <v>4142.12</v>
      </c>
      <c r="AU417" s="16">
        <v>0</v>
      </c>
      <c r="AV417" s="16">
        <v>0</v>
      </c>
      <c r="AW417" s="17">
        <v>131</v>
      </c>
      <c r="AX417" s="17">
        <v>132</v>
      </c>
      <c r="AY417" s="16">
        <v>607600</v>
      </c>
      <c r="AZ417" s="16">
        <v>238864</v>
      </c>
      <c r="BA417" s="18">
        <v>90</v>
      </c>
      <c r="BB417" s="18">
        <v>89.588311340344305</v>
      </c>
      <c r="BC417" s="18">
        <v>8.6</v>
      </c>
      <c r="BD417" s="18"/>
      <c r="BE417" s="14" t="s">
        <v>795</v>
      </c>
      <c r="BF417" s="12"/>
      <c r="BG417" s="14" t="s">
        <v>266</v>
      </c>
      <c r="BH417" s="14" t="s">
        <v>302</v>
      </c>
      <c r="BI417" s="14" t="s">
        <v>371</v>
      </c>
      <c r="BJ417" s="14" t="s">
        <v>796</v>
      </c>
      <c r="BK417" s="13" t="s">
        <v>0</v>
      </c>
      <c r="BL417" s="18">
        <v>237771.36</v>
      </c>
      <c r="BM417" s="13" t="s">
        <v>613</v>
      </c>
      <c r="BN417" s="18"/>
      <c r="BO417" s="19">
        <v>45481</v>
      </c>
      <c r="BP417" s="19">
        <v>49498</v>
      </c>
      <c r="BQ417" s="11" t="s">
        <v>748</v>
      </c>
      <c r="BR417" s="11" t="s">
        <v>905</v>
      </c>
      <c r="BS417" s="11" t="s">
        <v>891</v>
      </c>
      <c r="BT417" s="11" t="s">
        <v>891</v>
      </c>
      <c r="BU417" s="18">
        <v>0</v>
      </c>
      <c r="BV417" s="18">
        <v>1125</v>
      </c>
      <c r="BW417" s="18">
        <v>0</v>
      </c>
    </row>
    <row r="418" spans="1:75" s="1" customFormat="1" ht="18.2" customHeight="1" x14ac:dyDescent="0.15">
      <c r="A418" s="4">
        <v>413</v>
      </c>
      <c r="B418" s="5" t="s">
        <v>46</v>
      </c>
      <c r="C418" s="5" t="s">
        <v>42</v>
      </c>
      <c r="D418" s="29">
        <v>45507</v>
      </c>
      <c r="E418" s="6" t="s">
        <v>936</v>
      </c>
      <c r="F418" s="7">
        <v>0</v>
      </c>
      <c r="G418" s="7">
        <v>0</v>
      </c>
      <c r="H418" s="8">
        <v>1150900.74</v>
      </c>
      <c r="I418" s="8">
        <v>0</v>
      </c>
      <c r="J418" s="8">
        <v>0</v>
      </c>
      <c r="K418" s="8">
        <v>1150900.74</v>
      </c>
      <c r="L418" s="8">
        <v>5048.3900000000003</v>
      </c>
      <c r="M418" s="8">
        <v>0</v>
      </c>
      <c r="N418" s="8">
        <v>0</v>
      </c>
      <c r="O418" s="8">
        <v>5048.3900000000003</v>
      </c>
      <c r="P418" s="8">
        <v>0</v>
      </c>
      <c r="Q418" s="8">
        <v>0</v>
      </c>
      <c r="R418" s="8">
        <v>1145852.3500000001</v>
      </c>
      <c r="S418" s="8">
        <v>0</v>
      </c>
      <c r="T418" s="8">
        <v>8353.6200000000008</v>
      </c>
      <c r="U418" s="8">
        <v>0</v>
      </c>
      <c r="V418" s="8">
        <v>0</v>
      </c>
      <c r="W418" s="8">
        <v>8353.6200000000008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  <c r="AD418" s="8">
        <v>0</v>
      </c>
      <c r="AE418" s="8">
        <v>0</v>
      </c>
      <c r="AF418" s="8">
        <v>0</v>
      </c>
      <c r="AG418" s="8">
        <v>0</v>
      </c>
      <c r="AH418" s="8">
        <v>633.08000000000004</v>
      </c>
      <c r="AI418" s="8">
        <v>0</v>
      </c>
      <c r="AJ418" s="8">
        <v>0</v>
      </c>
      <c r="AK418" s="8">
        <v>0</v>
      </c>
      <c r="AL418" s="8">
        <v>0</v>
      </c>
      <c r="AM418" s="8">
        <v>0</v>
      </c>
      <c r="AN418" s="8">
        <v>0</v>
      </c>
      <c r="AO418" s="8">
        <v>0</v>
      </c>
      <c r="AP418" s="8">
        <v>4.91</v>
      </c>
      <c r="AQ418" s="8">
        <v>0</v>
      </c>
      <c r="AR418" s="8">
        <v>0</v>
      </c>
      <c r="AS418" s="8">
        <v>0</v>
      </c>
      <c r="AT418" s="8">
        <f t="shared" si="6"/>
        <v>14040.000000000002</v>
      </c>
      <c r="AU418" s="8">
        <v>0</v>
      </c>
      <c r="AV418" s="8">
        <v>0</v>
      </c>
      <c r="AW418" s="9">
        <v>134</v>
      </c>
      <c r="AX418" s="9">
        <v>155</v>
      </c>
      <c r="AY418" s="8">
        <v>1190000</v>
      </c>
      <c r="AZ418" s="8">
        <v>1190000</v>
      </c>
      <c r="BA418" s="10">
        <v>90</v>
      </c>
      <c r="BB418" s="10">
        <v>86.661102100840296</v>
      </c>
      <c r="BC418" s="10">
        <v>8.7100000000000009</v>
      </c>
      <c r="BD418" s="10"/>
      <c r="BE418" s="6" t="s">
        <v>797</v>
      </c>
      <c r="BF418" s="4"/>
      <c r="BG418" s="6" t="s">
        <v>491</v>
      </c>
      <c r="BH418" s="6" t="s">
        <v>518</v>
      </c>
      <c r="BI418" s="6" t="s">
        <v>519</v>
      </c>
      <c r="BJ418" s="6" t="s">
        <v>2</v>
      </c>
      <c r="BK418" s="5" t="s">
        <v>0</v>
      </c>
      <c r="BL418" s="10">
        <v>1145852.3500000001</v>
      </c>
      <c r="BM418" s="5" t="s">
        <v>613</v>
      </c>
      <c r="BN418" s="10"/>
      <c r="BO418" s="11">
        <v>44897</v>
      </c>
      <c r="BP418" s="11">
        <v>49615</v>
      </c>
      <c r="BQ418" s="11" t="s">
        <v>735</v>
      </c>
      <c r="BR418" s="11" t="s">
        <v>910</v>
      </c>
      <c r="BS418" s="11" t="s">
        <v>891</v>
      </c>
      <c r="BT418" s="11" t="s">
        <v>891</v>
      </c>
      <c r="BU418" s="10">
        <v>0</v>
      </c>
      <c r="BV418" s="10">
        <v>0</v>
      </c>
      <c r="BW418" s="10">
        <v>0</v>
      </c>
    </row>
    <row r="419" spans="1:75" s="1" customFormat="1" ht="18.2" customHeight="1" x14ac:dyDescent="0.15">
      <c r="A419" s="12">
        <v>414</v>
      </c>
      <c r="B419" s="13" t="s">
        <v>46</v>
      </c>
      <c r="C419" s="13" t="s">
        <v>42</v>
      </c>
      <c r="D419" s="30">
        <v>45507</v>
      </c>
      <c r="E419" s="14" t="s">
        <v>933</v>
      </c>
      <c r="F419" s="15">
        <v>0</v>
      </c>
      <c r="G419" s="15">
        <v>0</v>
      </c>
      <c r="H419" s="16">
        <v>292574.26</v>
      </c>
      <c r="I419" s="16">
        <v>0</v>
      </c>
      <c r="J419" s="16">
        <v>0</v>
      </c>
      <c r="K419" s="16">
        <v>292574.26</v>
      </c>
      <c r="L419" s="16">
        <v>1278.2</v>
      </c>
      <c r="M419" s="16">
        <v>0</v>
      </c>
      <c r="N419" s="16">
        <v>0</v>
      </c>
      <c r="O419" s="16">
        <v>1278.2</v>
      </c>
      <c r="P419" s="16">
        <v>0</v>
      </c>
      <c r="Q419" s="16">
        <v>0</v>
      </c>
      <c r="R419" s="16">
        <v>291296.06</v>
      </c>
      <c r="S419" s="16">
        <v>0</v>
      </c>
      <c r="T419" s="16">
        <v>2274.7600000000002</v>
      </c>
      <c r="U419" s="16">
        <v>0</v>
      </c>
      <c r="V419" s="16">
        <v>0</v>
      </c>
      <c r="W419" s="16">
        <v>2274.7600000000002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16">
        <v>0</v>
      </c>
      <c r="AE419" s="16">
        <v>0</v>
      </c>
      <c r="AF419" s="16">
        <v>0</v>
      </c>
      <c r="AG419" s="16">
        <v>0</v>
      </c>
      <c r="AH419" s="16">
        <v>162.79</v>
      </c>
      <c r="AI419" s="16">
        <v>0</v>
      </c>
      <c r="AJ419" s="16">
        <v>0</v>
      </c>
      <c r="AK419" s="16">
        <v>0</v>
      </c>
      <c r="AL419" s="16">
        <v>0</v>
      </c>
      <c r="AM419" s="16">
        <v>0</v>
      </c>
      <c r="AN419" s="16">
        <v>0</v>
      </c>
      <c r="AO419" s="16">
        <v>0</v>
      </c>
      <c r="AP419" s="16">
        <v>0</v>
      </c>
      <c r="AQ419" s="16">
        <v>0</v>
      </c>
      <c r="AR419" s="16">
        <v>0</v>
      </c>
      <c r="AS419" s="16">
        <v>0</v>
      </c>
      <c r="AT419" s="8">
        <f t="shared" si="6"/>
        <v>3715.75</v>
      </c>
      <c r="AU419" s="16">
        <v>0</v>
      </c>
      <c r="AV419" s="16">
        <v>0</v>
      </c>
      <c r="AW419" s="17">
        <v>131</v>
      </c>
      <c r="AX419" s="17">
        <v>155</v>
      </c>
      <c r="AY419" s="16">
        <v>306000</v>
      </c>
      <c r="AZ419" s="16">
        <v>306000</v>
      </c>
      <c r="BA419" s="18">
        <v>90</v>
      </c>
      <c r="BB419" s="18">
        <v>85.675311764705896</v>
      </c>
      <c r="BC419" s="18">
        <v>9.33</v>
      </c>
      <c r="BD419" s="18"/>
      <c r="BE419" s="14" t="s">
        <v>795</v>
      </c>
      <c r="BF419" s="12"/>
      <c r="BG419" s="14" t="s">
        <v>418</v>
      </c>
      <c r="BH419" s="14" t="s">
        <v>446</v>
      </c>
      <c r="BI419" s="14" t="s">
        <v>449</v>
      </c>
      <c r="BJ419" s="14" t="s">
        <v>2</v>
      </c>
      <c r="BK419" s="13" t="s">
        <v>0</v>
      </c>
      <c r="BL419" s="18">
        <v>291296.06</v>
      </c>
      <c r="BM419" s="13" t="s">
        <v>613</v>
      </c>
      <c r="BN419" s="18"/>
      <c r="BO419" s="19">
        <v>44802</v>
      </c>
      <c r="BP419" s="19">
        <v>49519</v>
      </c>
      <c r="BQ419" s="11" t="s">
        <v>748</v>
      </c>
      <c r="BR419" s="11" t="s">
        <v>905</v>
      </c>
      <c r="BS419" s="11" t="s">
        <v>891</v>
      </c>
      <c r="BT419" s="11" t="s">
        <v>891</v>
      </c>
      <c r="BU419" s="18">
        <v>0</v>
      </c>
      <c r="BV419" s="18">
        <v>0</v>
      </c>
      <c r="BW419" s="18">
        <v>0</v>
      </c>
    </row>
    <row r="420" spans="1:75" s="1" customFormat="1" ht="18.2" customHeight="1" x14ac:dyDescent="0.15">
      <c r="A420" s="4">
        <v>415</v>
      </c>
      <c r="B420" s="5" t="s">
        <v>324</v>
      </c>
      <c r="C420" s="5" t="s">
        <v>42</v>
      </c>
      <c r="D420" s="29">
        <v>45507</v>
      </c>
      <c r="E420" s="6" t="s">
        <v>935</v>
      </c>
      <c r="F420" s="7">
        <v>0</v>
      </c>
      <c r="G420" s="7">
        <v>0</v>
      </c>
      <c r="H420" s="8">
        <v>190892.48</v>
      </c>
      <c r="I420" s="8">
        <v>0</v>
      </c>
      <c r="J420" s="8">
        <v>0</v>
      </c>
      <c r="K420" s="8">
        <v>190892.48</v>
      </c>
      <c r="L420" s="8">
        <v>799.18</v>
      </c>
      <c r="M420" s="8">
        <v>0</v>
      </c>
      <c r="N420" s="8">
        <v>0</v>
      </c>
      <c r="O420" s="8">
        <v>799.18</v>
      </c>
      <c r="P420" s="8">
        <v>0</v>
      </c>
      <c r="Q420" s="8">
        <v>0</v>
      </c>
      <c r="R420" s="8">
        <v>190093.3</v>
      </c>
      <c r="S420" s="8">
        <v>0</v>
      </c>
      <c r="T420" s="8">
        <v>1590.77</v>
      </c>
      <c r="U420" s="8">
        <v>0</v>
      </c>
      <c r="V420" s="8">
        <v>0</v>
      </c>
      <c r="W420" s="8">
        <v>1590.77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  <c r="AD420" s="8">
        <v>0</v>
      </c>
      <c r="AE420" s="8">
        <v>0</v>
      </c>
      <c r="AF420" s="8">
        <v>0</v>
      </c>
      <c r="AG420" s="8">
        <v>0</v>
      </c>
      <c r="AH420" s="8">
        <v>136.63</v>
      </c>
      <c r="AI420" s="8">
        <v>0</v>
      </c>
      <c r="AJ420" s="8">
        <v>0</v>
      </c>
      <c r="AK420" s="8">
        <v>0</v>
      </c>
      <c r="AL420" s="8">
        <v>0</v>
      </c>
      <c r="AM420" s="8">
        <v>0</v>
      </c>
      <c r="AN420" s="8">
        <v>0</v>
      </c>
      <c r="AO420" s="8">
        <v>0</v>
      </c>
      <c r="AP420" s="8">
        <v>8.94</v>
      </c>
      <c r="AQ420" s="8">
        <v>0</v>
      </c>
      <c r="AR420" s="8">
        <v>8.52</v>
      </c>
      <c r="AS420" s="8">
        <v>0</v>
      </c>
      <c r="AT420" s="8">
        <f t="shared" si="6"/>
        <v>2527</v>
      </c>
      <c r="AU420" s="8">
        <v>0</v>
      </c>
      <c r="AV420" s="8">
        <v>0</v>
      </c>
      <c r="AW420" s="9">
        <v>131</v>
      </c>
      <c r="AX420" s="9">
        <v>153</v>
      </c>
      <c r="AY420" s="8">
        <v>993639.33</v>
      </c>
      <c r="AZ420" s="8">
        <v>206230.39999999999</v>
      </c>
      <c r="BA420" s="10">
        <v>90</v>
      </c>
      <c r="BB420" s="10">
        <v>82.957687130510394</v>
      </c>
      <c r="BC420" s="10">
        <v>10</v>
      </c>
      <c r="BD420" s="10"/>
      <c r="BE420" s="6" t="s">
        <v>797</v>
      </c>
      <c r="BF420" s="4"/>
      <c r="BG420" s="6" t="s">
        <v>297</v>
      </c>
      <c r="BH420" s="6" t="s">
        <v>298</v>
      </c>
      <c r="BI420" s="6" t="s">
        <v>341</v>
      </c>
      <c r="BJ420" s="6" t="s">
        <v>2</v>
      </c>
      <c r="BK420" s="5" t="s">
        <v>0</v>
      </c>
      <c r="BL420" s="10">
        <v>190093.3</v>
      </c>
      <c r="BM420" s="5" t="s">
        <v>613</v>
      </c>
      <c r="BN420" s="10"/>
      <c r="BO420" s="11">
        <v>44859</v>
      </c>
      <c r="BP420" s="11">
        <v>49515</v>
      </c>
      <c r="BQ420" s="11" t="s">
        <v>748</v>
      </c>
      <c r="BR420" s="11" t="s">
        <v>905</v>
      </c>
      <c r="BS420" s="11" t="s">
        <v>891</v>
      </c>
      <c r="BT420" s="11" t="s">
        <v>891</v>
      </c>
      <c r="BU420" s="10">
        <v>0</v>
      </c>
      <c r="BV420" s="10">
        <v>0</v>
      </c>
      <c r="BW420" s="10">
        <v>0</v>
      </c>
    </row>
    <row r="421" spans="1:75" s="1" customFormat="1" ht="18.2" customHeight="1" x14ac:dyDescent="0.15">
      <c r="A421" s="12">
        <v>416</v>
      </c>
      <c r="B421" s="13" t="s">
        <v>41</v>
      </c>
      <c r="C421" s="13" t="s">
        <v>42</v>
      </c>
      <c r="D421" s="30">
        <v>45507</v>
      </c>
      <c r="E421" s="14" t="s">
        <v>937</v>
      </c>
      <c r="F421" s="15">
        <v>15</v>
      </c>
      <c r="G421" s="15">
        <v>14</v>
      </c>
      <c r="H421" s="16">
        <v>373771.22</v>
      </c>
      <c r="I421" s="16">
        <v>12061.78</v>
      </c>
      <c r="J421" s="16">
        <v>0</v>
      </c>
      <c r="K421" s="16">
        <v>385833</v>
      </c>
      <c r="L421" s="16">
        <v>1564.81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385833</v>
      </c>
      <c r="S421" s="16">
        <v>54678.78</v>
      </c>
      <c r="T421" s="16">
        <v>3114.76</v>
      </c>
      <c r="U421" s="16">
        <v>0</v>
      </c>
      <c r="V421" s="16">
        <v>0</v>
      </c>
      <c r="W421" s="16">
        <v>0</v>
      </c>
      <c r="X421" s="16">
        <v>0</v>
      </c>
      <c r="Y421" s="16">
        <v>0</v>
      </c>
      <c r="Z421" s="16">
        <v>57793.54</v>
      </c>
      <c r="AA421" s="16">
        <v>0</v>
      </c>
      <c r="AB421" s="16">
        <v>0</v>
      </c>
      <c r="AC421" s="16">
        <v>0</v>
      </c>
      <c r="AD421" s="16">
        <v>0</v>
      </c>
      <c r="AE421" s="16">
        <v>0</v>
      </c>
      <c r="AF421" s="16">
        <v>0</v>
      </c>
      <c r="AG421" s="16">
        <v>0</v>
      </c>
      <c r="AH421" s="16">
        <v>0</v>
      </c>
      <c r="AI421" s="16">
        <v>0</v>
      </c>
      <c r="AJ421" s="16">
        <v>0</v>
      </c>
      <c r="AK421" s="16">
        <v>0</v>
      </c>
      <c r="AL421" s="16">
        <v>0</v>
      </c>
      <c r="AM421" s="16">
        <v>0</v>
      </c>
      <c r="AN421" s="16">
        <v>0</v>
      </c>
      <c r="AO421" s="16">
        <v>0</v>
      </c>
      <c r="AP421" s="16">
        <v>0</v>
      </c>
      <c r="AQ421" s="16">
        <v>0</v>
      </c>
      <c r="AR421" s="16">
        <v>0</v>
      </c>
      <c r="AS421" s="16">
        <v>0</v>
      </c>
      <c r="AT421" s="8">
        <f t="shared" si="6"/>
        <v>0</v>
      </c>
      <c r="AU421" s="16">
        <v>13626.59</v>
      </c>
      <c r="AV421" s="16">
        <v>57793.54</v>
      </c>
      <c r="AW421" s="17">
        <v>131</v>
      </c>
      <c r="AX421" s="17">
        <v>152</v>
      </c>
      <c r="AY421" s="16">
        <v>385833</v>
      </c>
      <c r="AZ421" s="16">
        <v>385833</v>
      </c>
      <c r="BA421" s="18">
        <v>90</v>
      </c>
      <c r="BB421" s="18">
        <v>90</v>
      </c>
      <c r="BC421" s="18">
        <v>10</v>
      </c>
      <c r="BD421" s="18"/>
      <c r="BE421" s="14" t="s">
        <v>795</v>
      </c>
      <c r="BF421" s="12"/>
      <c r="BG421" s="14" t="s">
        <v>286</v>
      </c>
      <c r="BH421" s="14" t="s">
        <v>300</v>
      </c>
      <c r="BI421" s="14" t="s">
        <v>301</v>
      </c>
      <c r="BJ421" s="14" t="s">
        <v>796</v>
      </c>
      <c r="BK421" s="13" t="s">
        <v>0</v>
      </c>
      <c r="BL421" s="18">
        <v>385833</v>
      </c>
      <c r="BM421" s="13" t="s">
        <v>613</v>
      </c>
      <c r="BN421" s="18"/>
      <c r="BO421" s="19">
        <v>44888</v>
      </c>
      <c r="BP421" s="19">
        <v>49513</v>
      </c>
      <c r="BQ421" s="11" t="s">
        <v>851</v>
      </c>
      <c r="BR421" s="11" t="s">
        <v>908</v>
      </c>
      <c r="BS421" s="11" t="s">
        <v>891</v>
      </c>
      <c r="BT421" s="11" t="s">
        <v>891</v>
      </c>
      <c r="BU421" s="18">
        <v>8597.43</v>
      </c>
      <c r="BV421" s="18">
        <v>0</v>
      </c>
      <c r="BW421" s="18">
        <v>0</v>
      </c>
    </row>
    <row r="422" spans="1:75" s="1" customFormat="1" ht="18.2" customHeight="1" x14ac:dyDescent="0.15">
      <c r="A422" s="4">
        <v>417</v>
      </c>
      <c r="B422" s="5" t="s">
        <v>41</v>
      </c>
      <c r="C422" s="5" t="s">
        <v>42</v>
      </c>
      <c r="D422" s="29">
        <v>45507</v>
      </c>
      <c r="E422" s="6" t="s">
        <v>938</v>
      </c>
      <c r="F422" s="7">
        <v>0</v>
      </c>
      <c r="G422" s="7">
        <v>0</v>
      </c>
      <c r="H422" s="8">
        <v>413212.88</v>
      </c>
      <c r="I422" s="8">
        <v>0</v>
      </c>
      <c r="J422" s="8">
        <v>0</v>
      </c>
      <c r="K422" s="8">
        <v>413212.88</v>
      </c>
      <c r="L422" s="8">
        <v>1729.93</v>
      </c>
      <c r="M422" s="8">
        <v>0</v>
      </c>
      <c r="N422" s="8">
        <v>0</v>
      </c>
      <c r="O422" s="8">
        <v>1729.93</v>
      </c>
      <c r="P422" s="8">
        <v>0</v>
      </c>
      <c r="Q422" s="8">
        <v>0</v>
      </c>
      <c r="R422" s="8">
        <v>411482.95</v>
      </c>
      <c r="S422" s="8">
        <v>0</v>
      </c>
      <c r="T422" s="8">
        <v>3443.44</v>
      </c>
      <c r="U422" s="8">
        <v>0</v>
      </c>
      <c r="V422" s="8">
        <v>0</v>
      </c>
      <c r="W422" s="8">
        <v>3443.44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8">
        <v>0</v>
      </c>
      <c r="AE422" s="8">
        <v>0</v>
      </c>
      <c r="AF422" s="8">
        <v>0</v>
      </c>
      <c r="AG422" s="8">
        <v>0</v>
      </c>
      <c r="AH422" s="8">
        <v>294.79000000000002</v>
      </c>
      <c r="AI422" s="8">
        <v>0</v>
      </c>
      <c r="AJ422" s="8">
        <v>0</v>
      </c>
      <c r="AK422" s="8">
        <v>0</v>
      </c>
      <c r="AL422" s="8">
        <v>0</v>
      </c>
      <c r="AM422" s="8">
        <v>0</v>
      </c>
      <c r="AN422" s="8">
        <v>0</v>
      </c>
      <c r="AO422" s="8">
        <v>0</v>
      </c>
      <c r="AP422" s="8">
        <v>0.84</v>
      </c>
      <c r="AQ422" s="8">
        <v>0</v>
      </c>
      <c r="AR422" s="8">
        <v>0</v>
      </c>
      <c r="AS422" s="8">
        <v>0</v>
      </c>
      <c r="AT422" s="8">
        <f t="shared" si="6"/>
        <v>5469</v>
      </c>
      <c r="AU422" s="8">
        <v>0</v>
      </c>
      <c r="AV422" s="8">
        <v>0</v>
      </c>
      <c r="AW422" s="9">
        <v>131</v>
      </c>
      <c r="AX422" s="9">
        <v>152</v>
      </c>
      <c r="AY422" s="8">
        <v>2490593.8199999998</v>
      </c>
      <c r="AZ422" s="8">
        <v>444960.58</v>
      </c>
      <c r="BA422" s="10">
        <v>85.99</v>
      </c>
      <c r="BB422" s="10">
        <v>79.520345084276897</v>
      </c>
      <c r="BC422" s="10">
        <v>10</v>
      </c>
      <c r="BD422" s="10"/>
      <c r="BE422" s="6" t="s">
        <v>795</v>
      </c>
      <c r="BF422" s="4"/>
      <c r="BG422" s="6" t="s">
        <v>291</v>
      </c>
      <c r="BH422" s="6" t="s">
        <v>540</v>
      </c>
      <c r="BI422" s="6" t="s">
        <v>541</v>
      </c>
      <c r="BJ422" s="6" t="s">
        <v>2</v>
      </c>
      <c r="BK422" s="5" t="s">
        <v>0</v>
      </c>
      <c r="BL422" s="10">
        <v>411482.95</v>
      </c>
      <c r="BM422" s="5" t="s">
        <v>613</v>
      </c>
      <c r="BN422" s="10"/>
      <c r="BO422" s="11">
        <v>44896</v>
      </c>
      <c r="BP422" s="11">
        <v>49522</v>
      </c>
      <c r="BQ422" s="11" t="s">
        <v>748</v>
      </c>
      <c r="BR422" s="11" t="s">
        <v>905</v>
      </c>
      <c r="BS422" s="11" t="s">
        <v>891</v>
      </c>
      <c r="BT422" s="11" t="s">
        <v>891</v>
      </c>
      <c r="BU422" s="10">
        <v>0</v>
      </c>
      <c r="BV422" s="10">
        <v>0</v>
      </c>
      <c r="BW422" s="10">
        <v>0</v>
      </c>
    </row>
    <row r="423" spans="1:75" s="1" customFormat="1" ht="18.2" customHeight="1" x14ac:dyDescent="0.15">
      <c r="A423" s="12">
        <v>418</v>
      </c>
      <c r="B423" s="13" t="s">
        <v>41</v>
      </c>
      <c r="C423" s="13" t="s">
        <v>42</v>
      </c>
      <c r="D423" s="30">
        <v>45507</v>
      </c>
      <c r="E423" s="14" t="s">
        <v>996</v>
      </c>
      <c r="F423" s="15">
        <v>21</v>
      </c>
      <c r="G423" s="15">
        <v>21</v>
      </c>
      <c r="H423" s="16">
        <v>590000</v>
      </c>
      <c r="I423" s="16">
        <v>0</v>
      </c>
      <c r="J423" s="16">
        <v>0</v>
      </c>
      <c r="K423" s="16">
        <v>590000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590000</v>
      </c>
      <c r="S423" s="16">
        <v>0</v>
      </c>
      <c r="T423" s="16">
        <v>7876.5</v>
      </c>
      <c r="U423" s="16">
        <v>0</v>
      </c>
      <c r="V423" s="16">
        <v>0</v>
      </c>
      <c r="W423" s="16">
        <v>7876.5</v>
      </c>
      <c r="X423" s="16">
        <v>0</v>
      </c>
      <c r="Y423" s="16">
        <v>0</v>
      </c>
      <c r="Z423" s="16">
        <v>0</v>
      </c>
      <c r="AA423" s="16">
        <v>1125</v>
      </c>
      <c r="AB423" s="16">
        <v>0</v>
      </c>
      <c r="AC423" s="16">
        <v>0</v>
      </c>
      <c r="AD423" s="16">
        <v>0</v>
      </c>
      <c r="AE423" s="16">
        <v>0</v>
      </c>
      <c r="AF423" s="16">
        <v>0</v>
      </c>
      <c r="AG423" s="16">
        <v>0</v>
      </c>
      <c r="AH423" s="16">
        <v>0</v>
      </c>
      <c r="AI423" s="16">
        <v>0</v>
      </c>
      <c r="AJ423" s="16">
        <v>0</v>
      </c>
      <c r="AK423" s="16">
        <v>0</v>
      </c>
      <c r="AL423" s="16">
        <v>0</v>
      </c>
      <c r="AM423" s="16">
        <v>0</v>
      </c>
      <c r="AN423" s="16">
        <v>0</v>
      </c>
      <c r="AO423" s="16">
        <v>0</v>
      </c>
      <c r="AP423" s="16">
        <v>0</v>
      </c>
      <c r="AQ423" s="16">
        <v>0</v>
      </c>
      <c r="AR423" s="16">
        <v>0</v>
      </c>
      <c r="AS423" s="16">
        <v>0</v>
      </c>
      <c r="AT423" s="8">
        <f t="shared" si="6"/>
        <v>9001.5</v>
      </c>
      <c r="AU423" s="16">
        <v>0</v>
      </c>
      <c r="AV423" s="16">
        <v>0</v>
      </c>
      <c r="AW423" s="17">
        <v>145</v>
      </c>
      <c r="AX423" s="17">
        <v>133</v>
      </c>
      <c r="AY423" s="16">
        <v>590000</v>
      </c>
      <c r="AZ423" s="16">
        <v>590000</v>
      </c>
      <c r="BA423" s="18">
        <v>90</v>
      </c>
      <c r="BB423" s="18">
        <v>90</v>
      </c>
      <c r="BC423" s="18">
        <v>9.4</v>
      </c>
      <c r="BD423" s="18"/>
      <c r="BE423" s="14" t="s">
        <v>795</v>
      </c>
      <c r="BF423" s="12"/>
      <c r="BG423" s="14" t="s">
        <v>266</v>
      </c>
      <c r="BH423" s="14" t="s">
        <v>302</v>
      </c>
      <c r="BI423" s="14" t="s">
        <v>371</v>
      </c>
      <c r="BJ423" s="14" t="s">
        <v>796</v>
      </c>
      <c r="BK423" s="13" t="s">
        <v>0</v>
      </c>
      <c r="BL423" s="18">
        <v>590000</v>
      </c>
      <c r="BM423" s="13" t="s">
        <v>613</v>
      </c>
      <c r="BN423" s="18"/>
      <c r="BO423" s="19">
        <v>45468</v>
      </c>
      <c r="BP423" s="19">
        <v>49515</v>
      </c>
      <c r="BQ423" s="11" t="s">
        <v>748</v>
      </c>
      <c r="BR423" s="11" t="s">
        <v>905</v>
      </c>
      <c r="BS423" s="11" t="s">
        <v>891</v>
      </c>
      <c r="BT423" s="11" t="s">
        <v>891</v>
      </c>
      <c r="BU423" s="18">
        <v>0</v>
      </c>
      <c r="BV423" s="18">
        <v>1125</v>
      </c>
      <c r="BW423" s="18">
        <v>0</v>
      </c>
    </row>
    <row r="424" spans="1:75" s="1" customFormat="1" ht="18.2" customHeight="1" x14ac:dyDescent="0.15">
      <c r="A424" s="4">
        <v>419</v>
      </c>
      <c r="B424" s="5" t="s">
        <v>41</v>
      </c>
      <c r="C424" s="5" t="s">
        <v>42</v>
      </c>
      <c r="D424" s="29">
        <v>45507</v>
      </c>
      <c r="E424" s="6" t="s">
        <v>943</v>
      </c>
      <c r="F424" s="7">
        <v>0</v>
      </c>
      <c r="G424" s="7">
        <v>0</v>
      </c>
      <c r="H424" s="8">
        <v>601748.86</v>
      </c>
      <c r="I424" s="8">
        <v>0</v>
      </c>
      <c r="J424" s="8">
        <v>0</v>
      </c>
      <c r="K424" s="8">
        <v>601748.86</v>
      </c>
      <c r="L424" s="8">
        <v>4701.4399999999996</v>
      </c>
      <c r="M424" s="8">
        <v>0</v>
      </c>
      <c r="N424" s="8">
        <v>0</v>
      </c>
      <c r="O424" s="8">
        <v>4701.4399999999996</v>
      </c>
      <c r="P424" s="8">
        <v>0</v>
      </c>
      <c r="Q424" s="8">
        <v>0</v>
      </c>
      <c r="R424" s="8">
        <v>597047.42000000004</v>
      </c>
      <c r="S424" s="8">
        <v>0</v>
      </c>
      <c r="T424" s="8">
        <v>4713.7</v>
      </c>
      <c r="U424" s="8">
        <v>0</v>
      </c>
      <c r="V424" s="8">
        <v>0</v>
      </c>
      <c r="W424" s="8">
        <v>4713.7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  <c r="AD424" s="8">
        <v>0</v>
      </c>
      <c r="AE424" s="8">
        <v>0</v>
      </c>
      <c r="AF424" s="8">
        <v>0</v>
      </c>
      <c r="AG424" s="8">
        <v>0</v>
      </c>
      <c r="AH424" s="8">
        <v>334.73</v>
      </c>
      <c r="AI424" s="8">
        <v>0</v>
      </c>
      <c r="AJ424" s="8">
        <v>0</v>
      </c>
      <c r="AK424" s="8">
        <v>0</v>
      </c>
      <c r="AL424" s="8">
        <v>0</v>
      </c>
      <c r="AM424" s="8">
        <v>0</v>
      </c>
      <c r="AN424" s="8">
        <v>0</v>
      </c>
      <c r="AO424" s="8">
        <v>0</v>
      </c>
      <c r="AP424" s="8">
        <v>82.59</v>
      </c>
      <c r="AQ424" s="8">
        <v>0</v>
      </c>
      <c r="AR424" s="8">
        <v>32.46</v>
      </c>
      <c r="AS424" s="8">
        <v>0</v>
      </c>
      <c r="AT424" s="8">
        <f t="shared" si="6"/>
        <v>9800</v>
      </c>
      <c r="AU424" s="8">
        <v>0</v>
      </c>
      <c r="AV424" s="8">
        <v>0</v>
      </c>
      <c r="AW424" s="9">
        <v>88</v>
      </c>
      <c r="AX424" s="9">
        <v>107</v>
      </c>
      <c r="AY424" s="8">
        <v>629200</v>
      </c>
      <c r="AZ424" s="8">
        <v>629200</v>
      </c>
      <c r="BA424" s="10">
        <v>89.99</v>
      </c>
      <c r="BB424" s="10">
        <v>85.391445209472295</v>
      </c>
      <c r="BC424" s="10">
        <v>9.4</v>
      </c>
      <c r="BD424" s="10"/>
      <c r="BE424" s="6" t="s">
        <v>797</v>
      </c>
      <c r="BF424" s="4"/>
      <c r="BG424" s="6" t="s">
        <v>269</v>
      </c>
      <c r="BH424" s="6" t="s">
        <v>312</v>
      </c>
      <c r="BI424" s="6" t="s">
        <v>367</v>
      </c>
      <c r="BJ424" s="6" t="s">
        <v>2</v>
      </c>
      <c r="BK424" s="5" t="s">
        <v>0</v>
      </c>
      <c r="BL424" s="10">
        <v>597047.42000000004</v>
      </c>
      <c r="BM424" s="5" t="s">
        <v>613</v>
      </c>
      <c r="BN424" s="10"/>
      <c r="BO424" s="11">
        <v>44951</v>
      </c>
      <c r="BP424" s="11">
        <v>48207</v>
      </c>
      <c r="BQ424" s="11" t="s">
        <v>748</v>
      </c>
      <c r="BR424" s="11" t="s">
        <v>905</v>
      </c>
      <c r="BS424" s="11" t="s">
        <v>891</v>
      </c>
      <c r="BT424" s="11" t="s">
        <v>891</v>
      </c>
      <c r="BU424" s="10">
        <v>0</v>
      </c>
      <c r="BV424" s="10">
        <v>0</v>
      </c>
      <c r="BW424" s="10">
        <v>0</v>
      </c>
    </row>
    <row r="425" spans="1:75" s="1" customFormat="1" ht="18.2" customHeight="1" x14ac:dyDescent="0.15">
      <c r="A425" s="12">
        <v>420</v>
      </c>
      <c r="B425" s="13" t="s">
        <v>41</v>
      </c>
      <c r="C425" s="13" t="s">
        <v>42</v>
      </c>
      <c r="D425" s="30">
        <v>45507</v>
      </c>
      <c r="E425" s="14" t="s">
        <v>944</v>
      </c>
      <c r="F425" s="15">
        <v>0</v>
      </c>
      <c r="G425" s="15">
        <v>0</v>
      </c>
      <c r="H425" s="16">
        <v>601748.86</v>
      </c>
      <c r="I425" s="16">
        <v>0</v>
      </c>
      <c r="J425" s="16">
        <v>0</v>
      </c>
      <c r="K425" s="16">
        <v>601748.86</v>
      </c>
      <c r="L425" s="16">
        <v>4701.4399999999996</v>
      </c>
      <c r="M425" s="16">
        <v>0</v>
      </c>
      <c r="N425" s="16">
        <v>0</v>
      </c>
      <c r="O425" s="16">
        <v>4701.4399999999996</v>
      </c>
      <c r="P425" s="16">
        <v>0</v>
      </c>
      <c r="Q425" s="16">
        <v>0</v>
      </c>
      <c r="R425" s="16">
        <v>597047.42000000004</v>
      </c>
      <c r="S425" s="16">
        <v>0</v>
      </c>
      <c r="T425" s="16">
        <v>4713.7</v>
      </c>
      <c r="U425" s="16">
        <v>0</v>
      </c>
      <c r="V425" s="16">
        <v>0</v>
      </c>
      <c r="W425" s="16">
        <v>4713.7</v>
      </c>
      <c r="X425" s="16">
        <v>0</v>
      </c>
      <c r="Y425" s="16">
        <v>0</v>
      </c>
      <c r="Z425" s="16">
        <v>0</v>
      </c>
      <c r="AA425" s="16">
        <v>0</v>
      </c>
      <c r="AB425" s="16">
        <v>0</v>
      </c>
      <c r="AC425" s="16">
        <v>0</v>
      </c>
      <c r="AD425" s="16">
        <v>0</v>
      </c>
      <c r="AE425" s="16">
        <v>0</v>
      </c>
      <c r="AF425" s="16">
        <v>0</v>
      </c>
      <c r="AG425" s="16">
        <v>0</v>
      </c>
      <c r="AH425" s="16">
        <v>334.73</v>
      </c>
      <c r="AI425" s="16">
        <v>0</v>
      </c>
      <c r="AJ425" s="16">
        <v>0</v>
      </c>
      <c r="AK425" s="16">
        <v>0</v>
      </c>
      <c r="AL425" s="16">
        <v>0</v>
      </c>
      <c r="AM425" s="16">
        <v>0</v>
      </c>
      <c r="AN425" s="16">
        <v>0</v>
      </c>
      <c r="AO425" s="16">
        <v>0</v>
      </c>
      <c r="AP425" s="16">
        <v>82.59</v>
      </c>
      <c r="AQ425" s="16">
        <v>0</v>
      </c>
      <c r="AR425" s="16">
        <v>32.46</v>
      </c>
      <c r="AS425" s="16">
        <v>0</v>
      </c>
      <c r="AT425" s="8">
        <f t="shared" si="6"/>
        <v>9800</v>
      </c>
      <c r="AU425" s="16">
        <v>0</v>
      </c>
      <c r="AV425" s="16">
        <v>0</v>
      </c>
      <c r="AW425" s="17">
        <v>88</v>
      </c>
      <c r="AX425" s="17">
        <v>107</v>
      </c>
      <c r="AY425" s="16">
        <v>629200</v>
      </c>
      <c r="AZ425" s="16">
        <v>629200</v>
      </c>
      <c r="BA425" s="18">
        <v>89.99</v>
      </c>
      <c r="BB425" s="18">
        <v>85.391445209472295</v>
      </c>
      <c r="BC425" s="18">
        <v>9.4</v>
      </c>
      <c r="BD425" s="18"/>
      <c r="BE425" s="14" t="s">
        <v>795</v>
      </c>
      <c r="BF425" s="12"/>
      <c r="BG425" s="14" t="s">
        <v>269</v>
      </c>
      <c r="BH425" s="14" t="s">
        <v>312</v>
      </c>
      <c r="BI425" s="14" t="s">
        <v>367</v>
      </c>
      <c r="BJ425" s="14" t="s">
        <v>2</v>
      </c>
      <c r="BK425" s="13" t="s">
        <v>0</v>
      </c>
      <c r="BL425" s="18">
        <v>597047.42000000004</v>
      </c>
      <c r="BM425" s="13" t="s">
        <v>613</v>
      </c>
      <c r="BN425" s="18"/>
      <c r="BO425" s="19">
        <v>44952</v>
      </c>
      <c r="BP425" s="19">
        <v>48208</v>
      </c>
      <c r="BQ425" s="11" t="s">
        <v>748</v>
      </c>
      <c r="BR425" s="11" t="s">
        <v>905</v>
      </c>
      <c r="BS425" s="11" t="s">
        <v>891</v>
      </c>
      <c r="BT425" s="11" t="s">
        <v>891</v>
      </c>
      <c r="BU425" s="18">
        <v>0</v>
      </c>
      <c r="BV425" s="18">
        <v>0</v>
      </c>
      <c r="BW425" s="18">
        <v>0</v>
      </c>
    </row>
    <row r="426" spans="1:75" s="1" customFormat="1" ht="18.2" customHeight="1" x14ac:dyDescent="0.15">
      <c r="A426" s="4">
        <v>421</v>
      </c>
      <c r="B426" s="5" t="s">
        <v>41</v>
      </c>
      <c r="C426" s="5" t="s">
        <v>42</v>
      </c>
      <c r="D426" s="29">
        <v>45507</v>
      </c>
      <c r="E426" s="6" t="s">
        <v>945</v>
      </c>
      <c r="F426" s="7">
        <v>0</v>
      </c>
      <c r="G426" s="7">
        <v>0</v>
      </c>
      <c r="H426" s="8">
        <v>509889.86</v>
      </c>
      <c r="I426" s="8">
        <v>0</v>
      </c>
      <c r="J426" s="8">
        <v>0</v>
      </c>
      <c r="K426" s="8">
        <v>509889.86</v>
      </c>
      <c r="L426" s="8">
        <v>3787.8</v>
      </c>
      <c r="M426" s="8">
        <v>0</v>
      </c>
      <c r="N426" s="8">
        <v>0</v>
      </c>
      <c r="O426" s="8">
        <v>3787.8</v>
      </c>
      <c r="P426" s="8">
        <v>0</v>
      </c>
      <c r="Q426" s="8">
        <v>0</v>
      </c>
      <c r="R426" s="8">
        <v>506102.06</v>
      </c>
      <c r="S426" s="8">
        <v>0</v>
      </c>
      <c r="T426" s="8">
        <v>4036.63</v>
      </c>
      <c r="U426" s="8">
        <v>0</v>
      </c>
      <c r="V426" s="8">
        <v>0</v>
      </c>
      <c r="W426" s="8">
        <v>4036.63</v>
      </c>
      <c r="X426" s="8">
        <v>0</v>
      </c>
      <c r="Y426" s="8">
        <v>0</v>
      </c>
      <c r="Z426" s="8">
        <v>0</v>
      </c>
      <c r="AA426" s="8">
        <v>0</v>
      </c>
      <c r="AB426" s="8">
        <v>0</v>
      </c>
      <c r="AC426" s="8">
        <v>0</v>
      </c>
      <c r="AD426" s="8">
        <v>0</v>
      </c>
      <c r="AE426" s="8">
        <v>0</v>
      </c>
      <c r="AF426" s="8">
        <v>0</v>
      </c>
      <c r="AG426" s="8">
        <v>0</v>
      </c>
      <c r="AH426" s="8">
        <v>283.02</v>
      </c>
      <c r="AI426" s="8">
        <v>0</v>
      </c>
      <c r="AJ426" s="8">
        <v>0</v>
      </c>
      <c r="AK426" s="8">
        <v>0</v>
      </c>
      <c r="AL426" s="8">
        <v>0</v>
      </c>
      <c r="AM426" s="8">
        <v>0</v>
      </c>
      <c r="AN426" s="8">
        <v>0</v>
      </c>
      <c r="AO426" s="8">
        <v>0</v>
      </c>
      <c r="AP426" s="8">
        <v>1126.67</v>
      </c>
      <c r="AQ426" s="8">
        <v>0</v>
      </c>
      <c r="AR426" s="8">
        <v>1126.1199999999999</v>
      </c>
      <c r="AS426" s="8">
        <v>0</v>
      </c>
      <c r="AT426" s="8">
        <f t="shared" si="6"/>
        <v>8108.0000000000009</v>
      </c>
      <c r="AU426" s="8">
        <v>0</v>
      </c>
      <c r="AV426" s="8">
        <v>0</v>
      </c>
      <c r="AW426" s="9">
        <v>91</v>
      </c>
      <c r="AX426" s="9">
        <v>110</v>
      </c>
      <c r="AY426" s="8">
        <v>532000</v>
      </c>
      <c r="AZ426" s="8">
        <v>532000</v>
      </c>
      <c r="BA426" s="10">
        <v>90</v>
      </c>
      <c r="BB426" s="10">
        <v>85.618769548872194</v>
      </c>
      <c r="BC426" s="10">
        <v>9.5</v>
      </c>
      <c r="BD426" s="10"/>
      <c r="BE426" s="6" t="s">
        <v>795</v>
      </c>
      <c r="BF426" s="4"/>
      <c r="BG426" s="6" t="s">
        <v>286</v>
      </c>
      <c r="BH426" s="6" t="s">
        <v>287</v>
      </c>
      <c r="BI426" s="6" t="s">
        <v>288</v>
      </c>
      <c r="BJ426" s="6" t="s">
        <v>2</v>
      </c>
      <c r="BK426" s="5" t="s">
        <v>0</v>
      </c>
      <c r="BL426" s="10">
        <v>506102.06</v>
      </c>
      <c r="BM426" s="5" t="s">
        <v>613</v>
      </c>
      <c r="BN426" s="10"/>
      <c r="BO426" s="11">
        <v>44952</v>
      </c>
      <c r="BP426" s="11">
        <v>48299</v>
      </c>
      <c r="BQ426" s="11" t="s">
        <v>748</v>
      </c>
      <c r="BR426" s="11" t="s">
        <v>905</v>
      </c>
      <c r="BS426" s="11" t="s">
        <v>891</v>
      </c>
      <c r="BT426" s="11" t="s">
        <v>891</v>
      </c>
      <c r="BU426" s="10">
        <v>0</v>
      </c>
      <c r="BV426" s="10">
        <v>0</v>
      </c>
      <c r="BW426" s="10">
        <v>0</v>
      </c>
    </row>
    <row r="427" spans="1:75" s="1" customFormat="1" ht="18.2" customHeight="1" x14ac:dyDescent="0.15">
      <c r="A427" s="12">
        <v>422</v>
      </c>
      <c r="B427" s="13" t="s">
        <v>41</v>
      </c>
      <c r="C427" s="13" t="s">
        <v>42</v>
      </c>
      <c r="D427" s="30">
        <v>45507</v>
      </c>
      <c r="E427" s="14" t="s">
        <v>948</v>
      </c>
      <c r="F427" s="15">
        <v>0</v>
      </c>
      <c r="G427" s="15">
        <v>0</v>
      </c>
      <c r="H427" s="16">
        <v>372755.57</v>
      </c>
      <c r="I427" s="16">
        <v>0</v>
      </c>
      <c r="J427" s="16">
        <v>0</v>
      </c>
      <c r="K427" s="16">
        <v>372755.57</v>
      </c>
      <c r="L427" s="16">
        <v>2875.7</v>
      </c>
      <c r="M427" s="16">
        <v>0</v>
      </c>
      <c r="N427" s="16">
        <v>0</v>
      </c>
      <c r="O427" s="16">
        <v>2875.7</v>
      </c>
      <c r="P427" s="16">
        <v>0</v>
      </c>
      <c r="Q427" s="16">
        <v>0</v>
      </c>
      <c r="R427" s="16">
        <v>369879.87</v>
      </c>
      <c r="S427" s="16">
        <v>0</v>
      </c>
      <c r="T427" s="16">
        <v>2671.41</v>
      </c>
      <c r="U427" s="16">
        <v>0</v>
      </c>
      <c r="V427" s="16">
        <v>0</v>
      </c>
      <c r="W427" s="16">
        <v>2671.41</v>
      </c>
      <c r="X427" s="16">
        <v>0</v>
      </c>
      <c r="Y427" s="16">
        <v>0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  <c r="AE427" s="16">
        <v>0</v>
      </c>
      <c r="AF427" s="16">
        <v>0</v>
      </c>
      <c r="AG427" s="16">
        <v>0</v>
      </c>
      <c r="AH427" s="16">
        <v>205.8</v>
      </c>
      <c r="AI427" s="16">
        <v>0</v>
      </c>
      <c r="AJ427" s="16">
        <v>0</v>
      </c>
      <c r="AK427" s="16">
        <v>0</v>
      </c>
      <c r="AL427" s="16">
        <v>0</v>
      </c>
      <c r="AM427" s="16">
        <v>0</v>
      </c>
      <c r="AN427" s="16">
        <v>0</v>
      </c>
      <c r="AO427" s="16">
        <v>0</v>
      </c>
      <c r="AP427" s="16">
        <v>0.27</v>
      </c>
      <c r="AQ427" s="16">
        <v>0</v>
      </c>
      <c r="AR427" s="16">
        <v>0.18</v>
      </c>
      <c r="AS427" s="16">
        <v>0</v>
      </c>
      <c r="AT427" s="8">
        <f t="shared" si="6"/>
        <v>5753</v>
      </c>
      <c r="AU427" s="16">
        <v>0</v>
      </c>
      <c r="AV427" s="16">
        <v>0</v>
      </c>
      <c r="AW427" s="17">
        <v>91</v>
      </c>
      <c r="AX427" s="17">
        <v>109</v>
      </c>
      <c r="AY427" s="16">
        <v>386830</v>
      </c>
      <c r="AZ427" s="16">
        <v>386830</v>
      </c>
      <c r="BA427" s="18">
        <v>89.92</v>
      </c>
      <c r="BB427" s="18">
        <v>85.979882404156896</v>
      </c>
      <c r="BC427" s="18">
        <v>8.6</v>
      </c>
      <c r="BD427" s="18"/>
      <c r="BE427" s="14" t="s">
        <v>797</v>
      </c>
      <c r="BF427" s="12"/>
      <c r="BG427" s="14" t="s">
        <v>286</v>
      </c>
      <c r="BH427" s="14" t="s">
        <v>287</v>
      </c>
      <c r="BI427" s="14" t="s">
        <v>288</v>
      </c>
      <c r="BJ427" s="14" t="s">
        <v>2</v>
      </c>
      <c r="BK427" s="13" t="s">
        <v>0</v>
      </c>
      <c r="BL427" s="18">
        <v>369879.87</v>
      </c>
      <c r="BM427" s="13" t="s">
        <v>613</v>
      </c>
      <c r="BN427" s="18"/>
      <c r="BO427" s="19">
        <v>44978</v>
      </c>
      <c r="BP427" s="19">
        <v>48294</v>
      </c>
      <c r="BQ427" s="11" t="s">
        <v>748</v>
      </c>
      <c r="BR427" s="11" t="s">
        <v>905</v>
      </c>
      <c r="BS427" s="11" t="s">
        <v>891</v>
      </c>
      <c r="BT427" s="11" t="s">
        <v>891</v>
      </c>
      <c r="BU427" s="18">
        <v>0</v>
      </c>
      <c r="BV427" s="18">
        <v>0</v>
      </c>
      <c r="BW427" s="18">
        <v>0</v>
      </c>
    </row>
    <row r="428" spans="1:75" s="1" customFormat="1" ht="18.2" customHeight="1" x14ac:dyDescent="0.15">
      <c r="A428" s="4">
        <v>423</v>
      </c>
      <c r="B428" s="5" t="s">
        <v>324</v>
      </c>
      <c r="C428" s="5" t="s">
        <v>42</v>
      </c>
      <c r="D428" s="29">
        <v>45507</v>
      </c>
      <c r="E428" s="6" t="s">
        <v>681</v>
      </c>
      <c r="F428" s="7">
        <v>0</v>
      </c>
      <c r="G428" s="7">
        <v>0</v>
      </c>
      <c r="H428" s="8">
        <v>116764.01</v>
      </c>
      <c r="I428" s="8">
        <v>1288.5899999999999</v>
      </c>
      <c r="J428" s="8">
        <v>0</v>
      </c>
      <c r="K428" s="8">
        <v>118052.6</v>
      </c>
      <c r="L428" s="8">
        <v>1298.9000000000001</v>
      </c>
      <c r="M428" s="8">
        <v>0</v>
      </c>
      <c r="N428" s="8">
        <v>1288.5899999999999</v>
      </c>
      <c r="O428" s="8">
        <v>1298.9000000000001</v>
      </c>
      <c r="P428" s="8">
        <v>0</v>
      </c>
      <c r="Q428" s="8">
        <v>0</v>
      </c>
      <c r="R428" s="8">
        <v>115465.11</v>
      </c>
      <c r="S428" s="8">
        <v>944.42</v>
      </c>
      <c r="T428" s="8">
        <v>934.11</v>
      </c>
      <c r="U428" s="8">
        <v>0</v>
      </c>
      <c r="V428" s="8">
        <v>944.42</v>
      </c>
      <c r="W428" s="8">
        <v>934.11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8">
        <v>0</v>
      </c>
      <c r="AE428" s="8">
        <v>0</v>
      </c>
      <c r="AF428" s="8">
        <v>0</v>
      </c>
      <c r="AG428" s="8">
        <v>0</v>
      </c>
      <c r="AH428" s="8">
        <v>103.91</v>
      </c>
      <c r="AI428" s="8">
        <v>0</v>
      </c>
      <c r="AJ428" s="8">
        <v>0</v>
      </c>
      <c r="AK428" s="8">
        <v>0</v>
      </c>
      <c r="AL428" s="8">
        <v>350</v>
      </c>
      <c r="AM428" s="8">
        <v>0</v>
      </c>
      <c r="AN428" s="8">
        <v>0</v>
      </c>
      <c r="AO428" s="8">
        <v>1.59</v>
      </c>
      <c r="AP428" s="8">
        <v>0</v>
      </c>
      <c r="AQ428" s="8">
        <v>0</v>
      </c>
      <c r="AR428" s="8">
        <v>0</v>
      </c>
      <c r="AS428" s="8">
        <v>0</v>
      </c>
      <c r="AT428" s="8">
        <f t="shared" si="6"/>
        <v>4921.5199999999995</v>
      </c>
      <c r="AU428" s="8">
        <v>0</v>
      </c>
      <c r="AV428" s="8">
        <v>0</v>
      </c>
      <c r="AW428" s="9">
        <v>67</v>
      </c>
      <c r="AX428" s="9">
        <v>163</v>
      </c>
      <c r="AY428" s="8">
        <v>195323</v>
      </c>
      <c r="AZ428" s="8">
        <v>195323.01</v>
      </c>
      <c r="BA428" s="10">
        <v>90</v>
      </c>
      <c r="BB428" s="10">
        <v>53.203459745986898</v>
      </c>
      <c r="BC428" s="10">
        <v>9.6</v>
      </c>
      <c r="BD428" s="10"/>
      <c r="BE428" s="6" t="s">
        <v>797</v>
      </c>
      <c r="BF428" s="4"/>
      <c r="BG428" s="6" t="s">
        <v>291</v>
      </c>
      <c r="BH428" s="6" t="s">
        <v>292</v>
      </c>
      <c r="BI428" s="6" t="s">
        <v>325</v>
      </c>
      <c r="BJ428" s="6" t="s">
        <v>2</v>
      </c>
      <c r="BK428" s="5" t="s">
        <v>0</v>
      </c>
      <c r="BL428" s="10">
        <v>115465.11</v>
      </c>
      <c r="BM428" s="5" t="s">
        <v>613</v>
      </c>
      <c r="BN428" s="10"/>
      <c r="BO428" s="11">
        <v>42601</v>
      </c>
      <c r="BP428" s="11">
        <v>47561</v>
      </c>
      <c r="BQ428" s="11" t="s">
        <v>748</v>
      </c>
      <c r="BR428" s="11" t="s">
        <v>905</v>
      </c>
      <c r="BS428" s="11" t="s">
        <v>891</v>
      </c>
      <c r="BT428" s="11" t="s">
        <v>891</v>
      </c>
      <c r="BU428" s="10">
        <v>0</v>
      </c>
      <c r="BV428" s="10">
        <v>0</v>
      </c>
      <c r="BW428" s="10">
        <v>0</v>
      </c>
    </row>
    <row r="429" spans="1:75" s="1" customFormat="1" ht="18.2" customHeight="1" x14ac:dyDescent="0.15">
      <c r="A429" s="12">
        <v>424</v>
      </c>
      <c r="B429" s="13" t="s">
        <v>324</v>
      </c>
      <c r="C429" s="13" t="s">
        <v>42</v>
      </c>
      <c r="D429" s="30">
        <v>45507</v>
      </c>
      <c r="E429" s="14" t="s">
        <v>682</v>
      </c>
      <c r="F429" s="15">
        <v>0</v>
      </c>
      <c r="G429" s="15">
        <v>0</v>
      </c>
      <c r="H429" s="16">
        <v>351604.64</v>
      </c>
      <c r="I429" s="16">
        <v>0</v>
      </c>
      <c r="J429" s="16">
        <v>0</v>
      </c>
      <c r="K429" s="16">
        <v>351604.64</v>
      </c>
      <c r="L429" s="16">
        <v>6142.06</v>
      </c>
      <c r="M429" s="16">
        <v>0</v>
      </c>
      <c r="N429" s="16">
        <v>0</v>
      </c>
      <c r="O429" s="16">
        <v>0</v>
      </c>
      <c r="P429" s="16">
        <v>0</v>
      </c>
      <c r="Q429" s="16">
        <v>0</v>
      </c>
      <c r="R429" s="16">
        <v>351604.64</v>
      </c>
      <c r="S429" s="16">
        <v>0</v>
      </c>
      <c r="T429" s="16">
        <v>2930.04</v>
      </c>
      <c r="U429" s="16">
        <v>0</v>
      </c>
      <c r="V429" s="16">
        <v>0</v>
      </c>
      <c r="W429" s="16">
        <v>0</v>
      </c>
      <c r="X429" s="16">
        <v>0</v>
      </c>
      <c r="Y429" s="16">
        <v>0</v>
      </c>
      <c r="Z429" s="16">
        <v>2930.04</v>
      </c>
      <c r="AA429" s="16">
        <v>0</v>
      </c>
      <c r="AB429" s="16">
        <v>0</v>
      </c>
      <c r="AC429" s="16">
        <v>0</v>
      </c>
      <c r="AD429" s="16">
        <v>0</v>
      </c>
      <c r="AE429" s="16">
        <v>0</v>
      </c>
      <c r="AF429" s="16">
        <v>0</v>
      </c>
      <c r="AG429" s="16">
        <v>0</v>
      </c>
      <c r="AH429" s="16">
        <v>0</v>
      </c>
      <c r="AI429" s="16">
        <v>0</v>
      </c>
      <c r="AJ429" s="16">
        <v>0</v>
      </c>
      <c r="AK429" s="16">
        <v>0</v>
      </c>
      <c r="AL429" s="16">
        <v>0</v>
      </c>
      <c r="AM429" s="16">
        <v>0</v>
      </c>
      <c r="AN429" s="16">
        <v>0</v>
      </c>
      <c r="AO429" s="16">
        <v>0</v>
      </c>
      <c r="AP429" s="16">
        <v>0</v>
      </c>
      <c r="AQ429" s="16">
        <v>0</v>
      </c>
      <c r="AR429" s="16">
        <v>0</v>
      </c>
      <c r="AS429" s="16">
        <v>0</v>
      </c>
      <c r="AT429" s="8">
        <f t="shared" si="6"/>
        <v>0</v>
      </c>
      <c r="AU429" s="16">
        <v>6142.06</v>
      </c>
      <c r="AV429" s="16">
        <v>2930.04</v>
      </c>
      <c r="AW429" s="17">
        <v>46</v>
      </c>
      <c r="AX429" s="17">
        <v>142</v>
      </c>
      <c r="AY429" s="16">
        <v>718523</v>
      </c>
      <c r="AZ429" s="16">
        <v>718523</v>
      </c>
      <c r="BA429" s="18">
        <v>86.3</v>
      </c>
      <c r="BB429" s="18">
        <v>42.230353700577403</v>
      </c>
      <c r="BC429" s="18">
        <v>10</v>
      </c>
      <c r="BD429" s="18"/>
      <c r="BE429" s="14" t="s">
        <v>795</v>
      </c>
      <c r="BF429" s="12"/>
      <c r="BG429" s="14" t="s">
        <v>344</v>
      </c>
      <c r="BH429" s="14" t="s">
        <v>345</v>
      </c>
      <c r="BI429" s="14" t="s">
        <v>683</v>
      </c>
      <c r="BJ429" s="14" t="s">
        <v>2</v>
      </c>
      <c r="BK429" s="13" t="s">
        <v>0</v>
      </c>
      <c r="BL429" s="18">
        <v>351604.64</v>
      </c>
      <c r="BM429" s="13" t="s">
        <v>613</v>
      </c>
      <c r="BN429" s="18"/>
      <c r="BO429" s="19">
        <v>42601</v>
      </c>
      <c r="BP429" s="19">
        <v>46923</v>
      </c>
      <c r="BQ429" s="11" t="s">
        <v>750</v>
      </c>
      <c r="BR429" s="11" t="s">
        <v>906</v>
      </c>
      <c r="BS429" s="11" t="s">
        <v>891</v>
      </c>
      <c r="BT429" s="11" t="s">
        <v>891</v>
      </c>
      <c r="BU429" s="18">
        <v>382.25</v>
      </c>
      <c r="BV429" s="18">
        <v>0</v>
      </c>
      <c r="BW429" s="18">
        <v>0</v>
      </c>
    </row>
    <row r="430" spans="1:75" s="1" customFormat="1" ht="18.2" customHeight="1" x14ac:dyDescent="0.15">
      <c r="A430" s="4">
        <v>425</v>
      </c>
      <c r="B430" s="5" t="s">
        <v>324</v>
      </c>
      <c r="C430" s="5" t="s">
        <v>42</v>
      </c>
      <c r="D430" s="29">
        <v>45507</v>
      </c>
      <c r="E430" s="6" t="s">
        <v>684</v>
      </c>
      <c r="F430" s="7">
        <v>52</v>
      </c>
      <c r="G430" s="7">
        <v>51</v>
      </c>
      <c r="H430" s="8">
        <v>148176.46</v>
      </c>
      <c r="I430" s="8">
        <v>47882.91</v>
      </c>
      <c r="J430" s="8">
        <v>0</v>
      </c>
      <c r="K430" s="8">
        <v>196059.37</v>
      </c>
      <c r="L430" s="8">
        <v>1147.93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196059.37</v>
      </c>
      <c r="S430" s="8">
        <v>73984.37</v>
      </c>
      <c r="T430" s="8">
        <v>1234.8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75219.17</v>
      </c>
      <c r="AA430" s="8">
        <v>0</v>
      </c>
      <c r="AB430" s="8">
        <v>0</v>
      </c>
      <c r="AC430" s="8">
        <v>0</v>
      </c>
      <c r="AD430" s="8">
        <v>0</v>
      </c>
      <c r="AE430" s="8">
        <v>0</v>
      </c>
      <c r="AF430" s="8">
        <v>0</v>
      </c>
      <c r="AG430" s="8">
        <v>0</v>
      </c>
      <c r="AH430" s="8">
        <v>0</v>
      </c>
      <c r="AI430" s="8">
        <v>0</v>
      </c>
      <c r="AJ430" s="8">
        <v>0</v>
      </c>
      <c r="AK430" s="8">
        <v>0</v>
      </c>
      <c r="AL430" s="8">
        <v>0</v>
      </c>
      <c r="AM430" s="8">
        <v>0</v>
      </c>
      <c r="AN430" s="8">
        <v>0</v>
      </c>
      <c r="AO430" s="8">
        <v>0</v>
      </c>
      <c r="AP430" s="8">
        <v>0</v>
      </c>
      <c r="AQ430" s="8">
        <v>0</v>
      </c>
      <c r="AR430" s="8">
        <v>0</v>
      </c>
      <c r="AS430" s="8">
        <v>0</v>
      </c>
      <c r="AT430" s="8">
        <f t="shared" si="6"/>
        <v>0</v>
      </c>
      <c r="AU430" s="8">
        <v>49030.84</v>
      </c>
      <c r="AV430" s="8">
        <v>75219.17</v>
      </c>
      <c r="AW430" s="9">
        <v>87</v>
      </c>
      <c r="AX430" s="9">
        <v>183</v>
      </c>
      <c r="AY430" s="8">
        <v>216752</v>
      </c>
      <c r="AZ430" s="8">
        <v>216752</v>
      </c>
      <c r="BA430" s="10">
        <v>90</v>
      </c>
      <c r="BB430" s="10">
        <v>81.407983778696405</v>
      </c>
      <c r="BC430" s="10">
        <v>10</v>
      </c>
      <c r="BD430" s="10"/>
      <c r="BE430" s="6" t="s">
        <v>797</v>
      </c>
      <c r="BF430" s="4"/>
      <c r="BG430" s="6" t="s">
        <v>273</v>
      </c>
      <c r="BH430" s="6" t="s">
        <v>465</v>
      </c>
      <c r="BI430" s="6" t="s">
        <v>466</v>
      </c>
      <c r="BJ430" s="6" t="s">
        <v>796</v>
      </c>
      <c r="BK430" s="5" t="s">
        <v>0</v>
      </c>
      <c r="BL430" s="10">
        <v>196059.37</v>
      </c>
      <c r="BM430" s="5" t="s">
        <v>613</v>
      </c>
      <c r="BN430" s="10"/>
      <c r="BO430" s="11">
        <v>42601</v>
      </c>
      <c r="BP430" s="11">
        <v>48171</v>
      </c>
      <c r="BQ430" s="11" t="s">
        <v>750</v>
      </c>
      <c r="BR430" s="11" t="s">
        <v>906</v>
      </c>
      <c r="BS430" s="11" t="s">
        <v>891</v>
      </c>
      <c r="BT430" s="11" t="s">
        <v>891</v>
      </c>
      <c r="BU430" s="10">
        <v>5996.64</v>
      </c>
      <c r="BV430" s="10">
        <v>0</v>
      </c>
      <c r="BW430" s="10">
        <v>0</v>
      </c>
    </row>
    <row r="431" spans="1:75" s="1" customFormat="1" ht="18.2" customHeight="1" x14ac:dyDescent="0.15">
      <c r="A431" s="12">
        <v>426</v>
      </c>
      <c r="B431" s="13" t="s">
        <v>324</v>
      </c>
      <c r="C431" s="13" t="s">
        <v>42</v>
      </c>
      <c r="D431" s="30">
        <v>45507</v>
      </c>
      <c r="E431" s="14" t="s">
        <v>685</v>
      </c>
      <c r="F431" s="15">
        <v>0</v>
      </c>
      <c r="G431" s="15">
        <v>0</v>
      </c>
      <c r="H431" s="16">
        <v>149428</v>
      </c>
      <c r="I431" s="16">
        <v>0</v>
      </c>
      <c r="J431" s="16">
        <v>0</v>
      </c>
      <c r="K431" s="16">
        <v>149428</v>
      </c>
      <c r="L431" s="16">
        <v>1139.3</v>
      </c>
      <c r="M431" s="16">
        <v>0</v>
      </c>
      <c r="N431" s="16">
        <v>0</v>
      </c>
      <c r="O431" s="16">
        <v>1139.3</v>
      </c>
      <c r="P431" s="16">
        <v>0</v>
      </c>
      <c r="Q431" s="16">
        <v>0</v>
      </c>
      <c r="R431" s="16">
        <v>148288.70000000001</v>
      </c>
      <c r="S431" s="16">
        <v>0</v>
      </c>
      <c r="T431" s="16">
        <v>1245.23</v>
      </c>
      <c r="U431" s="16">
        <v>0</v>
      </c>
      <c r="V431" s="16">
        <v>0</v>
      </c>
      <c r="W431" s="16">
        <v>1245.23</v>
      </c>
      <c r="X431" s="16">
        <v>0</v>
      </c>
      <c r="Y431" s="16">
        <v>0</v>
      </c>
      <c r="Z431" s="16">
        <v>0</v>
      </c>
      <c r="AA431" s="16">
        <v>0</v>
      </c>
      <c r="AB431" s="16">
        <v>0</v>
      </c>
      <c r="AC431" s="16">
        <v>0</v>
      </c>
      <c r="AD431" s="16">
        <v>0</v>
      </c>
      <c r="AE431" s="16">
        <v>0</v>
      </c>
      <c r="AF431" s="16">
        <v>0</v>
      </c>
      <c r="AG431" s="16">
        <v>0</v>
      </c>
      <c r="AH431" s="16">
        <v>115.71</v>
      </c>
      <c r="AI431" s="16">
        <v>0</v>
      </c>
      <c r="AJ431" s="16">
        <v>0</v>
      </c>
      <c r="AK431" s="16">
        <v>0</v>
      </c>
      <c r="AL431" s="16">
        <v>0</v>
      </c>
      <c r="AM431" s="16">
        <v>0</v>
      </c>
      <c r="AN431" s="16">
        <v>0</v>
      </c>
      <c r="AO431" s="16">
        <v>0</v>
      </c>
      <c r="AP431" s="16">
        <v>0</v>
      </c>
      <c r="AQ431" s="16">
        <v>0</v>
      </c>
      <c r="AR431" s="16">
        <v>0</v>
      </c>
      <c r="AS431" s="16">
        <v>0</v>
      </c>
      <c r="AT431" s="8">
        <f t="shared" si="6"/>
        <v>2500.2399999999998</v>
      </c>
      <c r="AU431" s="16">
        <v>0</v>
      </c>
      <c r="AV431" s="16">
        <v>0</v>
      </c>
      <c r="AW431" s="17">
        <v>88</v>
      </c>
      <c r="AX431" s="17">
        <v>184</v>
      </c>
      <c r="AY431" s="16">
        <v>217488</v>
      </c>
      <c r="AZ431" s="16">
        <v>217488.01</v>
      </c>
      <c r="BA431" s="18">
        <v>90</v>
      </c>
      <c r="BB431" s="18">
        <v>61.364224170334701</v>
      </c>
      <c r="BC431" s="18">
        <v>10</v>
      </c>
      <c r="BD431" s="18"/>
      <c r="BE431" s="14" t="s">
        <v>797</v>
      </c>
      <c r="BF431" s="12"/>
      <c r="BG431" s="14" t="s">
        <v>344</v>
      </c>
      <c r="BH431" s="14" t="s">
        <v>345</v>
      </c>
      <c r="BI431" s="14" t="s">
        <v>346</v>
      </c>
      <c r="BJ431" s="14" t="s">
        <v>2</v>
      </c>
      <c r="BK431" s="13" t="s">
        <v>0</v>
      </c>
      <c r="BL431" s="18">
        <v>148288.70000000001</v>
      </c>
      <c r="BM431" s="13" t="s">
        <v>613</v>
      </c>
      <c r="BN431" s="18"/>
      <c r="BO431" s="19">
        <v>42601</v>
      </c>
      <c r="BP431" s="19">
        <v>48201</v>
      </c>
      <c r="BQ431" s="11" t="s">
        <v>748</v>
      </c>
      <c r="BR431" s="11" t="s">
        <v>905</v>
      </c>
      <c r="BS431" s="11" t="s">
        <v>891</v>
      </c>
      <c r="BT431" s="11" t="s">
        <v>891</v>
      </c>
      <c r="BU431" s="18">
        <v>0</v>
      </c>
      <c r="BV431" s="18">
        <v>0</v>
      </c>
      <c r="BW431" s="18">
        <v>0</v>
      </c>
    </row>
    <row r="432" spans="1:75" s="1" customFormat="1" ht="18.2" customHeight="1" x14ac:dyDescent="0.15">
      <c r="A432" s="4">
        <v>427</v>
      </c>
      <c r="B432" s="5" t="s">
        <v>324</v>
      </c>
      <c r="C432" s="5" t="s">
        <v>42</v>
      </c>
      <c r="D432" s="29">
        <v>45507</v>
      </c>
      <c r="E432" s="6" t="s">
        <v>686</v>
      </c>
      <c r="F432" s="7">
        <v>0</v>
      </c>
      <c r="G432" s="7">
        <v>0</v>
      </c>
      <c r="H432" s="8">
        <v>426519.36</v>
      </c>
      <c r="I432" s="8">
        <v>0</v>
      </c>
      <c r="J432" s="8">
        <v>0</v>
      </c>
      <c r="K432" s="8">
        <v>426519.36</v>
      </c>
      <c r="L432" s="8">
        <v>6586.7</v>
      </c>
      <c r="M432" s="8">
        <v>0</v>
      </c>
      <c r="N432" s="8">
        <v>0</v>
      </c>
      <c r="O432" s="8">
        <v>6586.7</v>
      </c>
      <c r="P432" s="8">
        <v>0</v>
      </c>
      <c r="Q432" s="8">
        <v>0</v>
      </c>
      <c r="R432" s="8">
        <v>419932.66</v>
      </c>
      <c r="S432" s="8">
        <v>0</v>
      </c>
      <c r="T432" s="8">
        <v>3554.33</v>
      </c>
      <c r="U432" s="8">
        <v>0</v>
      </c>
      <c r="V432" s="8">
        <v>0</v>
      </c>
      <c r="W432" s="8">
        <v>3554.33</v>
      </c>
      <c r="X432" s="8">
        <v>0</v>
      </c>
      <c r="Y432" s="8">
        <v>0</v>
      </c>
      <c r="Z432" s="8">
        <v>0</v>
      </c>
      <c r="AA432" s="8">
        <v>0</v>
      </c>
      <c r="AB432" s="8">
        <v>0</v>
      </c>
      <c r="AC432" s="8">
        <v>0</v>
      </c>
      <c r="AD432" s="8">
        <v>0</v>
      </c>
      <c r="AE432" s="8">
        <v>0</v>
      </c>
      <c r="AF432" s="8">
        <v>0</v>
      </c>
      <c r="AG432" s="8">
        <v>0</v>
      </c>
      <c r="AH432" s="8">
        <v>436.24</v>
      </c>
      <c r="AI432" s="8">
        <v>0</v>
      </c>
      <c r="AJ432" s="8">
        <v>0</v>
      </c>
      <c r="AK432" s="8">
        <v>0</v>
      </c>
      <c r="AL432" s="8">
        <v>0</v>
      </c>
      <c r="AM432" s="8">
        <v>0</v>
      </c>
      <c r="AN432" s="8">
        <v>0</v>
      </c>
      <c r="AO432" s="8">
        <v>0</v>
      </c>
      <c r="AP432" s="8">
        <v>6.49</v>
      </c>
      <c r="AQ432" s="8">
        <v>0</v>
      </c>
      <c r="AR432" s="8">
        <v>5.76</v>
      </c>
      <c r="AS432" s="8">
        <v>0</v>
      </c>
      <c r="AT432" s="8">
        <f t="shared" si="6"/>
        <v>10577.999999999998</v>
      </c>
      <c r="AU432" s="8">
        <v>0</v>
      </c>
      <c r="AV432" s="8">
        <v>0</v>
      </c>
      <c r="AW432" s="9">
        <v>51</v>
      </c>
      <c r="AX432" s="9">
        <v>147</v>
      </c>
      <c r="AY432" s="8">
        <v>820000</v>
      </c>
      <c r="AZ432" s="8">
        <v>819999.99</v>
      </c>
      <c r="BA432" s="10">
        <v>78.42</v>
      </c>
      <c r="BB432" s="10">
        <v>40.159901949754897</v>
      </c>
      <c r="BC432" s="10">
        <v>10</v>
      </c>
      <c r="BD432" s="10"/>
      <c r="BE432" s="6" t="s">
        <v>797</v>
      </c>
      <c r="BF432" s="4"/>
      <c r="BG432" s="6" t="s">
        <v>319</v>
      </c>
      <c r="BH432" s="6" t="s">
        <v>687</v>
      </c>
      <c r="BI432" s="6" t="s">
        <v>688</v>
      </c>
      <c r="BJ432" s="6" t="s">
        <v>2</v>
      </c>
      <c r="BK432" s="5" t="s">
        <v>0</v>
      </c>
      <c r="BL432" s="10">
        <v>419932.66</v>
      </c>
      <c r="BM432" s="5" t="s">
        <v>613</v>
      </c>
      <c r="BN432" s="10"/>
      <c r="BO432" s="11">
        <v>42601</v>
      </c>
      <c r="BP432" s="11">
        <v>47076</v>
      </c>
      <c r="BQ432" s="11" t="s">
        <v>748</v>
      </c>
      <c r="BR432" s="11" t="s">
        <v>905</v>
      </c>
      <c r="BS432" s="11" t="s">
        <v>891</v>
      </c>
      <c r="BT432" s="11" t="s">
        <v>891</v>
      </c>
      <c r="BU432" s="10">
        <v>0</v>
      </c>
      <c r="BV432" s="10">
        <v>0</v>
      </c>
      <c r="BW432" s="10">
        <v>0</v>
      </c>
    </row>
    <row r="433" spans="1:75" s="1" customFormat="1" ht="18.2" customHeight="1" x14ac:dyDescent="0.15">
      <c r="A433" s="12">
        <v>428</v>
      </c>
      <c r="B433" s="13" t="s">
        <v>324</v>
      </c>
      <c r="C433" s="13" t="s">
        <v>42</v>
      </c>
      <c r="D433" s="30">
        <v>45507</v>
      </c>
      <c r="E433" s="14" t="s">
        <v>950</v>
      </c>
      <c r="F433" s="15">
        <v>0</v>
      </c>
      <c r="G433" s="15">
        <v>0</v>
      </c>
      <c r="H433" s="16">
        <v>307125.21000000002</v>
      </c>
      <c r="I433" s="16">
        <v>0</v>
      </c>
      <c r="J433" s="16">
        <v>0</v>
      </c>
      <c r="K433" s="16">
        <v>307125.21000000002</v>
      </c>
      <c r="L433" s="16">
        <v>1285.79</v>
      </c>
      <c r="M433" s="16">
        <v>0</v>
      </c>
      <c r="N433" s="16">
        <v>0</v>
      </c>
      <c r="O433" s="16">
        <v>1285.79</v>
      </c>
      <c r="P433" s="16">
        <v>0</v>
      </c>
      <c r="Q433" s="16">
        <v>0</v>
      </c>
      <c r="R433" s="16">
        <v>305839.42</v>
      </c>
      <c r="S433" s="16">
        <v>0</v>
      </c>
      <c r="T433" s="16">
        <v>2559.38</v>
      </c>
      <c r="U433" s="16">
        <v>0</v>
      </c>
      <c r="V433" s="16">
        <v>0</v>
      </c>
      <c r="W433" s="16">
        <v>2559.38</v>
      </c>
      <c r="X433" s="16">
        <v>0</v>
      </c>
      <c r="Y433" s="16">
        <v>0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6">
        <v>0</v>
      </c>
      <c r="AG433" s="16">
        <v>0</v>
      </c>
      <c r="AH433" s="16">
        <v>166.07</v>
      </c>
      <c r="AI433" s="16">
        <v>0</v>
      </c>
      <c r="AJ433" s="16">
        <v>0</v>
      </c>
      <c r="AK433" s="16">
        <v>0</v>
      </c>
      <c r="AL433" s="16">
        <v>0</v>
      </c>
      <c r="AM433" s="16">
        <v>0</v>
      </c>
      <c r="AN433" s="16">
        <v>0</v>
      </c>
      <c r="AO433" s="16">
        <v>0</v>
      </c>
      <c r="AP433" s="16">
        <v>8.76</v>
      </c>
      <c r="AQ433" s="16">
        <v>0</v>
      </c>
      <c r="AR433" s="16">
        <v>0</v>
      </c>
      <c r="AS433" s="16">
        <v>0</v>
      </c>
      <c r="AT433" s="8">
        <f t="shared" si="6"/>
        <v>4020.0000000000005</v>
      </c>
      <c r="AU433" s="16">
        <v>0</v>
      </c>
      <c r="AV433" s="16">
        <v>0</v>
      </c>
      <c r="AW433" s="17">
        <v>131</v>
      </c>
      <c r="AX433" s="17">
        <v>148</v>
      </c>
      <c r="AY433" s="16">
        <v>312163</v>
      </c>
      <c r="AZ433" s="16">
        <v>312163</v>
      </c>
      <c r="BA433" s="18">
        <v>85</v>
      </c>
      <c r="BB433" s="18">
        <v>83.278129374717693</v>
      </c>
      <c r="BC433" s="18">
        <v>10</v>
      </c>
      <c r="BD433" s="18"/>
      <c r="BE433" s="14" t="s">
        <v>797</v>
      </c>
      <c r="BF433" s="12"/>
      <c r="BG433" s="14" t="s">
        <v>344</v>
      </c>
      <c r="BH433" s="14" t="s">
        <v>345</v>
      </c>
      <c r="BI433" s="14" t="s">
        <v>578</v>
      </c>
      <c r="BJ433" s="14" t="s">
        <v>2</v>
      </c>
      <c r="BK433" s="13" t="s">
        <v>0</v>
      </c>
      <c r="BL433" s="18">
        <v>305839.42</v>
      </c>
      <c r="BM433" s="13" t="s">
        <v>613</v>
      </c>
      <c r="BN433" s="18"/>
      <c r="BO433" s="19">
        <v>45012</v>
      </c>
      <c r="BP433" s="19">
        <v>49517</v>
      </c>
      <c r="BQ433" s="11" t="s">
        <v>748</v>
      </c>
      <c r="BR433" s="11" t="s">
        <v>905</v>
      </c>
      <c r="BS433" s="11" t="s">
        <v>891</v>
      </c>
      <c r="BT433" s="11" t="s">
        <v>891</v>
      </c>
      <c r="BU433" s="18">
        <v>0</v>
      </c>
      <c r="BV433" s="18">
        <v>0</v>
      </c>
      <c r="BW433" s="18">
        <v>0</v>
      </c>
    </row>
    <row r="434" spans="1:75" s="1" customFormat="1" ht="18.2" customHeight="1" x14ac:dyDescent="0.15">
      <c r="A434" s="4">
        <v>429</v>
      </c>
      <c r="B434" s="5" t="s">
        <v>41</v>
      </c>
      <c r="C434" s="5" t="s">
        <v>42</v>
      </c>
      <c r="D434" s="29">
        <v>45507</v>
      </c>
      <c r="E434" s="6" t="s">
        <v>689</v>
      </c>
      <c r="F434" s="7">
        <v>0</v>
      </c>
      <c r="G434" s="7">
        <v>0</v>
      </c>
      <c r="H434" s="8">
        <v>249409.6</v>
      </c>
      <c r="I434" s="8">
        <v>0</v>
      </c>
      <c r="J434" s="8">
        <v>0</v>
      </c>
      <c r="K434" s="8">
        <v>249409.6</v>
      </c>
      <c r="L434" s="8">
        <v>1410.78</v>
      </c>
      <c r="M434" s="8">
        <v>0</v>
      </c>
      <c r="N434" s="8">
        <v>0</v>
      </c>
      <c r="O434" s="8">
        <v>1410.78</v>
      </c>
      <c r="P434" s="8">
        <v>0</v>
      </c>
      <c r="Q434" s="8">
        <v>0</v>
      </c>
      <c r="R434" s="8">
        <v>247998.82</v>
      </c>
      <c r="S434" s="8">
        <v>0</v>
      </c>
      <c r="T434" s="8">
        <v>1974.49</v>
      </c>
      <c r="U434" s="8">
        <v>0</v>
      </c>
      <c r="V434" s="8">
        <v>0</v>
      </c>
      <c r="W434" s="8">
        <v>1974.49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8">
        <v>0</v>
      </c>
      <c r="AE434" s="8">
        <v>0</v>
      </c>
      <c r="AF434" s="8">
        <v>0</v>
      </c>
      <c r="AG434" s="8">
        <v>0</v>
      </c>
      <c r="AH434" s="8">
        <v>178.22</v>
      </c>
      <c r="AI434" s="8">
        <v>0</v>
      </c>
      <c r="AJ434" s="8">
        <v>0</v>
      </c>
      <c r="AK434" s="8">
        <v>0</v>
      </c>
      <c r="AL434" s="8">
        <v>0</v>
      </c>
      <c r="AM434" s="8">
        <v>0</v>
      </c>
      <c r="AN434" s="8">
        <v>0</v>
      </c>
      <c r="AO434" s="8">
        <v>0</v>
      </c>
      <c r="AP434" s="8">
        <v>28.17</v>
      </c>
      <c r="AQ434" s="8">
        <v>0</v>
      </c>
      <c r="AR434" s="8">
        <v>28.16</v>
      </c>
      <c r="AS434" s="8">
        <v>0</v>
      </c>
      <c r="AT434" s="8">
        <f t="shared" si="6"/>
        <v>3563.5</v>
      </c>
      <c r="AU434" s="8">
        <v>0</v>
      </c>
      <c r="AV434" s="8">
        <v>0</v>
      </c>
      <c r="AW434" s="9">
        <v>110</v>
      </c>
      <c r="AX434" s="9">
        <v>206</v>
      </c>
      <c r="AY434" s="8">
        <v>335000</v>
      </c>
      <c r="AZ434" s="8">
        <v>335000</v>
      </c>
      <c r="BA434" s="10">
        <v>90</v>
      </c>
      <c r="BB434" s="10">
        <v>66.626548656716395</v>
      </c>
      <c r="BC434" s="10">
        <v>9.5</v>
      </c>
      <c r="BD434" s="10"/>
      <c r="BE434" s="6" t="s">
        <v>795</v>
      </c>
      <c r="BF434" s="4"/>
      <c r="BG434" s="6" t="s">
        <v>291</v>
      </c>
      <c r="BH434" s="6" t="s">
        <v>292</v>
      </c>
      <c r="BI434" s="6" t="s">
        <v>364</v>
      </c>
      <c r="BJ434" s="6" t="s">
        <v>2</v>
      </c>
      <c r="BK434" s="5" t="s">
        <v>0</v>
      </c>
      <c r="BL434" s="10">
        <v>247998.82</v>
      </c>
      <c r="BM434" s="5" t="s">
        <v>613</v>
      </c>
      <c r="BN434" s="10"/>
      <c r="BO434" s="11">
        <v>42600</v>
      </c>
      <c r="BP434" s="11">
        <v>48870</v>
      </c>
      <c r="BQ434" s="11" t="s">
        <v>748</v>
      </c>
      <c r="BR434" s="11" t="s">
        <v>905</v>
      </c>
      <c r="BS434" s="11" t="s">
        <v>891</v>
      </c>
      <c r="BT434" s="11" t="s">
        <v>891</v>
      </c>
      <c r="BU434" s="10">
        <v>0</v>
      </c>
      <c r="BV434" s="10">
        <v>0</v>
      </c>
      <c r="BW434" s="10">
        <v>0</v>
      </c>
    </row>
    <row r="435" spans="1:75" s="1" customFormat="1" ht="18.2" customHeight="1" x14ac:dyDescent="0.15">
      <c r="A435" s="12">
        <v>430</v>
      </c>
      <c r="B435" s="13" t="s">
        <v>41</v>
      </c>
      <c r="C435" s="13" t="s">
        <v>42</v>
      </c>
      <c r="D435" s="30">
        <v>45507</v>
      </c>
      <c r="E435" s="14" t="s">
        <v>956</v>
      </c>
      <c r="F435" s="15">
        <v>15</v>
      </c>
      <c r="G435" s="15">
        <v>14</v>
      </c>
      <c r="H435" s="16">
        <v>361533.91</v>
      </c>
      <c r="I435" s="16">
        <v>4466.09</v>
      </c>
      <c r="J435" s="16">
        <v>0</v>
      </c>
      <c r="K435" s="16">
        <v>366000</v>
      </c>
      <c r="L435" s="16">
        <v>1513.58</v>
      </c>
      <c r="M435" s="16">
        <v>0</v>
      </c>
      <c r="N435" s="16">
        <v>0</v>
      </c>
      <c r="O435" s="16">
        <v>0</v>
      </c>
      <c r="P435" s="16">
        <v>0</v>
      </c>
      <c r="Q435" s="16">
        <v>0</v>
      </c>
      <c r="R435" s="16">
        <v>366000</v>
      </c>
      <c r="S435" s="16">
        <v>61048.39</v>
      </c>
      <c r="T435" s="16">
        <v>3012.78</v>
      </c>
      <c r="U435" s="16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64061.17</v>
      </c>
      <c r="AA435" s="16">
        <v>0</v>
      </c>
      <c r="AB435" s="16">
        <v>0</v>
      </c>
      <c r="AC435" s="16">
        <v>0</v>
      </c>
      <c r="AD435" s="16">
        <v>0</v>
      </c>
      <c r="AE435" s="16">
        <v>0</v>
      </c>
      <c r="AF435" s="16">
        <v>0</v>
      </c>
      <c r="AG435" s="16">
        <v>0</v>
      </c>
      <c r="AH435" s="16">
        <v>0</v>
      </c>
      <c r="AI435" s="16">
        <v>0</v>
      </c>
      <c r="AJ435" s="16">
        <v>0</v>
      </c>
      <c r="AK435" s="16">
        <v>0</v>
      </c>
      <c r="AL435" s="16">
        <v>0</v>
      </c>
      <c r="AM435" s="16">
        <v>0</v>
      </c>
      <c r="AN435" s="16">
        <v>0</v>
      </c>
      <c r="AO435" s="16">
        <v>0</v>
      </c>
      <c r="AP435" s="16">
        <v>0</v>
      </c>
      <c r="AQ435" s="16">
        <v>0</v>
      </c>
      <c r="AR435" s="16">
        <v>0</v>
      </c>
      <c r="AS435" s="16">
        <v>0</v>
      </c>
      <c r="AT435" s="8">
        <f t="shared" si="6"/>
        <v>0</v>
      </c>
      <c r="AU435" s="16">
        <v>5979.67</v>
      </c>
      <c r="AV435" s="16">
        <v>64061.17</v>
      </c>
      <c r="AW435" s="17">
        <v>131</v>
      </c>
      <c r="AX435" s="17">
        <v>147</v>
      </c>
      <c r="AY435" s="16">
        <v>366000</v>
      </c>
      <c r="AZ435" s="16">
        <v>366000</v>
      </c>
      <c r="BA435" s="18">
        <v>89.99</v>
      </c>
      <c r="BB435" s="18">
        <v>89.99</v>
      </c>
      <c r="BC435" s="18">
        <v>10</v>
      </c>
      <c r="BD435" s="18"/>
      <c r="BE435" s="14" t="s">
        <v>797</v>
      </c>
      <c r="BF435" s="12"/>
      <c r="BG435" s="14" t="s">
        <v>266</v>
      </c>
      <c r="BH435" s="14" t="s">
        <v>375</v>
      </c>
      <c r="BI435" s="14" t="s">
        <v>544</v>
      </c>
      <c r="BJ435" s="14" t="s">
        <v>796</v>
      </c>
      <c r="BK435" s="13" t="s">
        <v>0</v>
      </c>
      <c r="BL435" s="18">
        <v>366000</v>
      </c>
      <c r="BM435" s="13" t="s">
        <v>613</v>
      </c>
      <c r="BN435" s="18"/>
      <c r="BO435" s="19">
        <v>45042</v>
      </c>
      <c r="BP435" s="19">
        <v>49516</v>
      </c>
      <c r="BQ435" s="11" t="s">
        <v>851</v>
      </c>
      <c r="BR435" s="11" t="s">
        <v>908</v>
      </c>
      <c r="BS435" s="11" t="s">
        <v>891</v>
      </c>
      <c r="BT435" s="11" t="s">
        <v>891</v>
      </c>
      <c r="BU435" s="18">
        <v>13153.84</v>
      </c>
      <c r="BV435" s="18">
        <v>0</v>
      </c>
      <c r="BW435" s="18">
        <v>0</v>
      </c>
    </row>
    <row r="436" spans="1:75" s="1" customFormat="1" ht="18.2" customHeight="1" x14ac:dyDescent="0.15">
      <c r="A436" s="4">
        <v>431</v>
      </c>
      <c r="B436" s="5" t="s">
        <v>41</v>
      </c>
      <c r="C436" s="5" t="s">
        <v>42</v>
      </c>
      <c r="D436" s="29">
        <v>45507</v>
      </c>
      <c r="E436" s="6" t="s">
        <v>966</v>
      </c>
      <c r="F436" s="7">
        <v>0</v>
      </c>
      <c r="G436" s="7">
        <v>0</v>
      </c>
      <c r="H436" s="8">
        <v>326197.58</v>
      </c>
      <c r="I436" s="8">
        <v>0</v>
      </c>
      <c r="J436" s="8">
        <v>0</v>
      </c>
      <c r="K436" s="8">
        <v>326197.58</v>
      </c>
      <c r="L436" s="8">
        <v>3264.3</v>
      </c>
      <c r="M436" s="8">
        <v>0</v>
      </c>
      <c r="N436" s="8">
        <v>0</v>
      </c>
      <c r="O436" s="8">
        <v>3264.3</v>
      </c>
      <c r="P436" s="8">
        <v>0</v>
      </c>
      <c r="Q436" s="8">
        <v>0</v>
      </c>
      <c r="R436" s="8">
        <v>322933.28000000003</v>
      </c>
      <c r="S436" s="8">
        <v>0</v>
      </c>
      <c r="T436" s="8">
        <v>2718.31</v>
      </c>
      <c r="U436" s="8">
        <v>0</v>
      </c>
      <c r="V436" s="8">
        <v>0</v>
      </c>
      <c r="W436" s="8">
        <v>2718.31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  <c r="AD436" s="8">
        <v>0</v>
      </c>
      <c r="AE436" s="8">
        <v>0</v>
      </c>
      <c r="AF436" s="8">
        <v>0</v>
      </c>
      <c r="AG436" s="8">
        <v>0</v>
      </c>
      <c r="AH436" s="8">
        <v>176.96</v>
      </c>
      <c r="AI436" s="8">
        <v>0</v>
      </c>
      <c r="AJ436" s="8">
        <v>0</v>
      </c>
      <c r="AK436" s="8">
        <v>0</v>
      </c>
      <c r="AL436" s="8">
        <v>0</v>
      </c>
      <c r="AM436" s="8">
        <v>0</v>
      </c>
      <c r="AN436" s="8">
        <v>0</v>
      </c>
      <c r="AO436" s="8">
        <v>0</v>
      </c>
      <c r="AP436" s="8">
        <v>184.35</v>
      </c>
      <c r="AQ436" s="8">
        <v>0</v>
      </c>
      <c r="AR436" s="8">
        <v>1493.92</v>
      </c>
      <c r="AS436" s="8">
        <v>0</v>
      </c>
      <c r="AT436" s="8">
        <f t="shared" si="6"/>
        <v>4850.0000000000009</v>
      </c>
      <c r="AU436" s="8">
        <v>0</v>
      </c>
      <c r="AV436" s="8">
        <v>0</v>
      </c>
      <c r="AW436" s="9">
        <v>72</v>
      </c>
      <c r="AX436" s="9">
        <v>87</v>
      </c>
      <c r="AY436" s="8">
        <v>332645.46000000002</v>
      </c>
      <c r="AZ436" s="8">
        <v>332645.46000000002</v>
      </c>
      <c r="BA436" s="10">
        <v>90</v>
      </c>
      <c r="BB436" s="10">
        <v>87.372288802618897</v>
      </c>
      <c r="BC436" s="10">
        <v>10</v>
      </c>
      <c r="BD436" s="10"/>
      <c r="BE436" s="6" t="s">
        <v>797</v>
      </c>
      <c r="BF436" s="4"/>
      <c r="BG436" s="6" t="s">
        <v>269</v>
      </c>
      <c r="BH436" s="6" t="s">
        <v>528</v>
      </c>
      <c r="BI436" s="6" t="s">
        <v>529</v>
      </c>
      <c r="BJ436" s="6" t="s">
        <v>2</v>
      </c>
      <c r="BK436" s="5" t="s">
        <v>0</v>
      </c>
      <c r="BL436" s="10">
        <v>322933.28000000003</v>
      </c>
      <c r="BM436" s="5" t="s">
        <v>613</v>
      </c>
      <c r="BN436" s="10"/>
      <c r="BO436" s="11">
        <v>45063</v>
      </c>
      <c r="BP436" s="11">
        <v>47712</v>
      </c>
      <c r="BQ436" s="11" t="s">
        <v>748</v>
      </c>
      <c r="BR436" s="11" t="s">
        <v>905</v>
      </c>
      <c r="BS436" s="11" t="s">
        <v>891</v>
      </c>
      <c r="BT436" s="11" t="s">
        <v>891</v>
      </c>
      <c r="BU436" s="10">
        <v>0</v>
      </c>
      <c r="BV436" s="10">
        <v>0</v>
      </c>
      <c r="BW436" s="10">
        <v>0</v>
      </c>
    </row>
    <row r="437" spans="1:75" s="1" customFormat="1" ht="18.2" customHeight="1" x14ac:dyDescent="0.15">
      <c r="A437" s="12">
        <v>432</v>
      </c>
      <c r="B437" s="13" t="s">
        <v>41</v>
      </c>
      <c r="C437" s="13" t="s">
        <v>42</v>
      </c>
      <c r="D437" s="30">
        <v>45507</v>
      </c>
      <c r="E437" s="14" t="s">
        <v>690</v>
      </c>
      <c r="F437" s="15">
        <v>0</v>
      </c>
      <c r="G437" s="15">
        <v>0</v>
      </c>
      <c r="H437" s="16">
        <v>309604.43</v>
      </c>
      <c r="I437" s="16">
        <v>0</v>
      </c>
      <c r="J437" s="16">
        <v>0</v>
      </c>
      <c r="K437" s="16">
        <v>309604.43</v>
      </c>
      <c r="L437" s="16">
        <v>3042.45</v>
      </c>
      <c r="M437" s="16">
        <v>0</v>
      </c>
      <c r="N437" s="16">
        <v>0</v>
      </c>
      <c r="O437" s="16">
        <v>3042.45</v>
      </c>
      <c r="P437" s="16">
        <v>0</v>
      </c>
      <c r="Q437" s="16">
        <v>0</v>
      </c>
      <c r="R437" s="16">
        <v>306561.98</v>
      </c>
      <c r="S437" s="16">
        <v>0</v>
      </c>
      <c r="T437" s="16">
        <v>2580.04</v>
      </c>
      <c r="U437" s="16">
        <v>0</v>
      </c>
      <c r="V437" s="16">
        <v>0</v>
      </c>
      <c r="W437" s="16">
        <v>2580.04</v>
      </c>
      <c r="X437" s="16">
        <v>0</v>
      </c>
      <c r="Y437" s="16">
        <v>0</v>
      </c>
      <c r="Z437" s="16">
        <v>0</v>
      </c>
      <c r="AA437" s="16">
        <v>0</v>
      </c>
      <c r="AB437" s="16">
        <v>0</v>
      </c>
      <c r="AC437" s="16">
        <v>0</v>
      </c>
      <c r="AD437" s="16">
        <v>0</v>
      </c>
      <c r="AE437" s="16">
        <v>0</v>
      </c>
      <c r="AF437" s="16">
        <v>0</v>
      </c>
      <c r="AG437" s="16">
        <v>0</v>
      </c>
      <c r="AH437" s="16">
        <v>261.39999999999998</v>
      </c>
      <c r="AI437" s="16">
        <v>0</v>
      </c>
      <c r="AJ437" s="16">
        <v>0</v>
      </c>
      <c r="AK437" s="16">
        <v>0</v>
      </c>
      <c r="AL437" s="16">
        <v>0</v>
      </c>
      <c r="AM437" s="16">
        <v>0</v>
      </c>
      <c r="AN437" s="16">
        <v>0</v>
      </c>
      <c r="AO437" s="16">
        <v>0</v>
      </c>
      <c r="AP437" s="16">
        <v>158.82</v>
      </c>
      <c r="AQ437" s="16">
        <v>0</v>
      </c>
      <c r="AR437" s="16">
        <v>142.71</v>
      </c>
      <c r="AS437" s="16">
        <v>0</v>
      </c>
      <c r="AT437" s="8">
        <f t="shared" si="6"/>
        <v>5899.9999999999991</v>
      </c>
      <c r="AU437" s="16">
        <v>0</v>
      </c>
      <c r="AV437" s="16">
        <v>0</v>
      </c>
      <c r="AW437" s="17">
        <v>73</v>
      </c>
      <c r="AX437" s="17">
        <v>169</v>
      </c>
      <c r="AY437" s="16">
        <v>491356.44</v>
      </c>
      <c r="AZ437" s="16">
        <v>491356.45</v>
      </c>
      <c r="BA437" s="18">
        <v>90</v>
      </c>
      <c r="BB437" s="18">
        <v>56.151859205267399</v>
      </c>
      <c r="BC437" s="18">
        <v>10</v>
      </c>
      <c r="BD437" s="18"/>
      <c r="BE437" s="14" t="s">
        <v>797</v>
      </c>
      <c r="BF437" s="12"/>
      <c r="BG437" s="14" t="s">
        <v>269</v>
      </c>
      <c r="BH437" s="14" t="s">
        <v>528</v>
      </c>
      <c r="BI437" s="14" t="s">
        <v>529</v>
      </c>
      <c r="BJ437" s="14" t="s">
        <v>2</v>
      </c>
      <c r="BK437" s="13" t="s">
        <v>0</v>
      </c>
      <c r="BL437" s="18">
        <v>306561.98</v>
      </c>
      <c r="BM437" s="13" t="s">
        <v>613</v>
      </c>
      <c r="BN437" s="18"/>
      <c r="BO437" s="19">
        <v>42598</v>
      </c>
      <c r="BP437" s="19">
        <v>47742</v>
      </c>
      <c r="BQ437" s="11" t="s">
        <v>748</v>
      </c>
      <c r="BR437" s="11" t="s">
        <v>905</v>
      </c>
      <c r="BS437" s="11" t="s">
        <v>891</v>
      </c>
      <c r="BT437" s="11" t="s">
        <v>891</v>
      </c>
      <c r="BU437" s="18">
        <v>0</v>
      </c>
      <c r="BV437" s="18">
        <v>0</v>
      </c>
      <c r="BW437" s="18">
        <v>0</v>
      </c>
    </row>
    <row r="438" spans="1:75" s="1" customFormat="1" ht="18.2" customHeight="1" x14ac:dyDescent="0.15">
      <c r="A438" s="4">
        <v>433</v>
      </c>
      <c r="B438" s="5" t="s">
        <v>41</v>
      </c>
      <c r="C438" s="5" t="s">
        <v>42</v>
      </c>
      <c r="D438" s="29">
        <v>45507</v>
      </c>
      <c r="E438" s="6" t="s">
        <v>967</v>
      </c>
      <c r="F438" s="7">
        <v>0</v>
      </c>
      <c r="G438" s="7">
        <v>0</v>
      </c>
      <c r="H438" s="8">
        <v>324004.06</v>
      </c>
      <c r="I438" s="8">
        <v>0</v>
      </c>
      <c r="J438" s="8">
        <v>0</v>
      </c>
      <c r="K438" s="8">
        <v>324004.06</v>
      </c>
      <c r="L438" s="8">
        <v>2499.59</v>
      </c>
      <c r="M438" s="8">
        <v>0</v>
      </c>
      <c r="N438" s="8">
        <v>0</v>
      </c>
      <c r="O438" s="8">
        <v>2499.59</v>
      </c>
      <c r="P438" s="8">
        <v>0</v>
      </c>
      <c r="Q438" s="8">
        <v>0</v>
      </c>
      <c r="R438" s="8">
        <v>321504.46999999997</v>
      </c>
      <c r="S438" s="8">
        <v>0</v>
      </c>
      <c r="T438" s="8">
        <v>2322.0300000000002</v>
      </c>
      <c r="U438" s="8">
        <v>0</v>
      </c>
      <c r="V438" s="8">
        <v>0</v>
      </c>
      <c r="W438" s="8">
        <v>2322.0300000000002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  <c r="AD438" s="8">
        <v>0</v>
      </c>
      <c r="AE438" s="8">
        <v>0</v>
      </c>
      <c r="AF438" s="8">
        <v>0</v>
      </c>
      <c r="AG438" s="8">
        <v>0</v>
      </c>
      <c r="AH438" s="8">
        <v>175.01</v>
      </c>
      <c r="AI438" s="8">
        <v>0</v>
      </c>
      <c r="AJ438" s="8">
        <v>0</v>
      </c>
      <c r="AK438" s="8">
        <v>0</v>
      </c>
      <c r="AL438" s="8">
        <v>0</v>
      </c>
      <c r="AM438" s="8">
        <v>0</v>
      </c>
      <c r="AN438" s="8">
        <v>0</v>
      </c>
      <c r="AO438" s="8">
        <v>0</v>
      </c>
      <c r="AP438" s="8">
        <v>27.67</v>
      </c>
      <c r="AQ438" s="8">
        <v>0</v>
      </c>
      <c r="AR438" s="8">
        <v>27.68</v>
      </c>
      <c r="AS438" s="8">
        <v>0</v>
      </c>
      <c r="AT438" s="8">
        <f t="shared" si="6"/>
        <v>4996.6200000000008</v>
      </c>
      <c r="AU438" s="8">
        <v>0</v>
      </c>
      <c r="AV438" s="8">
        <v>0</v>
      </c>
      <c r="AW438" s="9">
        <v>91</v>
      </c>
      <c r="AX438" s="9">
        <v>106</v>
      </c>
      <c r="AY438" s="8">
        <v>328950</v>
      </c>
      <c r="AZ438" s="8">
        <v>328950</v>
      </c>
      <c r="BA438" s="10">
        <v>90</v>
      </c>
      <c r="BB438" s="10">
        <v>87.962919288645693</v>
      </c>
      <c r="BC438" s="10">
        <v>8.6</v>
      </c>
      <c r="BD438" s="10"/>
      <c r="BE438" s="6" t="s">
        <v>797</v>
      </c>
      <c r="BF438" s="4"/>
      <c r="BG438" s="6" t="s">
        <v>286</v>
      </c>
      <c r="BH438" s="6" t="s">
        <v>300</v>
      </c>
      <c r="BI438" s="6" t="s">
        <v>329</v>
      </c>
      <c r="BJ438" s="6" t="s">
        <v>2</v>
      </c>
      <c r="BK438" s="5" t="s">
        <v>0</v>
      </c>
      <c r="BL438" s="10">
        <v>321504.46999999997</v>
      </c>
      <c r="BM438" s="5" t="s">
        <v>613</v>
      </c>
      <c r="BN438" s="10"/>
      <c r="BO438" s="11">
        <v>45068</v>
      </c>
      <c r="BP438" s="11">
        <v>48295</v>
      </c>
      <c r="BQ438" s="11" t="s">
        <v>748</v>
      </c>
      <c r="BR438" s="11" t="s">
        <v>905</v>
      </c>
      <c r="BS438" s="11" t="s">
        <v>891</v>
      </c>
      <c r="BT438" s="11" t="s">
        <v>891</v>
      </c>
      <c r="BU438" s="10">
        <v>0</v>
      </c>
      <c r="BV438" s="10">
        <v>0</v>
      </c>
      <c r="BW438" s="10">
        <v>0</v>
      </c>
    </row>
    <row r="439" spans="1:75" s="1" customFormat="1" ht="18.2" customHeight="1" x14ac:dyDescent="0.15">
      <c r="A439" s="12">
        <v>434</v>
      </c>
      <c r="B439" s="13" t="s">
        <v>324</v>
      </c>
      <c r="C439" s="13" t="s">
        <v>42</v>
      </c>
      <c r="D439" s="30">
        <v>45507</v>
      </c>
      <c r="E439" s="14" t="s">
        <v>970</v>
      </c>
      <c r="F439" s="15">
        <v>0</v>
      </c>
      <c r="G439" s="15">
        <v>0</v>
      </c>
      <c r="H439" s="16">
        <v>320137.8</v>
      </c>
      <c r="I439" s="16">
        <v>0</v>
      </c>
      <c r="J439" s="16">
        <v>0</v>
      </c>
      <c r="K439" s="16">
        <v>320137.8</v>
      </c>
      <c r="L439" s="16">
        <v>2328.44</v>
      </c>
      <c r="M439" s="16">
        <v>0</v>
      </c>
      <c r="N439" s="16">
        <v>0</v>
      </c>
      <c r="O439" s="16">
        <v>2328.44</v>
      </c>
      <c r="P439" s="16">
        <v>0</v>
      </c>
      <c r="Q439" s="16">
        <v>0</v>
      </c>
      <c r="R439" s="16">
        <v>317809.36</v>
      </c>
      <c r="S439" s="16">
        <v>0</v>
      </c>
      <c r="T439" s="16">
        <v>2667.82</v>
      </c>
      <c r="U439" s="16">
        <v>0</v>
      </c>
      <c r="V439" s="16">
        <v>0</v>
      </c>
      <c r="W439" s="16">
        <v>2667.82</v>
      </c>
      <c r="X439" s="16">
        <v>0</v>
      </c>
      <c r="Y439" s="16">
        <v>0</v>
      </c>
      <c r="Z439" s="16">
        <v>0</v>
      </c>
      <c r="AA439" s="16">
        <v>0</v>
      </c>
      <c r="AB439" s="16">
        <v>0</v>
      </c>
      <c r="AC439" s="16">
        <v>0</v>
      </c>
      <c r="AD439" s="16">
        <v>0</v>
      </c>
      <c r="AE439" s="16">
        <v>0</v>
      </c>
      <c r="AF439" s="16">
        <v>0</v>
      </c>
      <c r="AG439" s="16">
        <v>0</v>
      </c>
      <c r="AH439" s="16">
        <v>171.54</v>
      </c>
      <c r="AI439" s="16">
        <v>0</v>
      </c>
      <c r="AJ439" s="16">
        <v>0</v>
      </c>
      <c r="AK439" s="16">
        <v>0</v>
      </c>
      <c r="AL439" s="16">
        <v>0</v>
      </c>
      <c r="AM439" s="16">
        <v>0</v>
      </c>
      <c r="AN439" s="16">
        <v>0</v>
      </c>
      <c r="AO439" s="16">
        <v>0</v>
      </c>
      <c r="AP439" s="16">
        <v>0</v>
      </c>
      <c r="AQ439" s="16">
        <v>0</v>
      </c>
      <c r="AR439" s="16">
        <v>0</v>
      </c>
      <c r="AS439" s="16">
        <v>0</v>
      </c>
      <c r="AT439" s="8">
        <f t="shared" si="6"/>
        <v>5167.8</v>
      </c>
      <c r="AU439" s="16">
        <v>0</v>
      </c>
      <c r="AV439" s="16">
        <v>0</v>
      </c>
      <c r="AW439" s="17">
        <v>91</v>
      </c>
      <c r="AX439" s="17">
        <v>105</v>
      </c>
      <c r="AY439" s="16">
        <v>322447</v>
      </c>
      <c r="AZ439" s="16">
        <v>322447</v>
      </c>
      <c r="BA439" s="18">
        <v>90</v>
      </c>
      <c r="BB439" s="18">
        <v>88.705562154400596</v>
      </c>
      <c r="BC439" s="18">
        <v>10</v>
      </c>
      <c r="BD439" s="18"/>
      <c r="BE439" s="14" t="s">
        <v>797</v>
      </c>
      <c r="BF439" s="12"/>
      <c r="BG439" s="14" t="s">
        <v>297</v>
      </c>
      <c r="BH439" s="14"/>
      <c r="BI439" s="14" t="s">
        <v>341</v>
      </c>
      <c r="BJ439" s="14" t="s">
        <v>2</v>
      </c>
      <c r="BK439" s="13" t="s">
        <v>0</v>
      </c>
      <c r="BL439" s="18">
        <v>317809.36</v>
      </c>
      <c r="BM439" s="13" t="s">
        <v>613</v>
      </c>
      <c r="BN439" s="18"/>
      <c r="BO439" s="19">
        <v>45096</v>
      </c>
      <c r="BP439" s="19">
        <v>48292</v>
      </c>
      <c r="BQ439" s="11" t="s">
        <v>748</v>
      </c>
      <c r="BR439" s="11" t="s">
        <v>905</v>
      </c>
      <c r="BS439" s="11" t="s">
        <v>891</v>
      </c>
      <c r="BT439" s="11" t="s">
        <v>891</v>
      </c>
      <c r="BU439" s="18">
        <v>0</v>
      </c>
      <c r="BV439" s="18">
        <v>0</v>
      </c>
      <c r="BW439" s="18">
        <v>0</v>
      </c>
    </row>
    <row r="440" spans="1:75" s="1" customFormat="1" ht="18.2" customHeight="1" x14ac:dyDescent="0.15">
      <c r="A440" s="4">
        <v>435</v>
      </c>
      <c r="B440" s="5" t="s">
        <v>41</v>
      </c>
      <c r="C440" s="5" t="s">
        <v>42</v>
      </c>
      <c r="D440" s="29">
        <v>45507</v>
      </c>
      <c r="E440" s="6" t="s">
        <v>691</v>
      </c>
      <c r="F440" s="7">
        <v>0</v>
      </c>
      <c r="G440" s="7">
        <v>0</v>
      </c>
      <c r="H440" s="8">
        <v>209634.74</v>
      </c>
      <c r="I440" s="8">
        <v>1314.25</v>
      </c>
      <c r="J440" s="8">
        <v>0</v>
      </c>
      <c r="K440" s="8">
        <v>210948.99</v>
      </c>
      <c r="L440" s="8">
        <v>1324.65</v>
      </c>
      <c r="M440" s="8">
        <v>0</v>
      </c>
      <c r="N440" s="8">
        <v>1314.25</v>
      </c>
      <c r="O440" s="8">
        <v>1324.65</v>
      </c>
      <c r="P440" s="8">
        <v>0</v>
      </c>
      <c r="Q440" s="8">
        <v>0</v>
      </c>
      <c r="R440" s="8">
        <v>208310.09</v>
      </c>
      <c r="S440" s="8">
        <v>1670.01</v>
      </c>
      <c r="T440" s="8">
        <v>1659.61</v>
      </c>
      <c r="U440" s="8">
        <v>0</v>
      </c>
      <c r="V440" s="8">
        <v>1670.01</v>
      </c>
      <c r="W440" s="8">
        <v>1659.61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8">
        <v>0</v>
      </c>
      <c r="AE440" s="8">
        <v>0</v>
      </c>
      <c r="AF440" s="8">
        <v>0</v>
      </c>
      <c r="AG440" s="8">
        <v>0</v>
      </c>
      <c r="AH440" s="8">
        <v>154.28</v>
      </c>
      <c r="AI440" s="8">
        <v>0</v>
      </c>
      <c r="AJ440" s="8">
        <v>0</v>
      </c>
      <c r="AK440" s="8">
        <v>0</v>
      </c>
      <c r="AL440" s="8">
        <v>350</v>
      </c>
      <c r="AM440" s="8">
        <v>0</v>
      </c>
      <c r="AN440" s="8">
        <v>0</v>
      </c>
      <c r="AO440" s="8">
        <v>154.28</v>
      </c>
      <c r="AP440" s="8">
        <v>0</v>
      </c>
      <c r="AQ440" s="8">
        <v>0</v>
      </c>
      <c r="AR440" s="8">
        <v>0</v>
      </c>
      <c r="AS440" s="8">
        <v>350.08</v>
      </c>
      <c r="AT440" s="8">
        <f t="shared" si="6"/>
        <v>6276.9999999999991</v>
      </c>
      <c r="AU440" s="8">
        <v>0</v>
      </c>
      <c r="AV440" s="8">
        <v>0</v>
      </c>
      <c r="AW440" s="9">
        <v>102</v>
      </c>
      <c r="AX440" s="9">
        <v>198</v>
      </c>
      <c r="AY440" s="8">
        <v>290000</v>
      </c>
      <c r="AZ440" s="8">
        <v>290000.01</v>
      </c>
      <c r="BA440" s="10">
        <v>89.99</v>
      </c>
      <c r="BB440" s="10">
        <v>64.640773629973296</v>
      </c>
      <c r="BC440" s="10">
        <v>9.5</v>
      </c>
      <c r="BD440" s="10"/>
      <c r="BE440" s="6" t="s">
        <v>795</v>
      </c>
      <c r="BF440" s="4"/>
      <c r="BG440" s="6" t="s">
        <v>266</v>
      </c>
      <c r="BH440" s="6" t="s">
        <v>692</v>
      </c>
      <c r="BI440" s="6" t="s">
        <v>693</v>
      </c>
      <c r="BJ440" s="6" t="s">
        <v>2</v>
      </c>
      <c r="BK440" s="5" t="s">
        <v>0</v>
      </c>
      <c r="BL440" s="10">
        <v>208310.09</v>
      </c>
      <c r="BM440" s="5" t="s">
        <v>613</v>
      </c>
      <c r="BN440" s="10"/>
      <c r="BO440" s="11">
        <v>42590</v>
      </c>
      <c r="BP440" s="11">
        <v>48618</v>
      </c>
      <c r="BQ440" s="11" t="s">
        <v>749</v>
      </c>
      <c r="BR440" s="11" t="s">
        <v>907</v>
      </c>
      <c r="BS440" s="11" t="s">
        <v>891</v>
      </c>
      <c r="BT440" s="11" t="s">
        <v>891</v>
      </c>
      <c r="BU440" s="10">
        <v>0</v>
      </c>
      <c r="BV440" s="10">
        <v>0</v>
      </c>
      <c r="BW440" s="10">
        <v>0</v>
      </c>
    </row>
    <row r="441" spans="1:75" s="1" customFormat="1" ht="18.2" customHeight="1" x14ac:dyDescent="0.15">
      <c r="A441" s="12">
        <v>436</v>
      </c>
      <c r="B441" s="13" t="s">
        <v>41</v>
      </c>
      <c r="C441" s="13" t="s">
        <v>42</v>
      </c>
      <c r="D441" s="30">
        <v>45507</v>
      </c>
      <c r="E441" s="14" t="s">
        <v>971</v>
      </c>
      <c r="F441" s="15">
        <v>0</v>
      </c>
      <c r="G441" s="15">
        <v>0</v>
      </c>
      <c r="H441" s="16">
        <v>234861.78</v>
      </c>
      <c r="I441" s="16">
        <v>0</v>
      </c>
      <c r="J441" s="16">
        <v>0</v>
      </c>
      <c r="K441" s="16">
        <v>234861.78</v>
      </c>
      <c r="L441" s="16">
        <v>1015.07</v>
      </c>
      <c r="M441" s="16">
        <v>0</v>
      </c>
      <c r="N441" s="16">
        <v>0</v>
      </c>
      <c r="O441" s="16">
        <v>1015.07</v>
      </c>
      <c r="P441" s="16">
        <v>0</v>
      </c>
      <c r="Q441" s="16">
        <v>0</v>
      </c>
      <c r="R441" s="16">
        <v>233846.71</v>
      </c>
      <c r="S441" s="16">
        <v>0</v>
      </c>
      <c r="T441" s="16">
        <v>1859.32</v>
      </c>
      <c r="U441" s="16">
        <v>0</v>
      </c>
      <c r="V441" s="16">
        <v>0</v>
      </c>
      <c r="W441" s="16">
        <v>1859.32</v>
      </c>
      <c r="X441" s="16">
        <v>0</v>
      </c>
      <c r="Y441" s="16">
        <v>0</v>
      </c>
      <c r="Z441" s="16">
        <v>0</v>
      </c>
      <c r="AA441" s="16">
        <v>0</v>
      </c>
      <c r="AB441" s="16">
        <v>0</v>
      </c>
      <c r="AC441" s="16">
        <v>0</v>
      </c>
      <c r="AD441" s="16">
        <v>0</v>
      </c>
      <c r="AE441" s="16">
        <v>0</v>
      </c>
      <c r="AF441" s="16">
        <v>0</v>
      </c>
      <c r="AG441" s="16">
        <v>0</v>
      </c>
      <c r="AH441" s="16">
        <v>154.44</v>
      </c>
      <c r="AI441" s="16">
        <v>0</v>
      </c>
      <c r="AJ441" s="16">
        <v>0</v>
      </c>
      <c r="AK441" s="16">
        <v>0</v>
      </c>
      <c r="AL441" s="16">
        <v>0</v>
      </c>
      <c r="AM441" s="16">
        <v>0</v>
      </c>
      <c r="AN441" s="16">
        <v>0</v>
      </c>
      <c r="AO441" s="16">
        <v>0</v>
      </c>
      <c r="AP441" s="16">
        <v>16.45</v>
      </c>
      <c r="AQ441" s="16">
        <v>0</v>
      </c>
      <c r="AR441" s="16">
        <v>5.28</v>
      </c>
      <c r="AS441" s="16">
        <v>0</v>
      </c>
      <c r="AT441" s="8">
        <f t="shared" si="6"/>
        <v>3039.9999999999995</v>
      </c>
      <c r="AU441" s="16">
        <v>0</v>
      </c>
      <c r="AV441" s="16">
        <v>0</v>
      </c>
      <c r="AW441" s="17">
        <v>131</v>
      </c>
      <c r="AX441" s="17">
        <v>144</v>
      </c>
      <c r="AY441" s="16">
        <v>362000</v>
      </c>
      <c r="AZ441" s="16">
        <v>234861.78</v>
      </c>
      <c r="BA441" s="18">
        <v>89.99</v>
      </c>
      <c r="BB441" s="18">
        <v>89.601064221262405</v>
      </c>
      <c r="BC441" s="18">
        <v>9.5</v>
      </c>
      <c r="BD441" s="18"/>
      <c r="BE441" s="14" t="s">
        <v>797</v>
      </c>
      <c r="BF441" s="12"/>
      <c r="BG441" s="14" t="s">
        <v>291</v>
      </c>
      <c r="BH441" s="14" t="s">
        <v>322</v>
      </c>
      <c r="BI441" s="14" t="s">
        <v>323</v>
      </c>
      <c r="BJ441" s="14" t="s">
        <v>2</v>
      </c>
      <c r="BK441" s="13" t="s">
        <v>0</v>
      </c>
      <c r="BL441" s="18">
        <v>233846.71</v>
      </c>
      <c r="BM441" s="13" t="s">
        <v>613</v>
      </c>
      <c r="BN441" s="18"/>
      <c r="BO441" s="19">
        <v>45125</v>
      </c>
      <c r="BP441" s="19">
        <v>49508</v>
      </c>
      <c r="BQ441" s="11" t="s">
        <v>748</v>
      </c>
      <c r="BR441" s="11" t="s">
        <v>905</v>
      </c>
      <c r="BS441" s="11" t="s">
        <v>891</v>
      </c>
      <c r="BT441" s="11" t="s">
        <v>891</v>
      </c>
      <c r="BU441" s="18">
        <v>0</v>
      </c>
      <c r="BV441" s="18">
        <v>0</v>
      </c>
      <c r="BW441" s="18">
        <v>0</v>
      </c>
    </row>
    <row r="442" spans="1:75" s="1" customFormat="1" ht="18.2" customHeight="1" x14ac:dyDescent="0.15">
      <c r="A442" s="4">
        <v>437</v>
      </c>
      <c r="B442" s="5" t="s">
        <v>324</v>
      </c>
      <c r="C442" s="5" t="s">
        <v>42</v>
      </c>
      <c r="D442" s="29">
        <v>45507</v>
      </c>
      <c r="E442" s="6" t="s">
        <v>974</v>
      </c>
      <c r="F442" s="7">
        <v>0</v>
      </c>
      <c r="G442" s="7">
        <v>0</v>
      </c>
      <c r="H442" s="8">
        <v>445000</v>
      </c>
      <c r="I442" s="8">
        <v>0</v>
      </c>
      <c r="J442" s="8">
        <v>0</v>
      </c>
      <c r="K442" s="8">
        <v>445000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445000</v>
      </c>
      <c r="S442" s="8">
        <v>0</v>
      </c>
      <c r="T442" s="8">
        <v>5829.5</v>
      </c>
      <c r="U442" s="8">
        <v>0</v>
      </c>
      <c r="V442" s="8">
        <v>0</v>
      </c>
      <c r="W442" s="8">
        <v>5829.5</v>
      </c>
      <c r="X442" s="8">
        <v>0</v>
      </c>
      <c r="Y442" s="8">
        <v>0</v>
      </c>
      <c r="Z442" s="8">
        <v>0</v>
      </c>
      <c r="AA442" s="8">
        <v>1125</v>
      </c>
      <c r="AB442" s="8">
        <v>0</v>
      </c>
      <c r="AC442" s="8">
        <v>0</v>
      </c>
      <c r="AD442" s="8">
        <v>0</v>
      </c>
      <c r="AE442" s="8">
        <v>0</v>
      </c>
      <c r="AF442" s="8">
        <v>0</v>
      </c>
      <c r="AG442" s="8">
        <v>0</v>
      </c>
      <c r="AH442" s="8">
        <v>0</v>
      </c>
      <c r="AI442" s="8">
        <v>0</v>
      </c>
      <c r="AJ442" s="8">
        <v>0</v>
      </c>
      <c r="AK442" s="8">
        <v>0</v>
      </c>
      <c r="AL442" s="8">
        <v>0</v>
      </c>
      <c r="AM442" s="8">
        <v>0</v>
      </c>
      <c r="AN442" s="8">
        <v>0</v>
      </c>
      <c r="AO442" s="8">
        <v>0</v>
      </c>
      <c r="AP442" s="8">
        <v>0</v>
      </c>
      <c r="AQ442" s="8">
        <v>0</v>
      </c>
      <c r="AR442" s="8">
        <v>0</v>
      </c>
      <c r="AS442" s="8">
        <v>0</v>
      </c>
      <c r="AT442" s="8">
        <f t="shared" si="6"/>
        <v>6954.5</v>
      </c>
      <c r="AU442" s="8">
        <v>0</v>
      </c>
      <c r="AV442" s="8">
        <v>0</v>
      </c>
      <c r="AW442" s="9">
        <v>131</v>
      </c>
      <c r="AX442" s="9">
        <v>143</v>
      </c>
      <c r="AY442" s="8">
        <v>445000</v>
      </c>
      <c r="AZ442" s="8">
        <v>445000</v>
      </c>
      <c r="BA442" s="10">
        <v>90</v>
      </c>
      <c r="BB442" s="10">
        <v>90</v>
      </c>
      <c r="BC442" s="10">
        <v>10</v>
      </c>
      <c r="BD442" s="10"/>
      <c r="BE442" s="6" t="s">
        <v>797</v>
      </c>
      <c r="BF442" s="4"/>
      <c r="BG442" s="6" t="s">
        <v>418</v>
      </c>
      <c r="BH442" s="6" t="s">
        <v>419</v>
      </c>
      <c r="BI442" s="6" t="s">
        <v>420</v>
      </c>
      <c r="BJ442" s="6" t="s">
        <v>2</v>
      </c>
      <c r="BK442" s="5" t="s">
        <v>0</v>
      </c>
      <c r="BL442" s="10">
        <v>445000</v>
      </c>
      <c r="BM442" s="5" t="s">
        <v>613</v>
      </c>
      <c r="BN442" s="10"/>
      <c r="BO442" s="11">
        <v>45154</v>
      </c>
      <c r="BP442" s="11">
        <v>49506</v>
      </c>
      <c r="BQ442" s="11" t="s">
        <v>748</v>
      </c>
      <c r="BR442" s="11" t="s">
        <v>905</v>
      </c>
      <c r="BS442" s="11" t="s">
        <v>891</v>
      </c>
      <c r="BT442" s="11" t="s">
        <v>891</v>
      </c>
      <c r="BU442" s="10">
        <v>0</v>
      </c>
      <c r="BV442" s="10">
        <v>0</v>
      </c>
      <c r="BW442" s="10">
        <v>0</v>
      </c>
    </row>
    <row r="443" spans="1:75" s="1" customFormat="1" ht="18.2" customHeight="1" x14ac:dyDescent="0.15">
      <c r="A443" s="12">
        <v>438</v>
      </c>
      <c r="B443" s="13" t="s">
        <v>324</v>
      </c>
      <c r="C443" s="13" t="s">
        <v>42</v>
      </c>
      <c r="D443" s="30">
        <v>45507</v>
      </c>
      <c r="E443" s="14" t="s">
        <v>975</v>
      </c>
      <c r="F443" s="15">
        <v>16</v>
      </c>
      <c r="G443" s="15">
        <v>14</v>
      </c>
      <c r="H443" s="16">
        <v>202328.13</v>
      </c>
      <c r="I443" s="16">
        <v>7315.29</v>
      </c>
      <c r="J443" s="16">
        <v>0</v>
      </c>
      <c r="K443" s="16">
        <v>209643.42</v>
      </c>
      <c r="L443" s="16">
        <v>847.05</v>
      </c>
      <c r="M443" s="16">
        <v>0</v>
      </c>
      <c r="N443" s="16">
        <v>0</v>
      </c>
      <c r="O443" s="16">
        <v>0</v>
      </c>
      <c r="P443" s="16">
        <v>0</v>
      </c>
      <c r="Q443" s="16">
        <v>0</v>
      </c>
      <c r="R443" s="16">
        <v>209643.42</v>
      </c>
      <c r="S443" s="16">
        <v>15482.79</v>
      </c>
      <c r="T443" s="16">
        <v>1686.07</v>
      </c>
      <c r="U443" s="16">
        <v>0</v>
      </c>
      <c r="V443" s="16">
        <v>0</v>
      </c>
      <c r="W443" s="16">
        <v>0</v>
      </c>
      <c r="X443" s="16">
        <v>0</v>
      </c>
      <c r="Y443" s="16">
        <v>0</v>
      </c>
      <c r="Z443" s="16">
        <v>17168.86</v>
      </c>
      <c r="AA443" s="16">
        <v>0</v>
      </c>
      <c r="AB443" s="16">
        <v>0</v>
      </c>
      <c r="AC443" s="16">
        <v>0</v>
      </c>
      <c r="AD443" s="16">
        <v>0</v>
      </c>
      <c r="AE443" s="16">
        <v>0</v>
      </c>
      <c r="AF443" s="16">
        <v>0</v>
      </c>
      <c r="AG443" s="16">
        <v>0</v>
      </c>
      <c r="AH443" s="16">
        <v>0</v>
      </c>
      <c r="AI443" s="16">
        <v>0</v>
      </c>
      <c r="AJ443" s="16">
        <v>0</v>
      </c>
      <c r="AK443" s="16">
        <v>0</v>
      </c>
      <c r="AL443" s="16">
        <v>0</v>
      </c>
      <c r="AM443" s="16">
        <v>0</v>
      </c>
      <c r="AN443" s="16">
        <v>0</v>
      </c>
      <c r="AO443" s="16">
        <v>0</v>
      </c>
      <c r="AP443" s="16">
        <v>0</v>
      </c>
      <c r="AQ443" s="16">
        <v>0</v>
      </c>
      <c r="AR443" s="16">
        <v>0</v>
      </c>
      <c r="AS443" s="16">
        <v>0</v>
      </c>
      <c r="AT443" s="8">
        <f t="shared" si="6"/>
        <v>0</v>
      </c>
      <c r="AU443" s="16">
        <v>8162.34</v>
      </c>
      <c r="AV443" s="16">
        <v>17168.86</v>
      </c>
      <c r="AW443" s="17">
        <v>131</v>
      </c>
      <c r="AX443" s="17">
        <v>143</v>
      </c>
      <c r="AY443" s="16">
        <v>1042066.27</v>
      </c>
      <c r="AZ443" s="16">
        <v>211196.16</v>
      </c>
      <c r="BA443" s="18">
        <v>80</v>
      </c>
      <c r="BB443" s="18">
        <v>79.411830215094795</v>
      </c>
      <c r="BC443" s="18">
        <v>10</v>
      </c>
      <c r="BD443" s="18"/>
      <c r="BE443" s="14" t="s">
        <v>797</v>
      </c>
      <c r="BF443" s="12"/>
      <c r="BG443" s="14" t="s">
        <v>334</v>
      </c>
      <c r="BH443" s="14" t="s">
        <v>335</v>
      </c>
      <c r="BI443" s="14" t="s">
        <v>336</v>
      </c>
      <c r="BJ443" s="14" t="s">
        <v>796</v>
      </c>
      <c r="BK443" s="13" t="s">
        <v>0</v>
      </c>
      <c r="BL443" s="18">
        <v>209643.42</v>
      </c>
      <c r="BM443" s="13" t="s">
        <v>613</v>
      </c>
      <c r="BN443" s="18"/>
      <c r="BO443" s="19">
        <v>45160</v>
      </c>
      <c r="BP443" s="19">
        <v>49512</v>
      </c>
      <c r="BQ443" s="11" t="s">
        <v>748</v>
      </c>
      <c r="BR443" s="11" t="s">
        <v>905</v>
      </c>
      <c r="BS443" s="11" t="s">
        <v>891</v>
      </c>
      <c r="BT443" s="11" t="s">
        <v>891</v>
      </c>
      <c r="BU443" s="18">
        <v>12649.2</v>
      </c>
      <c r="BV443" s="18">
        <v>0</v>
      </c>
      <c r="BW443" s="18">
        <v>0</v>
      </c>
    </row>
    <row r="444" spans="1:75" s="1" customFormat="1" ht="18.2" customHeight="1" x14ac:dyDescent="0.15">
      <c r="A444" s="4">
        <v>439</v>
      </c>
      <c r="B444" s="5" t="s">
        <v>41</v>
      </c>
      <c r="C444" s="5" t="s">
        <v>42</v>
      </c>
      <c r="D444" s="29">
        <v>45507</v>
      </c>
      <c r="E444" s="6" t="s">
        <v>980</v>
      </c>
      <c r="F444" s="7">
        <v>0</v>
      </c>
      <c r="G444" s="7">
        <v>0</v>
      </c>
      <c r="H444" s="8">
        <v>287904.24</v>
      </c>
      <c r="I444" s="8">
        <v>0</v>
      </c>
      <c r="J444" s="8">
        <v>0</v>
      </c>
      <c r="K444" s="8">
        <v>287904.24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287904.24</v>
      </c>
      <c r="S444" s="8">
        <v>5597.34</v>
      </c>
      <c r="T444" s="8">
        <v>5597.34</v>
      </c>
      <c r="U444" s="8">
        <v>0</v>
      </c>
      <c r="V444" s="8">
        <v>5597.34</v>
      </c>
      <c r="W444" s="8">
        <v>0</v>
      </c>
      <c r="X444" s="8">
        <v>0</v>
      </c>
      <c r="Y444" s="8">
        <v>0</v>
      </c>
      <c r="Z444" s="8">
        <v>5597.34</v>
      </c>
      <c r="AA444" s="8">
        <v>228.3</v>
      </c>
      <c r="AB444" s="8">
        <v>0</v>
      </c>
      <c r="AC444" s="8">
        <v>0</v>
      </c>
      <c r="AD444" s="8">
        <v>0</v>
      </c>
      <c r="AE444" s="8">
        <v>0</v>
      </c>
      <c r="AF444" s="8">
        <v>0</v>
      </c>
      <c r="AG444" s="8">
        <v>0</v>
      </c>
      <c r="AH444" s="8">
        <v>0</v>
      </c>
      <c r="AI444" s="8">
        <v>824.36</v>
      </c>
      <c r="AJ444" s="8">
        <v>0</v>
      </c>
      <c r="AK444" s="8">
        <v>0</v>
      </c>
      <c r="AL444" s="8">
        <v>350</v>
      </c>
      <c r="AM444" s="8">
        <v>0</v>
      </c>
      <c r="AN444" s="8">
        <v>0</v>
      </c>
      <c r="AO444" s="8">
        <v>0</v>
      </c>
      <c r="AP444" s="8">
        <v>0</v>
      </c>
      <c r="AQ444" s="8">
        <v>0</v>
      </c>
      <c r="AR444" s="8">
        <v>0</v>
      </c>
      <c r="AS444" s="8">
        <v>0</v>
      </c>
      <c r="AT444" s="8">
        <f t="shared" si="6"/>
        <v>7000</v>
      </c>
      <c r="AU444" s="8">
        <v>0</v>
      </c>
      <c r="AV444" s="8">
        <v>5597.34</v>
      </c>
      <c r="AW444" s="9">
        <v>75</v>
      </c>
      <c r="AX444" s="9">
        <v>84</v>
      </c>
      <c r="AY444" s="8">
        <v>765000</v>
      </c>
      <c r="AZ444" s="8">
        <v>287904.24</v>
      </c>
      <c r="BA444" s="10">
        <v>55.99</v>
      </c>
      <c r="BB444" s="10">
        <v>55.99</v>
      </c>
      <c r="BC444" s="10">
        <v>10</v>
      </c>
      <c r="BD444" s="10"/>
      <c r="BE444" s="6" t="s">
        <v>795</v>
      </c>
      <c r="BF444" s="4"/>
      <c r="BG444" s="6" t="s">
        <v>269</v>
      </c>
      <c r="BH444" s="6" t="s">
        <v>270</v>
      </c>
      <c r="BI444" s="6" t="s">
        <v>317</v>
      </c>
      <c r="BJ444" s="6" t="s">
        <v>2</v>
      </c>
      <c r="BK444" s="5" t="s">
        <v>0</v>
      </c>
      <c r="BL444" s="10">
        <v>287904.24</v>
      </c>
      <c r="BM444" s="5" t="s">
        <v>613</v>
      </c>
      <c r="BN444" s="10"/>
      <c r="BO444" s="11">
        <v>45243</v>
      </c>
      <c r="BP444" s="11">
        <v>47800</v>
      </c>
      <c r="BQ444" s="11" t="s">
        <v>748</v>
      </c>
      <c r="BR444" s="11" t="s">
        <v>905</v>
      </c>
      <c r="BS444" s="11" t="s">
        <v>891</v>
      </c>
      <c r="BT444" s="11" t="s">
        <v>891</v>
      </c>
      <c r="BU444" s="10">
        <v>896.7</v>
      </c>
      <c r="BV444" s="10">
        <v>1125</v>
      </c>
      <c r="BW444" s="10">
        <v>0</v>
      </c>
    </row>
    <row r="445" spans="1:75" s="1" customFormat="1" ht="18.2" customHeight="1" x14ac:dyDescent="0.15">
      <c r="A445" s="12">
        <v>440</v>
      </c>
      <c r="B445" s="13" t="s">
        <v>41</v>
      </c>
      <c r="C445" s="13" t="s">
        <v>42</v>
      </c>
      <c r="D445" s="30">
        <v>45507</v>
      </c>
      <c r="E445" s="14" t="s">
        <v>981</v>
      </c>
      <c r="F445" s="15">
        <v>0</v>
      </c>
      <c r="G445" s="15">
        <v>0</v>
      </c>
      <c r="H445" s="16">
        <v>377507.07</v>
      </c>
      <c r="I445" s="16">
        <v>0</v>
      </c>
      <c r="J445" s="16">
        <v>0</v>
      </c>
      <c r="K445" s="16">
        <v>377507.07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377507.07</v>
      </c>
      <c r="S445" s="16">
        <v>0</v>
      </c>
      <c r="T445" s="16">
        <v>4718.84</v>
      </c>
      <c r="U445" s="16">
        <v>0</v>
      </c>
      <c r="V445" s="16">
        <v>0</v>
      </c>
      <c r="W445" s="16">
        <v>4718.84</v>
      </c>
      <c r="X445" s="16">
        <v>0</v>
      </c>
      <c r="Y445" s="16">
        <v>0</v>
      </c>
      <c r="Z445" s="16">
        <v>0</v>
      </c>
      <c r="AA445" s="16">
        <v>1125</v>
      </c>
      <c r="AB445" s="16">
        <v>0</v>
      </c>
      <c r="AC445" s="16">
        <v>0</v>
      </c>
      <c r="AD445" s="16">
        <v>0</v>
      </c>
      <c r="AE445" s="16">
        <v>0</v>
      </c>
      <c r="AF445" s="16">
        <v>0</v>
      </c>
      <c r="AG445" s="16">
        <v>0</v>
      </c>
      <c r="AH445" s="16">
        <v>0</v>
      </c>
      <c r="AI445" s="16">
        <v>0</v>
      </c>
      <c r="AJ445" s="16">
        <v>0</v>
      </c>
      <c r="AK445" s="16">
        <v>0</v>
      </c>
      <c r="AL445" s="16">
        <v>0</v>
      </c>
      <c r="AM445" s="16">
        <v>0</v>
      </c>
      <c r="AN445" s="16">
        <v>0</v>
      </c>
      <c r="AO445" s="16">
        <v>0</v>
      </c>
      <c r="AP445" s="16">
        <v>0.16</v>
      </c>
      <c r="AQ445" s="16">
        <v>0</v>
      </c>
      <c r="AR445" s="16">
        <v>0</v>
      </c>
      <c r="AS445" s="16">
        <v>0</v>
      </c>
      <c r="AT445" s="8">
        <f t="shared" si="6"/>
        <v>5844</v>
      </c>
      <c r="AU445" s="16">
        <v>0</v>
      </c>
      <c r="AV445" s="16">
        <v>0</v>
      </c>
      <c r="AW445" s="17">
        <v>131</v>
      </c>
      <c r="AX445" s="17">
        <v>140</v>
      </c>
      <c r="AY445" s="16">
        <v>385000</v>
      </c>
      <c r="AZ445" s="16">
        <v>377507.07</v>
      </c>
      <c r="BA445" s="18">
        <v>89.99</v>
      </c>
      <c r="BB445" s="18">
        <v>89.99</v>
      </c>
      <c r="BC445" s="18">
        <v>8.6</v>
      </c>
      <c r="BD445" s="18"/>
      <c r="BE445" s="14" t="s">
        <v>797</v>
      </c>
      <c r="BF445" s="12"/>
      <c r="BG445" s="14" t="s">
        <v>291</v>
      </c>
      <c r="BH445" s="14" t="s">
        <v>292</v>
      </c>
      <c r="BI445" s="14" t="s">
        <v>293</v>
      </c>
      <c r="BJ445" s="14" t="s">
        <v>2</v>
      </c>
      <c r="BK445" s="13" t="s">
        <v>0</v>
      </c>
      <c r="BL445" s="18">
        <v>377507.07</v>
      </c>
      <c r="BM445" s="13" t="s">
        <v>613</v>
      </c>
      <c r="BN445" s="18"/>
      <c r="BO445" s="19">
        <v>45251</v>
      </c>
      <c r="BP445" s="19">
        <v>49511</v>
      </c>
      <c r="BQ445" s="11" t="s">
        <v>748</v>
      </c>
      <c r="BR445" s="11" t="s">
        <v>905</v>
      </c>
      <c r="BS445" s="11" t="s">
        <v>891</v>
      </c>
      <c r="BT445" s="11" t="s">
        <v>891</v>
      </c>
      <c r="BU445" s="18">
        <v>0</v>
      </c>
      <c r="BV445" s="18">
        <v>1125</v>
      </c>
      <c r="BW445" s="18">
        <v>0</v>
      </c>
    </row>
    <row r="446" spans="1:75" s="1" customFormat="1" ht="18.2" customHeight="1" x14ac:dyDescent="0.15">
      <c r="A446" s="4">
        <v>441</v>
      </c>
      <c r="B446" s="5" t="s">
        <v>41</v>
      </c>
      <c r="C446" s="5" t="s">
        <v>42</v>
      </c>
      <c r="D446" s="29">
        <v>45507</v>
      </c>
      <c r="E446" s="6" t="s">
        <v>694</v>
      </c>
      <c r="F446" s="7">
        <v>0</v>
      </c>
      <c r="G446" s="7">
        <v>0</v>
      </c>
      <c r="H446" s="8">
        <v>256140.67</v>
      </c>
      <c r="I446" s="8">
        <v>0</v>
      </c>
      <c r="J446" s="8">
        <v>0</v>
      </c>
      <c r="K446" s="8">
        <v>256140.67</v>
      </c>
      <c r="L446" s="8">
        <v>1811.4</v>
      </c>
      <c r="M446" s="8">
        <v>0</v>
      </c>
      <c r="N446" s="8">
        <v>0</v>
      </c>
      <c r="O446" s="8">
        <v>1811.4</v>
      </c>
      <c r="P446" s="8">
        <v>0</v>
      </c>
      <c r="Q446" s="8">
        <v>0</v>
      </c>
      <c r="R446" s="8">
        <v>254329.27</v>
      </c>
      <c r="S446" s="8">
        <v>0</v>
      </c>
      <c r="T446" s="8">
        <v>1835.67</v>
      </c>
      <c r="U446" s="8">
        <v>0</v>
      </c>
      <c r="V446" s="8">
        <v>0</v>
      </c>
      <c r="W446" s="8">
        <v>1835.67</v>
      </c>
      <c r="X446" s="8">
        <v>0</v>
      </c>
      <c r="Y446" s="8">
        <v>0</v>
      </c>
      <c r="Z446" s="8">
        <v>0</v>
      </c>
      <c r="AA446" s="8">
        <v>0</v>
      </c>
      <c r="AB446" s="8">
        <v>0</v>
      </c>
      <c r="AC446" s="8">
        <v>0</v>
      </c>
      <c r="AD446" s="8">
        <v>0</v>
      </c>
      <c r="AE446" s="8">
        <v>0</v>
      </c>
      <c r="AF446" s="8">
        <v>0</v>
      </c>
      <c r="AG446" s="8">
        <v>0</v>
      </c>
      <c r="AH446" s="8">
        <v>197.36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0</v>
      </c>
      <c r="AP446" s="8">
        <v>3.18</v>
      </c>
      <c r="AQ446" s="8">
        <v>0</v>
      </c>
      <c r="AR446" s="8">
        <v>7.61</v>
      </c>
      <c r="AS446" s="8">
        <v>0</v>
      </c>
      <c r="AT446" s="8">
        <f t="shared" si="6"/>
        <v>3840</v>
      </c>
      <c r="AU446" s="8">
        <v>0</v>
      </c>
      <c r="AV446" s="8">
        <v>0</v>
      </c>
      <c r="AW446" s="9">
        <v>97</v>
      </c>
      <c r="AX446" s="9">
        <v>193</v>
      </c>
      <c r="AY446" s="8">
        <v>373300</v>
      </c>
      <c r="AZ446" s="8">
        <v>369165.15</v>
      </c>
      <c r="BA446" s="10">
        <v>83.86</v>
      </c>
      <c r="BB446" s="10">
        <v>57.773743220886402</v>
      </c>
      <c r="BC446" s="10">
        <v>8.6</v>
      </c>
      <c r="BD446" s="10"/>
      <c r="BE446" s="6" t="s">
        <v>795</v>
      </c>
      <c r="BF446" s="4"/>
      <c r="BG446" s="6" t="s">
        <v>291</v>
      </c>
      <c r="BH446" s="6" t="s">
        <v>292</v>
      </c>
      <c r="BI446" s="6" t="s">
        <v>293</v>
      </c>
      <c r="BJ446" s="6" t="s">
        <v>2</v>
      </c>
      <c r="BK446" s="5" t="s">
        <v>0</v>
      </c>
      <c r="BL446" s="10">
        <v>254329.27</v>
      </c>
      <c r="BM446" s="5" t="s">
        <v>613</v>
      </c>
      <c r="BN446" s="10"/>
      <c r="BO446" s="11">
        <v>42601</v>
      </c>
      <c r="BP446" s="11">
        <v>48476</v>
      </c>
      <c r="BQ446" s="11" t="s">
        <v>748</v>
      </c>
      <c r="BR446" s="11" t="s">
        <v>905</v>
      </c>
      <c r="BS446" s="11" t="s">
        <v>891</v>
      </c>
      <c r="BT446" s="11" t="s">
        <v>891</v>
      </c>
      <c r="BU446" s="10">
        <v>0</v>
      </c>
      <c r="BV446" s="10">
        <v>0</v>
      </c>
      <c r="BW446" s="10">
        <v>0</v>
      </c>
    </row>
    <row r="447" spans="1:75" s="1" customFormat="1" ht="18.2" customHeight="1" x14ac:dyDescent="0.15">
      <c r="A447" s="12">
        <v>442</v>
      </c>
      <c r="B447" s="13" t="s">
        <v>41</v>
      </c>
      <c r="C447" s="13" t="s">
        <v>42</v>
      </c>
      <c r="D447" s="30">
        <v>45507</v>
      </c>
      <c r="E447" s="14" t="s">
        <v>987</v>
      </c>
      <c r="F447" s="15">
        <v>0</v>
      </c>
      <c r="G447" s="15">
        <v>0</v>
      </c>
      <c r="H447" s="16">
        <v>323476.7</v>
      </c>
      <c r="I447" s="16">
        <v>0</v>
      </c>
      <c r="J447" s="16">
        <v>0</v>
      </c>
      <c r="K447" s="16">
        <v>323476.7</v>
      </c>
      <c r="L447" s="16">
        <v>1398.06</v>
      </c>
      <c r="M447" s="16">
        <v>0</v>
      </c>
      <c r="N447" s="16">
        <v>0</v>
      </c>
      <c r="O447" s="16">
        <v>1398.06</v>
      </c>
      <c r="P447" s="16">
        <v>0</v>
      </c>
      <c r="Q447" s="16">
        <v>0</v>
      </c>
      <c r="R447" s="16">
        <v>322078.64</v>
      </c>
      <c r="S447" s="16">
        <v>0</v>
      </c>
      <c r="T447" s="16">
        <v>2560.86</v>
      </c>
      <c r="U447" s="16">
        <v>0</v>
      </c>
      <c r="V447" s="16">
        <v>0</v>
      </c>
      <c r="W447" s="16">
        <v>2560.86</v>
      </c>
      <c r="X447" s="16">
        <v>0</v>
      </c>
      <c r="Y447" s="16">
        <v>0</v>
      </c>
      <c r="Z447" s="16">
        <v>0</v>
      </c>
      <c r="AA447" s="16">
        <v>1125</v>
      </c>
      <c r="AB447" s="16">
        <v>0</v>
      </c>
      <c r="AC447" s="16">
        <v>0</v>
      </c>
      <c r="AD447" s="16">
        <v>0</v>
      </c>
      <c r="AE447" s="16">
        <v>0</v>
      </c>
      <c r="AF447" s="16">
        <v>0</v>
      </c>
      <c r="AG447" s="16">
        <v>0</v>
      </c>
      <c r="AH447" s="16">
        <v>217.94</v>
      </c>
      <c r="AI447" s="16">
        <v>0</v>
      </c>
      <c r="AJ447" s="16">
        <v>0</v>
      </c>
      <c r="AK447" s="16">
        <v>0</v>
      </c>
      <c r="AL447" s="16">
        <v>0</v>
      </c>
      <c r="AM447" s="16">
        <v>0</v>
      </c>
      <c r="AN447" s="16">
        <v>0</v>
      </c>
      <c r="AO447" s="16">
        <v>0</v>
      </c>
      <c r="AP447" s="16">
        <v>9.14</v>
      </c>
      <c r="AQ447" s="16">
        <v>0</v>
      </c>
      <c r="AR447" s="16">
        <v>0</v>
      </c>
      <c r="AS447" s="16">
        <v>0</v>
      </c>
      <c r="AT447" s="8">
        <f t="shared" si="6"/>
        <v>5311</v>
      </c>
      <c r="AU447" s="16">
        <v>0</v>
      </c>
      <c r="AV447" s="16">
        <v>0</v>
      </c>
      <c r="AW447" s="17">
        <v>131</v>
      </c>
      <c r="AX447" s="17">
        <v>136</v>
      </c>
      <c r="AY447" s="16">
        <v>514000</v>
      </c>
      <c r="AZ447" s="16">
        <v>328960</v>
      </c>
      <c r="BA447" s="18">
        <v>88</v>
      </c>
      <c r="BB447" s="18">
        <v>86.159169260700395</v>
      </c>
      <c r="BC447" s="18">
        <v>9.5</v>
      </c>
      <c r="BD447" s="18"/>
      <c r="BE447" s="14" t="s">
        <v>795</v>
      </c>
      <c r="BF447" s="12"/>
      <c r="BG447" s="14" t="s">
        <v>269</v>
      </c>
      <c r="BH447" s="14" t="s">
        <v>270</v>
      </c>
      <c r="BI447" s="14" t="s">
        <v>307</v>
      </c>
      <c r="BJ447" s="14" t="s">
        <v>2</v>
      </c>
      <c r="BK447" s="13" t="s">
        <v>0</v>
      </c>
      <c r="BL447" s="18">
        <v>322078.64</v>
      </c>
      <c r="BM447" s="13" t="s">
        <v>613</v>
      </c>
      <c r="BN447" s="18"/>
      <c r="BO447" s="19">
        <v>45364</v>
      </c>
      <c r="BP447" s="19">
        <v>49503</v>
      </c>
      <c r="BQ447" s="11" t="s">
        <v>748</v>
      </c>
      <c r="BR447" s="11" t="s">
        <v>905</v>
      </c>
      <c r="BS447" s="11" t="s">
        <v>891</v>
      </c>
      <c r="BT447" s="11" t="s">
        <v>891</v>
      </c>
      <c r="BU447" s="18">
        <v>0</v>
      </c>
      <c r="BV447" s="18">
        <v>1125</v>
      </c>
      <c r="BW447" s="18">
        <v>0</v>
      </c>
    </row>
    <row r="448" spans="1:75" s="1" customFormat="1" ht="18.2" customHeight="1" x14ac:dyDescent="0.15">
      <c r="A448" s="4">
        <v>443</v>
      </c>
      <c r="B448" s="5" t="s">
        <v>41</v>
      </c>
      <c r="C448" s="5" t="s">
        <v>42</v>
      </c>
      <c r="D448" s="29">
        <v>45507</v>
      </c>
      <c r="E448" s="6" t="s">
        <v>695</v>
      </c>
      <c r="F448" s="7">
        <v>0</v>
      </c>
      <c r="G448" s="7">
        <v>0</v>
      </c>
      <c r="H448" s="8">
        <v>256834.08</v>
      </c>
      <c r="I448" s="8">
        <v>0</v>
      </c>
      <c r="J448" s="8">
        <v>0</v>
      </c>
      <c r="K448" s="8">
        <v>256834.08</v>
      </c>
      <c r="L448" s="8">
        <v>2030.13</v>
      </c>
      <c r="M448" s="8">
        <v>0</v>
      </c>
      <c r="N448" s="8">
        <v>0</v>
      </c>
      <c r="O448" s="8">
        <v>2030.13</v>
      </c>
      <c r="P448" s="8">
        <v>0</v>
      </c>
      <c r="Q448" s="8">
        <v>0</v>
      </c>
      <c r="R448" s="8">
        <v>254803.95</v>
      </c>
      <c r="S448" s="8">
        <v>0</v>
      </c>
      <c r="T448" s="8">
        <v>2033.27</v>
      </c>
      <c r="U448" s="8">
        <v>0</v>
      </c>
      <c r="V448" s="8">
        <v>0</v>
      </c>
      <c r="W448" s="8">
        <v>2033.27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8">
        <v>0</v>
      </c>
      <c r="AE448" s="8">
        <v>0</v>
      </c>
      <c r="AF448" s="8">
        <v>0</v>
      </c>
      <c r="AG448" s="8">
        <v>0</v>
      </c>
      <c r="AH448" s="8">
        <v>202.16</v>
      </c>
      <c r="AI448" s="8">
        <v>0</v>
      </c>
      <c r="AJ448" s="8">
        <v>0</v>
      </c>
      <c r="AK448" s="8">
        <v>0</v>
      </c>
      <c r="AL448" s="8">
        <v>0</v>
      </c>
      <c r="AM448" s="8">
        <v>0</v>
      </c>
      <c r="AN448" s="8">
        <v>0</v>
      </c>
      <c r="AO448" s="8">
        <v>0</v>
      </c>
      <c r="AP448" s="8">
        <v>222</v>
      </c>
      <c r="AQ448" s="8">
        <v>0</v>
      </c>
      <c r="AR448" s="8">
        <v>217.56</v>
      </c>
      <c r="AS448" s="8">
        <v>0</v>
      </c>
      <c r="AT448" s="8">
        <f t="shared" si="6"/>
        <v>4270</v>
      </c>
      <c r="AU448" s="8">
        <v>0</v>
      </c>
      <c r="AV448" s="8">
        <v>0</v>
      </c>
      <c r="AW448" s="9">
        <v>87</v>
      </c>
      <c r="AX448" s="9">
        <v>183</v>
      </c>
      <c r="AY448" s="8">
        <v>380000</v>
      </c>
      <c r="AZ448" s="8">
        <v>380000.01</v>
      </c>
      <c r="BA448" s="10">
        <v>90</v>
      </c>
      <c r="BB448" s="10">
        <v>60.3483023592552</v>
      </c>
      <c r="BC448" s="10">
        <v>9.5</v>
      </c>
      <c r="BD448" s="10"/>
      <c r="BE448" s="6" t="s">
        <v>795</v>
      </c>
      <c r="BF448" s="4"/>
      <c r="BG448" s="6" t="s">
        <v>279</v>
      </c>
      <c r="BH448" s="6" t="s">
        <v>92</v>
      </c>
      <c r="BI448" s="6" t="s">
        <v>400</v>
      </c>
      <c r="BJ448" s="6" t="s">
        <v>2</v>
      </c>
      <c r="BK448" s="5" t="s">
        <v>0</v>
      </c>
      <c r="BL448" s="10">
        <v>254803.95</v>
      </c>
      <c r="BM448" s="5" t="s">
        <v>613</v>
      </c>
      <c r="BN448" s="10"/>
      <c r="BO448" s="11">
        <v>42601</v>
      </c>
      <c r="BP448" s="11">
        <v>48171</v>
      </c>
      <c r="BQ448" s="11" t="s">
        <v>748</v>
      </c>
      <c r="BR448" s="11" t="s">
        <v>905</v>
      </c>
      <c r="BS448" s="11" t="s">
        <v>891</v>
      </c>
      <c r="BT448" s="11" t="s">
        <v>891</v>
      </c>
      <c r="BU448" s="10">
        <v>0</v>
      </c>
      <c r="BV448" s="10">
        <v>0</v>
      </c>
      <c r="BW448" s="10">
        <v>0</v>
      </c>
    </row>
    <row r="449" spans="1:75" s="1" customFormat="1" ht="18.2" customHeight="1" x14ac:dyDescent="0.15">
      <c r="A449" s="12">
        <v>444</v>
      </c>
      <c r="B449" s="13" t="s">
        <v>324</v>
      </c>
      <c r="C449" s="13" t="s">
        <v>42</v>
      </c>
      <c r="D449" s="30">
        <v>45507</v>
      </c>
      <c r="E449" s="14" t="s">
        <v>988</v>
      </c>
      <c r="F449" s="15">
        <v>0</v>
      </c>
      <c r="G449" s="15">
        <v>0</v>
      </c>
      <c r="H449" s="16">
        <v>307479</v>
      </c>
      <c r="I449" s="16">
        <v>0</v>
      </c>
      <c r="J449" s="16">
        <v>0</v>
      </c>
      <c r="K449" s="16">
        <v>307479</v>
      </c>
      <c r="L449" s="16">
        <v>0</v>
      </c>
      <c r="M449" s="16">
        <v>0</v>
      </c>
      <c r="N449" s="16">
        <v>0</v>
      </c>
      <c r="O449" s="16">
        <v>0</v>
      </c>
      <c r="P449" s="16">
        <v>0</v>
      </c>
      <c r="Q449" s="16">
        <v>0</v>
      </c>
      <c r="R449" s="16">
        <v>307479</v>
      </c>
      <c r="S449" s="16">
        <v>0</v>
      </c>
      <c r="T449" s="16">
        <v>4150.97</v>
      </c>
      <c r="U449" s="16">
        <v>0</v>
      </c>
      <c r="V449" s="16">
        <v>0</v>
      </c>
      <c r="W449" s="16">
        <v>4150.97</v>
      </c>
      <c r="X449" s="16">
        <v>0</v>
      </c>
      <c r="Y449" s="16">
        <v>0</v>
      </c>
      <c r="Z449" s="16">
        <v>0</v>
      </c>
      <c r="AA449" s="16">
        <v>1125</v>
      </c>
      <c r="AB449" s="16">
        <v>0</v>
      </c>
      <c r="AC449" s="16">
        <v>0</v>
      </c>
      <c r="AD449" s="16">
        <v>0</v>
      </c>
      <c r="AE449" s="16">
        <v>0</v>
      </c>
      <c r="AF449" s="16">
        <v>0</v>
      </c>
      <c r="AG449" s="16">
        <v>0</v>
      </c>
      <c r="AH449" s="16">
        <v>0</v>
      </c>
      <c r="AI449" s="16">
        <v>0</v>
      </c>
      <c r="AJ449" s="16">
        <v>0</v>
      </c>
      <c r="AK449" s="16">
        <v>0</v>
      </c>
      <c r="AL449" s="16">
        <v>0</v>
      </c>
      <c r="AM449" s="16">
        <v>0</v>
      </c>
      <c r="AN449" s="16">
        <v>0</v>
      </c>
      <c r="AO449" s="16">
        <v>0</v>
      </c>
      <c r="AP449" s="16">
        <v>520.15</v>
      </c>
      <c r="AQ449" s="16">
        <v>0</v>
      </c>
      <c r="AR449" s="16">
        <v>296.12</v>
      </c>
      <c r="AS449" s="16">
        <v>0</v>
      </c>
      <c r="AT449" s="8">
        <f t="shared" si="6"/>
        <v>5500</v>
      </c>
      <c r="AU449" s="16">
        <v>0</v>
      </c>
      <c r="AV449" s="16">
        <v>0</v>
      </c>
      <c r="AW449" s="17">
        <v>131</v>
      </c>
      <c r="AX449" s="17">
        <v>136</v>
      </c>
      <c r="AY449" s="16">
        <v>307479</v>
      </c>
      <c r="AZ449" s="16">
        <v>307479</v>
      </c>
      <c r="BA449" s="18">
        <v>85</v>
      </c>
      <c r="BB449" s="18">
        <v>85</v>
      </c>
      <c r="BC449" s="18">
        <v>10</v>
      </c>
      <c r="BD449" s="18"/>
      <c r="BE449" s="14" t="s">
        <v>797</v>
      </c>
      <c r="BF449" s="12"/>
      <c r="BG449" s="14" t="s">
        <v>344</v>
      </c>
      <c r="BH449" s="14" t="s">
        <v>345</v>
      </c>
      <c r="BI449" s="14" t="s">
        <v>578</v>
      </c>
      <c r="BJ449" s="14" t="s">
        <v>2</v>
      </c>
      <c r="BK449" s="13" t="s">
        <v>0</v>
      </c>
      <c r="BL449" s="18">
        <v>307479</v>
      </c>
      <c r="BM449" s="13" t="s">
        <v>613</v>
      </c>
      <c r="BN449" s="18"/>
      <c r="BO449" s="19">
        <v>45371</v>
      </c>
      <c r="BP449" s="19">
        <v>49510</v>
      </c>
      <c r="BQ449" s="11" t="s">
        <v>748</v>
      </c>
      <c r="BR449" s="11" t="s">
        <v>905</v>
      </c>
      <c r="BS449" s="11" t="s">
        <v>891</v>
      </c>
      <c r="BT449" s="11" t="s">
        <v>891</v>
      </c>
      <c r="BU449" s="18">
        <v>0</v>
      </c>
      <c r="BV449" s="18">
        <v>1125</v>
      </c>
      <c r="BW449" s="18">
        <v>0</v>
      </c>
    </row>
    <row r="450" spans="1:75" s="1" customFormat="1" ht="18.2" customHeight="1" x14ac:dyDescent="0.15">
      <c r="A450" s="4">
        <v>445</v>
      </c>
      <c r="B450" s="5" t="s">
        <v>41</v>
      </c>
      <c r="C450" s="5" t="s">
        <v>42</v>
      </c>
      <c r="D450" s="29">
        <v>45507</v>
      </c>
      <c r="E450" s="6" t="s">
        <v>998</v>
      </c>
      <c r="F450" s="7">
        <v>21</v>
      </c>
      <c r="G450" s="7"/>
      <c r="H450" s="8">
        <v>270000</v>
      </c>
      <c r="I450" s="8"/>
      <c r="J450" s="8">
        <v>0</v>
      </c>
      <c r="K450" s="8">
        <v>270000</v>
      </c>
      <c r="L450" s="8"/>
      <c r="M450" s="8">
        <v>0</v>
      </c>
      <c r="N450" s="8">
        <v>0</v>
      </c>
      <c r="O450" s="8">
        <v>1174.3599999999999</v>
      </c>
      <c r="P450" s="8">
        <v>0</v>
      </c>
      <c r="Q450" s="8">
        <v>0</v>
      </c>
      <c r="R450" s="8">
        <v>268825.64</v>
      </c>
      <c r="S450" s="8">
        <v>0</v>
      </c>
      <c r="T450" s="8">
        <v>2115</v>
      </c>
      <c r="U450" s="8">
        <v>0</v>
      </c>
      <c r="V450" s="8">
        <v>0</v>
      </c>
      <c r="W450" s="8">
        <v>2115</v>
      </c>
      <c r="X450" s="8">
        <v>0</v>
      </c>
      <c r="Y450" s="8">
        <v>0</v>
      </c>
      <c r="Z450" s="8">
        <v>0</v>
      </c>
      <c r="AA450" s="8">
        <v>1125</v>
      </c>
      <c r="AB450" s="8">
        <v>0</v>
      </c>
      <c r="AC450" s="8">
        <v>0</v>
      </c>
      <c r="AD450" s="8">
        <v>0</v>
      </c>
      <c r="AE450" s="8">
        <v>0</v>
      </c>
      <c r="AF450" s="8">
        <v>0</v>
      </c>
      <c r="AG450" s="8">
        <v>0</v>
      </c>
      <c r="AH450" s="8">
        <v>231.8</v>
      </c>
      <c r="AI450" s="8">
        <v>0</v>
      </c>
      <c r="AJ450" s="8">
        <v>0</v>
      </c>
      <c r="AK450" s="8">
        <v>0</v>
      </c>
      <c r="AL450" s="8">
        <v>0</v>
      </c>
      <c r="AM450" s="8">
        <v>0</v>
      </c>
      <c r="AN450" s="8">
        <v>0</v>
      </c>
      <c r="AO450" s="8">
        <v>0</v>
      </c>
      <c r="AP450" s="8">
        <v>0</v>
      </c>
      <c r="AQ450" s="8">
        <v>0</v>
      </c>
      <c r="AR450" s="8">
        <v>0</v>
      </c>
      <c r="AS450" s="8">
        <v>0</v>
      </c>
      <c r="AT450" s="8">
        <f t="shared" si="6"/>
        <v>4646.16</v>
      </c>
      <c r="AU450" s="8">
        <v>0</v>
      </c>
      <c r="AV450" s="8">
        <v>0</v>
      </c>
      <c r="AW450" s="9">
        <v>131</v>
      </c>
      <c r="AX450" s="9">
        <v>132</v>
      </c>
      <c r="AY450" s="8">
        <v>650000</v>
      </c>
      <c r="AZ450" s="8">
        <v>270000</v>
      </c>
      <c r="BA450" s="10">
        <v>90</v>
      </c>
      <c r="BB450" s="10">
        <v>89.608546666666697</v>
      </c>
      <c r="BC450" s="10">
        <v>9.4</v>
      </c>
      <c r="BD450" s="10"/>
      <c r="BE450" s="6" t="s">
        <v>797</v>
      </c>
      <c r="BF450" s="4"/>
      <c r="BG450" s="6" t="s">
        <v>291</v>
      </c>
      <c r="BH450" s="6" t="s">
        <v>295</v>
      </c>
      <c r="BI450" s="6" t="s">
        <v>577</v>
      </c>
      <c r="BJ450" s="6" t="s">
        <v>796</v>
      </c>
      <c r="BK450" s="5" t="s">
        <v>0</v>
      </c>
      <c r="BL450" s="10">
        <v>268825.64</v>
      </c>
      <c r="BM450" s="5" t="s">
        <v>613</v>
      </c>
      <c r="BN450" s="10"/>
      <c r="BO450" s="11">
        <v>45489</v>
      </c>
      <c r="BP450" s="11">
        <v>49506</v>
      </c>
      <c r="BQ450" s="11" t="s">
        <v>748</v>
      </c>
      <c r="BR450" s="11" t="s">
        <v>905</v>
      </c>
      <c r="BS450" s="11" t="s">
        <v>891</v>
      </c>
      <c r="BT450" s="11" t="s">
        <v>891</v>
      </c>
      <c r="BU450" s="10">
        <v>0</v>
      </c>
      <c r="BV450" s="10">
        <v>1125</v>
      </c>
      <c r="BW450" s="10">
        <v>0</v>
      </c>
    </row>
    <row r="451" spans="1:75" s="1" customFormat="1" ht="18.2" customHeight="1" x14ac:dyDescent="0.15">
      <c r="A451" s="12">
        <v>446</v>
      </c>
      <c r="B451" s="13" t="s">
        <v>41</v>
      </c>
      <c r="C451" s="13" t="s">
        <v>42</v>
      </c>
      <c r="D451" s="30">
        <v>45507</v>
      </c>
      <c r="E451" s="14" t="s">
        <v>696</v>
      </c>
      <c r="F451" s="15">
        <v>0</v>
      </c>
      <c r="G451" s="15">
        <v>0</v>
      </c>
      <c r="H451" s="16">
        <v>276981.62</v>
      </c>
      <c r="I451" s="16">
        <v>0</v>
      </c>
      <c r="J451" s="16">
        <v>0</v>
      </c>
      <c r="K451" s="16">
        <v>276981.62</v>
      </c>
      <c r="L451" s="16">
        <v>929.84</v>
      </c>
      <c r="M451" s="16">
        <v>0</v>
      </c>
      <c r="N451" s="16">
        <v>0</v>
      </c>
      <c r="O451" s="16">
        <v>929.84</v>
      </c>
      <c r="P451" s="16">
        <v>0</v>
      </c>
      <c r="Q451" s="16">
        <v>0</v>
      </c>
      <c r="R451" s="16">
        <v>276051.78000000003</v>
      </c>
      <c r="S451" s="16">
        <v>0</v>
      </c>
      <c r="T451" s="16">
        <v>1985.03</v>
      </c>
      <c r="U451" s="16">
        <v>0</v>
      </c>
      <c r="V451" s="16">
        <v>0</v>
      </c>
      <c r="W451" s="16">
        <v>1985.03</v>
      </c>
      <c r="X451" s="16">
        <v>0</v>
      </c>
      <c r="Y451" s="16">
        <v>0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  <c r="AE451" s="16">
        <v>0</v>
      </c>
      <c r="AF451" s="16">
        <v>0</v>
      </c>
      <c r="AG451" s="16">
        <v>0</v>
      </c>
      <c r="AH451" s="16">
        <v>178.22</v>
      </c>
      <c r="AI451" s="16">
        <v>0</v>
      </c>
      <c r="AJ451" s="16">
        <v>0</v>
      </c>
      <c r="AK451" s="16">
        <v>0</v>
      </c>
      <c r="AL451" s="16">
        <v>0</v>
      </c>
      <c r="AM451" s="16">
        <v>0</v>
      </c>
      <c r="AN451" s="16">
        <v>0</v>
      </c>
      <c r="AO451" s="16">
        <v>0</v>
      </c>
      <c r="AP451" s="16">
        <v>352.41</v>
      </c>
      <c r="AQ451" s="16">
        <v>0</v>
      </c>
      <c r="AR451" s="16">
        <v>345.5</v>
      </c>
      <c r="AS451" s="16">
        <v>0</v>
      </c>
      <c r="AT451" s="8">
        <f t="shared" si="6"/>
        <v>3099.9999999999995</v>
      </c>
      <c r="AU451" s="16">
        <v>0</v>
      </c>
      <c r="AV451" s="16">
        <v>0</v>
      </c>
      <c r="AW451" s="17">
        <v>159</v>
      </c>
      <c r="AX451" s="17">
        <v>255</v>
      </c>
      <c r="AY451" s="16">
        <v>335000</v>
      </c>
      <c r="AZ451" s="16">
        <v>334999.99</v>
      </c>
      <c r="BA451" s="18">
        <v>90</v>
      </c>
      <c r="BB451" s="18">
        <v>74.163166989945296</v>
      </c>
      <c r="BC451" s="18">
        <v>8.6</v>
      </c>
      <c r="BD451" s="18"/>
      <c r="BE451" s="14" t="s">
        <v>797</v>
      </c>
      <c r="BF451" s="12"/>
      <c r="BG451" s="14" t="s">
        <v>286</v>
      </c>
      <c r="BH451" s="14" t="s">
        <v>300</v>
      </c>
      <c r="BI451" s="14" t="s">
        <v>370</v>
      </c>
      <c r="BJ451" s="14" t="s">
        <v>2</v>
      </c>
      <c r="BK451" s="13" t="s">
        <v>0</v>
      </c>
      <c r="BL451" s="18">
        <v>276051.78000000003</v>
      </c>
      <c r="BM451" s="13" t="s">
        <v>613</v>
      </c>
      <c r="BN451" s="18"/>
      <c r="BO451" s="19">
        <v>42594</v>
      </c>
      <c r="BP451" s="19">
        <v>50356</v>
      </c>
      <c r="BQ451" s="11" t="s">
        <v>748</v>
      </c>
      <c r="BR451" s="11" t="s">
        <v>905</v>
      </c>
      <c r="BS451" s="11" t="s">
        <v>891</v>
      </c>
      <c r="BT451" s="11" t="s">
        <v>891</v>
      </c>
      <c r="BU451" s="18">
        <v>0</v>
      </c>
      <c r="BV451" s="18">
        <v>0</v>
      </c>
      <c r="BW451" s="18">
        <v>0</v>
      </c>
    </row>
    <row r="452" spans="1:75" s="1" customFormat="1" ht="18.2" customHeight="1" x14ac:dyDescent="0.15">
      <c r="A452" s="4">
        <v>447</v>
      </c>
      <c r="B452" s="5" t="s">
        <v>41</v>
      </c>
      <c r="C452" s="5" t="s">
        <v>42</v>
      </c>
      <c r="D452" s="29">
        <v>45507</v>
      </c>
      <c r="E452" s="6" t="s">
        <v>697</v>
      </c>
      <c r="F452" s="7">
        <v>0</v>
      </c>
      <c r="G452" s="7">
        <v>0</v>
      </c>
      <c r="H452" s="8">
        <v>423184.64000000001</v>
      </c>
      <c r="I452" s="8">
        <v>0</v>
      </c>
      <c r="J452" s="8">
        <v>0</v>
      </c>
      <c r="K452" s="8">
        <v>423184.64000000001</v>
      </c>
      <c r="L452" s="8">
        <v>1661.73</v>
      </c>
      <c r="M452" s="8">
        <v>0</v>
      </c>
      <c r="N452" s="8">
        <v>0</v>
      </c>
      <c r="O452" s="8">
        <v>1661.73</v>
      </c>
      <c r="P452" s="8">
        <v>0</v>
      </c>
      <c r="Q452" s="8">
        <v>0</v>
      </c>
      <c r="R452" s="8">
        <v>421522.91</v>
      </c>
      <c r="S452" s="8">
        <v>0</v>
      </c>
      <c r="T452" s="8">
        <v>3350.21</v>
      </c>
      <c r="U452" s="8">
        <v>0</v>
      </c>
      <c r="V452" s="8">
        <v>0</v>
      </c>
      <c r="W452" s="8">
        <v>3350.21</v>
      </c>
      <c r="X452" s="8">
        <v>0</v>
      </c>
      <c r="Y452" s="8">
        <v>0</v>
      </c>
      <c r="Z452" s="8">
        <v>0</v>
      </c>
      <c r="AA452" s="8">
        <v>0</v>
      </c>
      <c r="AB452" s="8">
        <v>0</v>
      </c>
      <c r="AC452" s="8">
        <v>0</v>
      </c>
      <c r="AD452" s="8">
        <v>0</v>
      </c>
      <c r="AE452" s="8">
        <v>0</v>
      </c>
      <c r="AF452" s="8">
        <v>0</v>
      </c>
      <c r="AG452" s="8">
        <v>0</v>
      </c>
      <c r="AH452" s="8">
        <v>278.77</v>
      </c>
      <c r="AI452" s="8">
        <v>0</v>
      </c>
      <c r="AJ452" s="8">
        <v>0</v>
      </c>
      <c r="AK452" s="8">
        <v>0</v>
      </c>
      <c r="AL452" s="8">
        <v>0</v>
      </c>
      <c r="AM452" s="8">
        <v>0</v>
      </c>
      <c r="AN452" s="8">
        <v>0</v>
      </c>
      <c r="AO452" s="8">
        <v>0</v>
      </c>
      <c r="AP452" s="8">
        <v>1463.53</v>
      </c>
      <c r="AQ452" s="8">
        <v>0</v>
      </c>
      <c r="AR452" s="8">
        <v>754.24</v>
      </c>
      <c r="AS452" s="8">
        <v>0</v>
      </c>
      <c r="AT452" s="8">
        <f t="shared" si="6"/>
        <v>6000.0000000000009</v>
      </c>
      <c r="AU452" s="8">
        <v>0</v>
      </c>
      <c r="AV452" s="8">
        <v>0</v>
      </c>
      <c r="AW452" s="9">
        <v>139</v>
      </c>
      <c r="AX452" s="9">
        <v>235</v>
      </c>
      <c r="AY452" s="8">
        <v>524000</v>
      </c>
      <c r="AZ452" s="8">
        <v>523999.98</v>
      </c>
      <c r="BA452" s="10">
        <v>89.99</v>
      </c>
      <c r="BB452" s="10">
        <v>72.390931524272204</v>
      </c>
      <c r="BC452" s="10">
        <v>9.5</v>
      </c>
      <c r="BD452" s="10"/>
      <c r="BE452" s="6" t="s">
        <v>797</v>
      </c>
      <c r="BF452" s="4"/>
      <c r="BG452" s="6" t="s">
        <v>291</v>
      </c>
      <c r="BH452" s="6" t="s">
        <v>292</v>
      </c>
      <c r="BI452" s="6" t="s">
        <v>293</v>
      </c>
      <c r="BJ452" s="6" t="s">
        <v>2</v>
      </c>
      <c r="BK452" s="5" t="s">
        <v>0</v>
      </c>
      <c r="BL452" s="10">
        <v>421522.91</v>
      </c>
      <c r="BM452" s="5" t="s">
        <v>613</v>
      </c>
      <c r="BN452" s="10"/>
      <c r="BO452" s="11">
        <v>42601</v>
      </c>
      <c r="BP452" s="11">
        <v>49753</v>
      </c>
      <c r="BQ452" s="11" t="s">
        <v>748</v>
      </c>
      <c r="BR452" s="11" t="s">
        <v>905</v>
      </c>
      <c r="BS452" s="11" t="s">
        <v>891</v>
      </c>
      <c r="BT452" s="11" t="s">
        <v>891</v>
      </c>
      <c r="BU452" s="10">
        <v>0</v>
      </c>
      <c r="BV452" s="10">
        <v>0</v>
      </c>
      <c r="BW452" s="10">
        <v>0</v>
      </c>
    </row>
    <row r="453" spans="1:75" s="1" customFormat="1" ht="18.2" customHeight="1" x14ac:dyDescent="0.15">
      <c r="A453" s="12">
        <v>448</v>
      </c>
      <c r="B453" s="13" t="s">
        <v>41</v>
      </c>
      <c r="C453" s="13" t="s">
        <v>42</v>
      </c>
      <c r="D453" s="30">
        <v>45507</v>
      </c>
      <c r="E453" s="14" t="s">
        <v>698</v>
      </c>
      <c r="F453" s="15">
        <v>20</v>
      </c>
      <c r="G453" s="15">
        <v>19</v>
      </c>
      <c r="H453" s="16">
        <v>423583.2</v>
      </c>
      <c r="I453" s="16">
        <v>43566.58</v>
      </c>
      <c r="J453" s="16">
        <v>0</v>
      </c>
      <c r="K453" s="16">
        <v>467149.78</v>
      </c>
      <c r="L453" s="16">
        <v>2363.92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467149.78</v>
      </c>
      <c r="S453" s="16">
        <v>68084.11</v>
      </c>
      <c r="T453" s="16">
        <v>3353.37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71437.48</v>
      </c>
      <c r="AA453" s="16">
        <v>0</v>
      </c>
      <c r="AB453" s="16">
        <v>0</v>
      </c>
      <c r="AC453" s="16">
        <v>0</v>
      </c>
      <c r="AD453" s="16">
        <v>0</v>
      </c>
      <c r="AE453" s="16">
        <v>0</v>
      </c>
      <c r="AF453" s="16">
        <v>0</v>
      </c>
      <c r="AG453" s="16">
        <v>0</v>
      </c>
      <c r="AH453" s="16">
        <v>0</v>
      </c>
      <c r="AI453" s="16">
        <v>0</v>
      </c>
      <c r="AJ453" s="16">
        <v>0</v>
      </c>
      <c r="AK453" s="16">
        <v>0</v>
      </c>
      <c r="AL453" s="16">
        <v>0</v>
      </c>
      <c r="AM453" s="16">
        <v>0</v>
      </c>
      <c r="AN453" s="16">
        <v>0</v>
      </c>
      <c r="AO453" s="16">
        <v>0</v>
      </c>
      <c r="AP453" s="16">
        <v>0</v>
      </c>
      <c r="AQ453" s="16">
        <v>0</v>
      </c>
      <c r="AR453" s="16">
        <v>0</v>
      </c>
      <c r="AS453" s="16">
        <v>0</v>
      </c>
      <c r="AT453" s="8">
        <f t="shared" si="6"/>
        <v>0</v>
      </c>
      <c r="AU453" s="16">
        <v>45930.5</v>
      </c>
      <c r="AV453" s="16">
        <v>71437.48</v>
      </c>
      <c r="AW453" s="17">
        <v>111</v>
      </c>
      <c r="AX453" s="17">
        <v>207</v>
      </c>
      <c r="AY453" s="16">
        <v>567000</v>
      </c>
      <c r="AZ453" s="16">
        <v>567000</v>
      </c>
      <c r="BA453" s="18">
        <v>80.2</v>
      </c>
      <c r="BB453" s="18">
        <v>66.076565001763697</v>
      </c>
      <c r="BC453" s="18">
        <v>9.5</v>
      </c>
      <c r="BD453" s="18"/>
      <c r="BE453" s="14" t="s">
        <v>797</v>
      </c>
      <c r="BF453" s="12"/>
      <c r="BG453" s="14" t="s">
        <v>269</v>
      </c>
      <c r="BH453" s="14" t="s">
        <v>270</v>
      </c>
      <c r="BI453" s="14" t="s">
        <v>385</v>
      </c>
      <c r="BJ453" s="14" t="s">
        <v>796</v>
      </c>
      <c r="BK453" s="13" t="s">
        <v>0</v>
      </c>
      <c r="BL453" s="18">
        <v>467149.78</v>
      </c>
      <c r="BM453" s="13" t="s">
        <v>613</v>
      </c>
      <c r="BN453" s="18"/>
      <c r="BO453" s="19">
        <v>42598</v>
      </c>
      <c r="BP453" s="19">
        <v>48899</v>
      </c>
      <c r="BQ453" s="11" t="s">
        <v>750</v>
      </c>
      <c r="BR453" s="11" t="s">
        <v>906</v>
      </c>
      <c r="BS453" s="11" t="s">
        <v>891</v>
      </c>
      <c r="BT453" s="11" t="s">
        <v>891</v>
      </c>
      <c r="BU453" s="18">
        <v>6032.8</v>
      </c>
      <c r="BV453" s="18">
        <v>0</v>
      </c>
      <c r="BW453" s="18">
        <v>0</v>
      </c>
    </row>
    <row r="454" spans="1:75" s="1" customFormat="1" ht="18.2" customHeight="1" x14ac:dyDescent="0.15">
      <c r="A454" s="4">
        <v>449</v>
      </c>
      <c r="B454" s="5" t="s">
        <v>41</v>
      </c>
      <c r="C454" s="5" t="s">
        <v>42</v>
      </c>
      <c r="D454" s="29">
        <v>45507</v>
      </c>
      <c r="E454" s="6" t="s">
        <v>699</v>
      </c>
      <c r="F454" s="7">
        <v>0</v>
      </c>
      <c r="G454" s="7">
        <v>0</v>
      </c>
      <c r="H454" s="8">
        <v>334131.09999999998</v>
      </c>
      <c r="I454" s="8">
        <v>0</v>
      </c>
      <c r="J454" s="8">
        <v>0</v>
      </c>
      <c r="K454" s="8">
        <v>334131.09999999998</v>
      </c>
      <c r="L454" s="8">
        <v>2173.84</v>
      </c>
      <c r="M454" s="8">
        <v>0</v>
      </c>
      <c r="N454" s="8">
        <v>0</v>
      </c>
      <c r="O454" s="8">
        <v>2173.84</v>
      </c>
      <c r="P454" s="8">
        <v>0</v>
      </c>
      <c r="Q454" s="8">
        <v>0</v>
      </c>
      <c r="R454" s="8">
        <v>331957.26</v>
      </c>
      <c r="S454" s="8">
        <v>0</v>
      </c>
      <c r="T454" s="8">
        <v>2394.61</v>
      </c>
      <c r="U454" s="8">
        <v>0</v>
      </c>
      <c r="V454" s="8">
        <v>0</v>
      </c>
      <c r="W454" s="8">
        <v>2394.61</v>
      </c>
      <c r="X454" s="8">
        <v>0</v>
      </c>
      <c r="Y454" s="8">
        <v>0</v>
      </c>
      <c r="Z454" s="8">
        <v>0</v>
      </c>
      <c r="AA454" s="8">
        <v>0</v>
      </c>
      <c r="AB454" s="8">
        <v>0</v>
      </c>
      <c r="AC454" s="8">
        <v>0</v>
      </c>
      <c r="AD454" s="8">
        <v>0</v>
      </c>
      <c r="AE454" s="8">
        <v>0</v>
      </c>
      <c r="AF454" s="8">
        <v>0</v>
      </c>
      <c r="AG454" s="8">
        <v>0</v>
      </c>
      <c r="AH454" s="8">
        <v>251.18</v>
      </c>
      <c r="AI454" s="8">
        <v>0</v>
      </c>
      <c r="AJ454" s="8">
        <v>0</v>
      </c>
      <c r="AK454" s="8">
        <v>0</v>
      </c>
      <c r="AL454" s="8">
        <v>0</v>
      </c>
      <c r="AM454" s="8">
        <v>0</v>
      </c>
      <c r="AN454" s="8">
        <v>0</v>
      </c>
      <c r="AO454" s="8">
        <v>0</v>
      </c>
      <c r="AP454" s="8">
        <v>2607.2399999999998</v>
      </c>
      <c r="AQ454" s="8">
        <v>0</v>
      </c>
      <c r="AR454" s="8">
        <v>1426.87</v>
      </c>
      <c r="AS454" s="8">
        <v>0</v>
      </c>
      <c r="AT454" s="8">
        <f t="shared" ref="AT454:AT509" si="7">+N454+O454+P454+V454+W454+AA454+AF454+AG454+AH454+AI454+AL454+AN454+AO454-AR454-AS454-J454+AP454+AQ454+Q454</f>
        <v>6000.0000000000009</v>
      </c>
      <c r="AU454" s="8">
        <v>0</v>
      </c>
      <c r="AV454" s="8">
        <v>0</v>
      </c>
      <c r="AW454" s="9">
        <v>103</v>
      </c>
      <c r="AX454" s="9">
        <v>199</v>
      </c>
      <c r="AY454" s="8">
        <v>475200</v>
      </c>
      <c r="AZ454" s="8">
        <v>469771.05</v>
      </c>
      <c r="BA454" s="10">
        <v>90</v>
      </c>
      <c r="BB454" s="10">
        <v>63.597263816065301</v>
      </c>
      <c r="BC454" s="10">
        <v>8.6</v>
      </c>
      <c r="BD454" s="10"/>
      <c r="BE454" s="6" t="s">
        <v>797</v>
      </c>
      <c r="BF454" s="4"/>
      <c r="BG454" s="6" t="s">
        <v>269</v>
      </c>
      <c r="BH454" s="6" t="s">
        <v>312</v>
      </c>
      <c r="BI454" s="6" t="s">
        <v>313</v>
      </c>
      <c r="BJ454" s="6" t="s">
        <v>2</v>
      </c>
      <c r="BK454" s="5" t="s">
        <v>0</v>
      </c>
      <c r="BL454" s="10">
        <v>331957.26</v>
      </c>
      <c r="BM454" s="5" t="s">
        <v>613</v>
      </c>
      <c r="BN454" s="10"/>
      <c r="BO454" s="11">
        <v>42598</v>
      </c>
      <c r="BP454" s="11">
        <v>48654</v>
      </c>
      <c r="BQ454" s="11" t="s">
        <v>748</v>
      </c>
      <c r="BR454" s="11" t="s">
        <v>905</v>
      </c>
      <c r="BS454" s="11" t="s">
        <v>891</v>
      </c>
      <c r="BT454" s="11" t="s">
        <v>891</v>
      </c>
      <c r="BU454" s="10">
        <v>0</v>
      </c>
      <c r="BV454" s="10">
        <v>0</v>
      </c>
      <c r="BW454" s="10">
        <v>0</v>
      </c>
    </row>
    <row r="455" spans="1:75" s="1" customFormat="1" ht="18.2" customHeight="1" x14ac:dyDescent="0.15">
      <c r="A455" s="12">
        <v>450</v>
      </c>
      <c r="B455" s="13" t="s">
        <v>41</v>
      </c>
      <c r="C455" s="13" t="s">
        <v>42</v>
      </c>
      <c r="D455" s="30">
        <v>45507</v>
      </c>
      <c r="E455" s="14" t="s">
        <v>700</v>
      </c>
      <c r="F455" s="15">
        <v>3</v>
      </c>
      <c r="G455" s="15">
        <v>2</v>
      </c>
      <c r="H455" s="16">
        <v>442846.77</v>
      </c>
      <c r="I455" s="16">
        <v>9012.51</v>
      </c>
      <c r="J455" s="16">
        <v>0</v>
      </c>
      <c r="K455" s="16">
        <v>451859.28</v>
      </c>
      <c r="L455" s="16">
        <v>3051.86</v>
      </c>
      <c r="M455" s="16">
        <v>0</v>
      </c>
      <c r="N455" s="16">
        <v>0</v>
      </c>
      <c r="O455" s="16">
        <v>0</v>
      </c>
      <c r="P455" s="16">
        <v>0</v>
      </c>
      <c r="Q455" s="16">
        <v>0</v>
      </c>
      <c r="R455" s="16">
        <v>451859.28</v>
      </c>
      <c r="S455" s="16">
        <v>10660.68</v>
      </c>
      <c r="T455" s="16">
        <v>3505.87</v>
      </c>
      <c r="U455" s="16">
        <v>0</v>
      </c>
      <c r="V455" s="16">
        <v>0</v>
      </c>
      <c r="W455" s="16">
        <v>0</v>
      </c>
      <c r="X455" s="16">
        <v>0</v>
      </c>
      <c r="Y455" s="16">
        <v>0</v>
      </c>
      <c r="Z455" s="16">
        <v>14166.55</v>
      </c>
      <c r="AA455" s="16">
        <v>0</v>
      </c>
      <c r="AB455" s="16">
        <v>0</v>
      </c>
      <c r="AC455" s="16">
        <v>0</v>
      </c>
      <c r="AD455" s="16">
        <v>0</v>
      </c>
      <c r="AE455" s="16">
        <v>0</v>
      </c>
      <c r="AF455" s="16">
        <v>0</v>
      </c>
      <c r="AG455" s="16">
        <v>0</v>
      </c>
      <c r="AH455" s="16">
        <v>0</v>
      </c>
      <c r="AI455" s="16">
        <v>0</v>
      </c>
      <c r="AJ455" s="16">
        <v>0</v>
      </c>
      <c r="AK455" s="16">
        <v>0</v>
      </c>
      <c r="AL455" s="16">
        <v>0</v>
      </c>
      <c r="AM455" s="16">
        <v>0</v>
      </c>
      <c r="AN455" s="16">
        <v>0</v>
      </c>
      <c r="AO455" s="16">
        <v>0</v>
      </c>
      <c r="AP455" s="16">
        <v>0</v>
      </c>
      <c r="AQ455" s="16">
        <v>0</v>
      </c>
      <c r="AR455" s="16">
        <v>0</v>
      </c>
      <c r="AS455" s="16">
        <v>0</v>
      </c>
      <c r="AT455" s="8">
        <f t="shared" si="7"/>
        <v>0</v>
      </c>
      <c r="AU455" s="16">
        <v>12064.37</v>
      </c>
      <c r="AV455" s="16">
        <v>14166.55</v>
      </c>
      <c r="AW455" s="17">
        <v>96</v>
      </c>
      <c r="AX455" s="17">
        <v>192</v>
      </c>
      <c r="AY455" s="16">
        <v>628000</v>
      </c>
      <c r="AZ455" s="16">
        <v>628000</v>
      </c>
      <c r="BA455" s="18">
        <v>90</v>
      </c>
      <c r="BB455" s="18">
        <v>64.756903184713394</v>
      </c>
      <c r="BC455" s="18">
        <v>9.5</v>
      </c>
      <c r="BD455" s="18"/>
      <c r="BE455" s="14" t="s">
        <v>795</v>
      </c>
      <c r="BF455" s="12"/>
      <c r="BG455" s="14" t="s">
        <v>286</v>
      </c>
      <c r="BH455" s="14" t="s">
        <v>287</v>
      </c>
      <c r="BI455" s="14" t="s">
        <v>288</v>
      </c>
      <c r="BJ455" s="14" t="s">
        <v>3</v>
      </c>
      <c r="BK455" s="13" t="s">
        <v>0</v>
      </c>
      <c r="BL455" s="18">
        <v>451859.28</v>
      </c>
      <c r="BM455" s="13" t="s">
        <v>613</v>
      </c>
      <c r="BN455" s="18"/>
      <c r="BO455" s="19">
        <v>42594</v>
      </c>
      <c r="BP455" s="19">
        <v>48438</v>
      </c>
      <c r="BQ455" s="11" t="s">
        <v>748</v>
      </c>
      <c r="BR455" s="11" t="s">
        <v>905</v>
      </c>
      <c r="BS455" s="11" t="s">
        <v>891</v>
      </c>
      <c r="BT455" s="11" t="s">
        <v>891</v>
      </c>
      <c r="BU455" s="18">
        <v>1331.52</v>
      </c>
      <c r="BV455" s="18">
        <v>0</v>
      </c>
      <c r="BW455" s="18">
        <v>0</v>
      </c>
    </row>
    <row r="456" spans="1:75" s="1" customFormat="1" ht="18.2" customHeight="1" x14ac:dyDescent="0.15">
      <c r="A456" s="4">
        <v>451</v>
      </c>
      <c r="B456" s="5" t="s">
        <v>46</v>
      </c>
      <c r="C456" s="5" t="s">
        <v>42</v>
      </c>
      <c r="D456" s="29">
        <v>45507</v>
      </c>
      <c r="E456" s="6" t="s">
        <v>701</v>
      </c>
      <c r="F456" s="7">
        <v>1</v>
      </c>
      <c r="G456" s="7">
        <v>1</v>
      </c>
      <c r="H456" s="8">
        <v>216792.38</v>
      </c>
      <c r="I456" s="8">
        <v>3998.43</v>
      </c>
      <c r="J456" s="8">
        <v>0</v>
      </c>
      <c r="K456" s="8">
        <v>220790.81</v>
      </c>
      <c r="L456" s="8">
        <v>3325.61</v>
      </c>
      <c r="M456" s="8">
        <v>0</v>
      </c>
      <c r="N456" s="8">
        <v>2950.35</v>
      </c>
      <c r="O456" s="8">
        <v>0</v>
      </c>
      <c r="P456" s="8">
        <v>0</v>
      </c>
      <c r="Q456" s="8">
        <v>0</v>
      </c>
      <c r="R456" s="8">
        <v>217840.46</v>
      </c>
      <c r="S456" s="8">
        <v>1700.21</v>
      </c>
      <c r="T456" s="8">
        <v>1674.72</v>
      </c>
      <c r="U456" s="8">
        <v>0</v>
      </c>
      <c r="V456" s="8">
        <v>1700.21</v>
      </c>
      <c r="W456" s="8">
        <v>0</v>
      </c>
      <c r="X456" s="8">
        <v>0</v>
      </c>
      <c r="Y456" s="8">
        <v>0</v>
      </c>
      <c r="Z456" s="8">
        <v>1674.72</v>
      </c>
      <c r="AA456" s="8">
        <v>0</v>
      </c>
      <c r="AB456" s="8">
        <v>0</v>
      </c>
      <c r="AC456" s="8">
        <v>0</v>
      </c>
      <c r="AD456" s="8">
        <v>0</v>
      </c>
      <c r="AE456" s="8">
        <v>0</v>
      </c>
      <c r="AF456" s="8">
        <v>0</v>
      </c>
      <c r="AG456" s="8">
        <v>0</v>
      </c>
      <c r="AH456" s="8">
        <v>0</v>
      </c>
      <c r="AI456" s="8">
        <v>0</v>
      </c>
      <c r="AJ456" s="8">
        <v>0</v>
      </c>
      <c r="AK456" s="8">
        <v>0</v>
      </c>
      <c r="AL456" s="8">
        <v>350</v>
      </c>
      <c r="AM456" s="8">
        <v>0</v>
      </c>
      <c r="AN456" s="8">
        <v>0</v>
      </c>
      <c r="AO456" s="8">
        <v>223.44</v>
      </c>
      <c r="AP456" s="8">
        <v>0</v>
      </c>
      <c r="AQ456" s="8">
        <v>0</v>
      </c>
      <c r="AR456" s="8">
        <v>0</v>
      </c>
      <c r="AS456" s="8">
        <v>0</v>
      </c>
      <c r="AT456" s="8">
        <f t="shared" si="7"/>
        <v>5223.9999999999991</v>
      </c>
      <c r="AU456" s="8">
        <v>4373.6899999999996</v>
      </c>
      <c r="AV456" s="8">
        <v>1674.72</v>
      </c>
      <c r="AW456" s="9">
        <v>52</v>
      </c>
      <c r="AX456" s="9">
        <v>148</v>
      </c>
      <c r="AY456" s="8">
        <v>420000</v>
      </c>
      <c r="AZ456" s="8">
        <v>420000</v>
      </c>
      <c r="BA456" s="10">
        <v>90</v>
      </c>
      <c r="BB456" s="10">
        <v>46.680098571428601</v>
      </c>
      <c r="BC456" s="10">
        <v>9.27</v>
      </c>
      <c r="BD456" s="10"/>
      <c r="BE456" s="6" t="s">
        <v>797</v>
      </c>
      <c r="BF456" s="4"/>
      <c r="BG456" s="6" t="s">
        <v>443</v>
      </c>
      <c r="BH456" s="6" t="s">
        <v>444</v>
      </c>
      <c r="BI456" s="6" t="s">
        <v>702</v>
      </c>
      <c r="BJ456" s="6" t="s">
        <v>3</v>
      </c>
      <c r="BK456" s="5" t="s">
        <v>0</v>
      </c>
      <c r="BL456" s="10">
        <v>217840.46</v>
      </c>
      <c r="BM456" s="5" t="s">
        <v>613</v>
      </c>
      <c r="BN456" s="10"/>
      <c r="BO456" s="11">
        <v>42593</v>
      </c>
      <c r="BP456" s="11">
        <v>47098</v>
      </c>
      <c r="BQ456" s="11" t="s">
        <v>750</v>
      </c>
      <c r="BR456" s="11" t="s">
        <v>906</v>
      </c>
      <c r="BS456" s="11" t="s">
        <v>891</v>
      </c>
      <c r="BT456" s="11" t="s">
        <v>891</v>
      </c>
      <c r="BU456" s="10">
        <v>223.44</v>
      </c>
      <c r="BV456" s="10">
        <v>0</v>
      </c>
      <c r="BW456" s="10">
        <v>0</v>
      </c>
    </row>
    <row r="457" spans="1:75" s="1" customFormat="1" ht="18.2" customHeight="1" x14ac:dyDescent="0.15">
      <c r="A457" s="12">
        <v>452</v>
      </c>
      <c r="B457" s="13" t="s">
        <v>324</v>
      </c>
      <c r="C457" s="13" t="s">
        <v>42</v>
      </c>
      <c r="D457" s="30">
        <v>45507</v>
      </c>
      <c r="E457" s="14" t="s">
        <v>703</v>
      </c>
      <c r="F457" s="15">
        <v>0</v>
      </c>
      <c r="G457" s="15">
        <v>0</v>
      </c>
      <c r="H457" s="16">
        <v>167013.24</v>
      </c>
      <c r="I457" s="16">
        <v>0</v>
      </c>
      <c r="J457" s="16">
        <v>0</v>
      </c>
      <c r="K457" s="16">
        <v>167013.24</v>
      </c>
      <c r="L457" s="16">
        <v>1253.3699999999999</v>
      </c>
      <c r="M457" s="16">
        <v>0</v>
      </c>
      <c r="N457" s="16">
        <v>0</v>
      </c>
      <c r="O457" s="16">
        <v>1253.3699999999999</v>
      </c>
      <c r="P457" s="16">
        <v>0</v>
      </c>
      <c r="Q457" s="16">
        <v>0</v>
      </c>
      <c r="R457" s="16">
        <v>165759.87</v>
      </c>
      <c r="S457" s="16">
        <v>0</v>
      </c>
      <c r="T457" s="16">
        <v>1391.78</v>
      </c>
      <c r="U457" s="16">
        <v>0</v>
      </c>
      <c r="V457" s="16">
        <v>0</v>
      </c>
      <c r="W457" s="16">
        <v>1391.78</v>
      </c>
      <c r="X457" s="16">
        <v>0</v>
      </c>
      <c r="Y457" s="16">
        <v>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  <c r="AE457" s="16">
        <v>0</v>
      </c>
      <c r="AF457" s="16">
        <v>0</v>
      </c>
      <c r="AG457" s="16">
        <v>0</v>
      </c>
      <c r="AH457" s="16">
        <v>128.69</v>
      </c>
      <c r="AI457" s="16">
        <v>0</v>
      </c>
      <c r="AJ457" s="16">
        <v>0</v>
      </c>
      <c r="AK457" s="16">
        <v>0</v>
      </c>
      <c r="AL457" s="16">
        <v>0</v>
      </c>
      <c r="AM457" s="16">
        <v>0</v>
      </c>
      <c r="AN457" s="16">
        <v>0</v>
      </c>
      <c r="AO457" s="16">
        <v>0</v>
      </c>
      <c r="AP457" s="16">
        <v>3.68</v>
      </c>
      <c r="AQ457" s="16">
        <v>0</v>
      </c>
      <c r="AR457" s="16">
        <v>3.52</v>
      </c>
      <c r="AS457" s="16">
        <v>0</v>
      </c>
      <c r="AT457" s="8">
        <f t="shared" si="7"/>
        <v>2773.9999999999995</v>
      </c>
      <c r="AU457" s="16">
        <v>0</v>
      </c>
      <c r="AV457" s="16">
        <v>0</v>
      </c>
      <c r="AW457" s="17">
        <v>89</v>
      </c>
      <c r="AX457" s="17">
        <v>185</v>
      </c>
      <c r="AY457" s="16">
        <v>241888</v>
      </c>
      <c r="AZ457" s="16">
        <v>241887.99</v>
      </c>
      <c r="BA457" s="18">
        <v>90</v>
      </c>
      <c r="BB457" s="18">
        <v>61.6747788924948</v>
      </c>
      <c r="BC457" s="18">
        <v>10</v>
      </c>
      <c r="BD457" s="18"/>
      <c r="BE457" s="14" t="s">
        <v>797</v>
      </c>
      <c r="BF457" s="12"/>
      <c r="BG457" s="14" t="s">
        <v>279</v>
      </c>
      <c r="BH457" s="14" t="s">
        <v>347</v>
      </c>
      <c r="BI457" s="14" t="s">
        <v>348</v>
      </c>
      <c r="BJ457" s="14" t="s">
        <v>2</v>
      </c>
      <c r="BK457" s="13" t="s">
        <v>0</v>
      </c>
      <c r="BL457" s="18">
        <v>165759.87</v>
      </c>
      <c r="BM457" s="13" t="s">
        <v>613</v>
      </c>
      <c r="BN457" s="18"/>
      <c r="BO457" s="19">
        <v>42601</v>
      </c>
      <c r="BP457" s="19">
        <v>48232</v>
      </c>
      <c r="BQ457" s="11" t="s">
        <v>748</v>
      </c>
      <c r="BR457" s="11" t="s">
        <v>905</v>
      </c>
      <c r="BS457" s="11" t="s">
        <v>891</v>
      </c>
      <c r="BT457" s="11" t="s">
        <v>891</v>
      </c>
      <c r="BU457" s="18">
        <v>0</v>
      </c>
      <c r="BV457" s="18">
        <v>0</v>
      </c>
      <c r="BW457" s="18">
        <v>0</v>
      </c>
    </row>
    <row r="458" spans="1:75" s="1" customFormat="1" ht="18.2" customHeight="1" x14ac:dyDescent="0.15">
      <c r="A458" s="4">
        <v>453</v>
      </c>
      <c r="B458" s="5" t="s">
        <v>41</v>
      </c>
      <c r="C458" s="5" t="s">
        <v>42</v>
      </c>
      <c r="D458" s="29">
        <v>45507</v>
      </c>
      <c r="E458" s="6" t="s">
        <v>704</v>
      </c>
      <c r="F458" s="7">
        <v>0</v>
      </c>
      <c r="G458" s="7">
        <v>0</v>
      </c>
      <c r="H458" s="8">
        <v>213480.69</v>
      </c>
      <c r="I458" s="8">
        <v>0</v>
      </c>
      <c r="J458" s="8">
        <v>0</v>
      </c>
      <c r="K458" s="8">
        <v>213480.69</v>
      </c>
      <c r="L458" s="8">
        <v>1776.32</v>
      </c>
      <c r="M458" s="8">
        <v>0</v>
      </c>
      <c r="N458" s="8">
        <v>0</v>
      </c>
      <c r="O458" s="8">
        <v>1776.32</v>
      </c>
      <c r="P458" s="8">
        <v>0</v>
      </c>
      <c r="Q458" s="8">
        <v>0</v>
      </c>
      <c r="R458" s="8">
        <v>211704.37</v>
      </c>
      <c r="S458" s="8">
        <v>0</v>
      </c>
      <c r="T458" s="8">
        <v>1529.94</v>
      </c>
      <c r="U458" s="8">
        <v>0</v>
      </c>
      <c r="V458" s="8">
        <v>0</v>
      </c>
      <c r="W458" s="8">
        <v>1529.94</v>
      </c>
      <c r="X458" s="8">
        <v>0</v>
      </c>
      <c r="Y458" s="8">
        <v>0</v>
      </c>
      <c r="Z458" s="8">
        <v>0</v>
      </c>
      <c r="AA458" s="8">
        <v>0</v>
      </c>
      <c r="AB458" s="8">
        <v>0</v>
      </c>
      <c r="AC458" s="8">
        <v>0</v>
      </c>
      <c r="AD458" s="8">
        <v>0</v>
      </c>
      <c r="AE458" s="8">
        <v>0</v>
      </c>
      <c r="AF458" s="8">
        <v>0</v>
      </c>
      <c r="AG458" s="8">
        <v>0</v>
      </c>
      <c r="AH458" s="8">
        <v>210.75</v>
      </c>
      <c r="AI458" s="8">
        <v>0</v>
      </c>
      <c r="AJ458" s="8">
        <v>0</v>
      </c>
      <c r="AK458" s="8">
        <v>0</v>
      </c>
      <c r="AL458" s="8">
        <v>0</v>
      </c>
      <c r="AM458" s="8">
        <v>0</v>
      </c>
      <c r="AN458" s="8">
        <v>0</v>
      </c>
      <c r="AO458" s="8">
        <v>0</v>
      </c>
      <c r="AP458" s="8">
        <v>17.059999999999999</v>
      </c>
      <c r="AQ458" s="8">
        <v>0</v>
      </c>
      <c r="AR458" s="8">
        <v>17.07</v>
      </c>
      <c r="AS458" s="8">
        <v>0</v>
      </c>
      <c r="AT458" s="8">
        <f t="shared" si="7"/>
        <v>3517</v>
      </c>
      <c r="AU458" s="8">
        <v>0</v>
      </c>
      <c r="AV458" s="8">
        <v>0</v>
      </c>
      <c r="AW458" s="9">
        <v>86</v>
      </c>
      <c r="AX458" s="9">
        <v>180</v>
      </c>
      <c r="AY458" s="8">
        <v>1822471.21</v>
      </c>
      <c r="AZ458" s="8">
        <v>333760.01</v>
      </c>
      <c r="BA458" s="10">
        <v>89.99</v>
      </c>
      <c r="BB458" s="10">
        <v>57.080763678967998</v>
      </c>
      <c r="BC458" s="10">
        <v>8.6</v>
      </c>
      <c r="BD458" s="10"/>
      <c r="BE458" s="6" t="s">
        <v>797</v>
      </c>
      <c r="BF458" s="4"/>
      <c r="BG458" s="6" t="s">
        <v>291</v>
      </c>
      <c r="BH458" s="6" t="s">
        <v>292</v>
      </c>
      <c r="BI458" s="6" t="s">
        <v>293</v>
      </c>
      <c r="BJ458" s="6" t="s">
        <v>2</v>
      </c>
      <c r="BK458" s="5" t="s">
        <v>0</v>
      </c>
      <c r="BL458" s="10">
        <v>211704.37</v>
      </c>
      <c r="BM458" s="5" t="s">
        <v>613</v>
      </c>
      <c r="BN458" s="10"/>
      <c r="BO458" s="11">
        <v>42671</v>
      </c>
      <c r="BP458" s="11">
        <v>48149</v>
      </c>
      <c r="BQ458" s="11" t="s">
        <v>748</v>
      </c>
      <c r="BR458" s="11" t="s">
        <v>905</v>
      </c>
      <c r="BS458" s="11" t="s">
        <v>891</v>
      </c>
      <c r="BT458" s="11" t="s">
        <v>891</v>
      </c>
      <c r="BU458" s="10">
        <v>0</v>
      </c>
      <c r="BV458" s="10">
        <v>0</v>
      </c>
      <c r="BW458" s="10">
        <v>0</v>
      </c>
    </row>
    <row r="459" spans="1:75" s="1" customFormat="1" ht="18.2" customHeight="1" x14ac:dyDescent="0.15">
      <c r="A459" s="12">
        <v>454</v>
      </c>
      <c r="B459" s="13" t="s">
        <v>41</v>
      </c>
      <c r="C459" s="13" t="s">
        <v>42</v>
      </c>
      <c r="D459" s="30">
        <v>45507</v>
      </c>
      <c r="E459" s="14" t="s">
        <v>705</v>
      </c>
      <c r="F459" s="15">
        <v>0</v>
      </c>
      <c r="G459" s="15">
        <v>0</v>
      </c>
      <c r="H459" s="16">
        <v>202455.59</v>
      </c>
      <c r="I459" s="16">
        <v>0</v>
      </c>
      <c r="J459" s="16">
        <v>0</v>
      </c>
      <c r="K459" s="16">
        <v>202455.59</v>
      </c>
      <c r="L459" s="16">
        <v>1954.01</v>
      </c>
      <c r="M459" s="16">
        <v>0</v>
      </c>
      <c r="N459" s="16">
        <v>0</v>
      </c>
      <c r="O459" s="16">
        <v>1954.01</v>
      </c>
      <c r="P459" s="16">
        <v>0</v>
      </c>
      <c r="Q459" s="16">
        <v>0</v>
      </c>
      <c r="R459" s="16">
        <v>200501.58</v>
      </c>
      <c r="S459" s="16">
        <v>0</v>
      </c>
      <c r="T459" s="16">
        <v>1450.93</v>
      </c>
      <c r="U459" s="16">
        <v>0</v>
      </c>
      <c r="V459" s="16">
        <v>0</v>
      </c>
      <c r="W459" s="16">
        <v>1450.93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  <c r="AE459" s="16">
        <v>0</v>
      </c>
      <c r="AF459" s="16">
        <v>0</v>
      </c>
      <c r="AG459" s="16">
        <v>0</v>
      </c>
      <c r="AH459" s="16">
        <v>178.22</v>
      </c>
      <c r="AI459" s="16">
        <v>0</v>
      </c>
      <c r="AJ459" s="16">
        <v>0</v>
      </c>
      <c r="AK459" s="16">
        <v>0</v>
      </c>
      <c r="AL459" s="16">
        <v>0</v>
      </c>
      <c r="AM459" s="16">
        <v>0</v>
      </c>
      <c r="AN459" s="16">
        <v>0</v>
      </c>
      <c r="AO459" s="16">
        <v>0</v>
      </c>
      <c r="AP459" s="16">
        <v>3084.2</v>
      </c>
      <c r="AQ459" s="16">
        <v>0</v>
      </c>
      <c r="AR459" s="16">
        <v>1667.36</v>
      </c>
      <c r="AS459" s="16">
        <v>0</v>
      </c>
      <c r="AT459" s="8">
        <f t="shared" si="7"/>
        <v>5000</v>
      </c>
      <c r="AU459" s="16">
        <v>0</v>
      </c>
      <c r="AV459" s="16">
        <v>0</v>
      </c>
      <c r="AW459" s="17">
        <v>91</v>
      </c>
      <c r="AX459" s="17">
        <v>183</v>
      </c>
      <c r="AY459" s="16">
        <v>1280970.655</v>
      </c>
      <c r="AZ459" s="16">
        <v>334999.98</v>
      </c>
      <c r="BA459" s="18">
        <v>89.99</v>
      </c>
      <c r="BB459" s="18">
        <v>53.860114213141102</v>
      </c>
      <c r="BC459" s="18">
        <v>8.6</v>
      </c>
      <c r="BD459" s="18"/>
      <c r="BE459" s="14" t="s">
        <v>797</v>
      </c>
      <c r="BF459" s="12"/>
      <c r="BG459" s="14" t="s">
        <v>286</v>
      </c>
      <c r="BH459" s="14" t="s">
        <v>300</v>
      </c>
      <c r="BI459" s="14" t="s">
        <v>370</v>
      </c>
      <c r="BJ459" s="14" t="s">
        <v>2</v>
      </c>
      <c r="BK459" s="13" t="s">
        <v>0</v>
      </c>
      <c r="BL459" s="18">
        <v>200501.58</v>
      </c>
      <c r="BM459" s="13" t="s">
        <v>613</v>
      </c>
      <c r="BN459" s="18"/>
      <c r="BO459" s="19">
        <v>42717</v>
      </c>
      <c r="BP459" s="19">
        <v>48286</v>
      </c>
      <c r="BQ459" s="11" t="s">
        <v>735</v>
      </c>
      <c r="BR459" s="11" t="s">
        <v>910</v>
      </c>
      <c r="BS459" s="11" t="s">
        <v>891</v>
      </c>
      <c r="BT459" s="11" t="s">
        <v>891</v>
      </c>
      <c r="BU459" s="18">
        <v>0</v>
      </c>
      <c r="BV459" s="18">
        <v>0</v>
      </c>
      <c r="BW459" s="18">
        <v>0</v>
      </c>
    </row>
    <row r="460" spans="1:75" s="1" customFormat="1" ht="18.2" customHeight="1" x14ac:dyDescent="0.15">
      <c r="A460" s="4">
        <v>455</v>
      </c>
      <c r="B460" s="5" t="s">
        <v>41</v>
      </c>
      <c r="C460" s="5" t="s">
        <v>42</v>
      </c>
      <c r="D460" s="29">
        <v>45507</v>
      </c>
      <c r="E460" s="6" t="s">
        <v>706</v>
      </c>
      <c r="F460" s="7">
        <v>0</v>
      </c>
      <c r="G460" s="7">
        <v>0</v>
      </c>
      <c r="H460" s="8">
        <v>502353.29</v>
      </c>
      <c r="I460" s="8">
        <v>0</v>
      </c>
      <c r="J460" s="8">
        <v>0</v>
      </c>
      <c r="K460" s="8">
        <v>502353.29</v>
      </c>
      <c r="L460" s="8">
        <v>2107.34</v>
      </c>
      <c r="M460" s="8">
        <v>0</v>
      </c>
      <c r="N460" s="8">
        <v>0</v>
      </c>
      <c r="O460" s="8">
        <v>2107.34</v>
      </c>
      <c r="P460" s="8">
        <v>0</v>
      </c>
      <c r="Q460" s="8">
        <v>0</v>
      </c>
      <c r="R460" s="8">
        <v>500245.95</v>
      </c>
      <c r="S460" s="8">
        <v>0</v>
      </c>
      <c r="T460" s="8">
        <v>3935.1</v>
      </c>
      <c r="U460" s="8">
        <v>0</v>
      </c>
      <c r="V460" s="8">
        <v>0</v>
      </c>
      <c r="W460" s="8">
        <v>3935.1</v>
      </c>
      <c r="X460" s="8">
        <v>0</v>
      </c>
      <c r="Y460" s="8">
        <v>0</v>
      </c>
      <c r="Z460" s="8">
        <v>0</v>
      </c>
      <c r="AA460" s="8">
        <v>0</v>
      </c>
      <c r="AB460" s="8">
        <v>0</v>
      </c>
      <c r="AC460" s="8">
        <v>0</v>
      </c>
      <c r="AD460" s="8">
        <v>0</v>
      </c>
      <c r="AE460" s="8">
        <v>0</v>
      </c>
      <c r="AF460" s="8">
        <v>0</v>
      </c>
      <c r="AG460" s="8">
        <v>0</v>
      </c>
      <c r="AH460" s="8">
        <v>332.5</v>
      </c>
      <c r="AI460" s="8">
        <v>0</v>
      </c>
      <c r="AJ460" s="8">
        <v>0</v>
      </c>
      <c r="AK460" s="8">
        <v>0</v>
      </c>
      <c r="AL460" s="8">
        <v>0</v>
      </c>
      <c r="AM460" s="8">
        <v>0</v>
      </c>
      <c r="AN460" s="8">
        <v>0</v>
      </c>
      <c r="AO460" s="8">
        <v>0</v>
      </c>
      <c r="AP460" s="8">
        <v>91.56</v>
      </c>
      <c r="AQ460" s="8">
        <v>0</v>
      </c>
      <c r="AR460" s="8">
        <v>66.5</v>
      </c>
      <c r="AS460" s="8">
        <v>0</v>
      </c>
      <c r="AT460" s="8">
        <f t="shared" si="7"/>
        <v>6400.0000000000009</v>
      </c>
      <c r="AU460" s="8">
        <v>0</v>
      </c>
      <c r="AV460" s="8">
        <v>0</v>
      </c>
      <c r="AW460" s="9">
        <v>134</v>
      </c>
      <c r="AX460" s="9">
        <v>225</v>
      </c>
      <c r="AY460" s="8">
        <v>2350044.375</v>
      </c>
      <c r="AZ460" s="8">
        <v>625000.02</v>
      </c>
      <c r="BA460" s="10">
        <v>90</v>
      </c>
      <c r="BB460" s="10">
        <v>72.0354144948667</v>
      </c>
      <c r="BC460" s="10">
        <v>9.4</v>
      </c>
      <c r="BD460" s="10"/>
      <c r="BE460" s="6" t="s">
        <v>797</v>
      </c>
      <c r="BF460" s="4"/>
      <c r="BG460" s="6" t="s">
        <v>282</v>
      </c>
      <c r="BH460" s="6" t="s">
        <v>283</v>
      </c>
      <c r="BI460" s="6" t="s">
        <v>284</v>
      </c>
      <c r="BJ460" s="6" t="s">
        <v>2</v>
      </c>
      <c r="BK460" s="5" t="s">
        <v>0</v>
      </c>
      <c r="BL460" s="10">
        <v>500245.95</v>
      </c>
      <c r="BM460" s="5" t="s">
        <v>613</v>
      </c>
      <c r="BN460" s="10"/>
      <c r="BO460" s="11">
        <v>42744</v>
      </c>
      <c r="BP460" s="11">
        <v>49591</v>
      </c>
      <c r="BQ460" s="11" t="s">
        <v>735</v>
      </c>
      <c r="BR460" s="11" t="s">
        <v>910</v>
      </c>
      <c r="BS460" s="11" t="s">
        <v>891</v>
      </c>
      <c r="BT460" s="11" t="s">
        <v>891</v>
      </c>
      <c r="BU460" s="10">
        <v>0</v>
      </c>
      <c r="BV460" s="10">
        <v>0</v>
      </c>
      <c r="BW460" s="10">
        <v>0</v>
      </c>
    </row>
    <row r="461" spans="1:75" s="1" customFormat="1" ht="18.2" customHeight="1" x14ac:dyDescent="0.15">
      <c r="A461" s="12">
        <v>456</v>
      </c>
      <c r="B461" s="13" t="s">
        <v>41</v>
      </c>
      <c r="C461" s="13" t="s">
        <v>42</v>
      </c>
      <c r="D461" s="30">
        <v>45507</v>
      </c>
      <c r="E461" s="14" t="s">
        <v>707</v>
      </c>
      <c r="F461" s="15">
        <v>0</v>
      </c>
      <c r="G461" s="15">
        <v>0</v>
      </c>
      <c r="H461" s="16">
        <v>525540.4</v>
      </c>
      <c r="I461" s="16">
        <v>0</v>
      </c>
      <c r="J461" s="16">
        <v>0</v>
      </c>
      <c r="K461" s="16">
        <v>525540.4</v>
      </c>
      <c r="L461" s="16">
        <v>2261.65</v>
      </c>
      <c r="M461" s="16">
        <v>0</v>
      </c>
      <c r="N461" s="16">
        <v>0</v>
      </c>
      <c r="O461" s="16">
        <v>2261.65</v>
      </c>
      <c r="P461" s="16">
        <v>0</v>
      </c>
      <c r="Q461" s="16">
        <v>0</v>
      </c>
      <c r="R461" s="16">
        <v>523278.75</v>
      </c>
      <c r="S461" s="16">
        <v>0</v>
      </c>
      <c r="T461" s="16">
        <v>4379.5</v>
      </c>
      <c r="U461" s="16">
        <v>0</v>
      </c>
      <c r="V461" s="16">
        <v>0</v>
      </c>
      <c r="W461" s="16">
        <v>4379.5</v>
      </c>
      <c r="X461" s="16">
        <v>0</v>
      </c>
      <c r="Y461" s="16">
        <v>0</v>
      </c>
      <c r="Z461" s="16">
        <v>0</v>
      </c>
      <c r="AA461" s="16">
        <v>0</v>
      </c>
      <c r="AB461" s="16">
        <v>0</v>
      </c>
      <c r="AC461" s="16">
        <v>0</v>
      </c>
      <c r="AD461" s="16">
        <v>0</v>
      </c>
      <c r="AE461" s="16">
        <v>0</v>
      </c>
      <c r="AF461" s="16">
        <v>0</v>
      </c>
      <c r="AG461" s="16">
        <v>0</v>
      </c>
      <c r="AH461" s="16">
        <v>350.98</v>
      </c>
      <c r="AI461" s="16">
        <v>0</v>
      </c>
      <c r="AJ461" s="16">
        <v>0</v>
      </c>
      <c r="AK461" s="16">
        <v>0</v>
      </c>
      <c r="AL461" s="16">
        <v>0</v>
      </c>
      <c r="AM461" s="16">
        <v>0</v>
      </c>
      <c r="AN461" s="16">
        <v>0</v>
      </c>
      <c r="AO461" s="16">
        <v>0</v>
      </c>
      <c r="AP461" s="16">
        <v>212.49</v>
      </c>
      <c r="AQ461" s="16">
        <v>0</v>
      </c>
      <c r="AR461" s="16">
        <v>204.62</v>
      </c>
      <c r="AS461" s="16">
        <v>0</v>
      </c>
      <c r="AT461" s="8">
        <f t="shared" si="7"/>
        <v>6999.9999999999991</v>
      </c>
      <c r="AU461" s="16">
        <v>0</v>
      </c>
      <c r="AV461" s="16">
        <v>0</v>
      </c>
      <c r="AW461" s="17">
        <v>133</v>
      </c>
      <c r="AX461" s="17">
        <v>224</v>
      </c>
      <c r="AY461" s="16">
        <v>2352923.6602520002</v>
      </c>
      <c r="AZ461" s="16">
        <v>659739.05000000005</v>
      </c>
      <c r="BA461" s="18">
        <v>75</v>
      </c>
      <c r="BB461" s="18">
        <v>59.487014221759303</v>
      </c>
      <c r="BC461" s="18">
        <v>10</v>
      </c>
      <c r="BD461" s="18"/>
      <c r="BE461" s="14" t="s">
        <v>797</v>
      </c>
      <c r="BF461" s="12"/>
      <c r="BG461" s="14" t="s">
        <v>344</v>
      </c>
      <c r="BH461" s="14" t="s">
        <v>525</v>
      </c>
      <c r="BI461" s="14" t="s">
        <v>537</v>
      </c>
      <c r="BJ461" s="14" t="s">
        <v>2</v>
      </c>
      <c r="BK461" s="13" t="s">
        <v>0</v>
      </c>
      <c r="BL461" s="18">
        <v>523278.75</v>
      </c>
      <c r="BM461" s="13" t="s">
        <v>613</v>
      </c>
      <c r="BN461" s="18"/>
      <c r="BO461" s="19">
        <v>42747</v>
      </c>
      <c r="BP461" s="19">
        <v>49564</v>
      </c>
      <c r="BQ461" s="11" t="s">
        <v>735</v>
      </c>
      <c r="BR461" s="11" t="s">
        <v>910</v>
      </c>
      <c r="BS461" s="11" t="s">
        <v>891</v>
      </c>
      <c r="BT461" s="11" t="s">
        <v>891</v>
      </c>
      <c r="BU461" s="18">
        <v>0</v>
      </c>
      <c r="BV461" s="18">
        <v>0</v>
      </c>
      <c r="BW461" s="18">
        <v>0</v>
      </c>
    </row>
    <row r="462" spans="1:75" s="1" customFormat="1" ht="18.2" customHeight="1" x14ac:dyDescent="0.15">
      <c r="A462" s="4">
        <v>457</v>
      </c>
      <c r="B462" s="5" t="s">
        <v>41</v>
      </c>
      <c r="C462" s="5" t="s">
        <v>42</v>
      </c>
      <c r="D462" s="29">
        <v>45507</v>
      </c>
      <c r="E462" s="6" t="s">
        <v>199</v>
      </c>
      <c r="F462" s="7">
        <v>0</v>
      </c>
      <c r="G462" s="7">
        <v>0</v>
      </c>
      <c r="H462" s="8">
        <v>499691.89</v>
      </c>
      <c r="I462" s="8">
        <v>2156.4899999999998</v>
      </c>
      <c r="J462" s="8">
        <v>0</v>
      </c>
      <c r="K462" s="8">
        <v>501848.38</v>
      </c>
      <c r="L462" s="8">
        <v>2173.39</v>
      </c>
      <c r="M462" s="8">
        <v>0</v>
      </c>
      <c r="N462" s="8">
        <v>2156.4899999999998</v>
      </c>
      <c r="O462" s="8">
        <v>2173.39</v>
      </c>
      <c r="P462" s="8">
        <v>0</v>
      </c>
      <c r="Q462" s="8">
        <v>0</v>
      </c>
      <c r="R462" s="8">
        <v>497518.5</v>
      </c>
      <c r="S462" s="8">
        <v>3931.15</v>
      </c>
      <c r="T462" s="8">
        <v>3914.25</v>
      </c>
      <c r="U462" s="8">
        <v>0</v>
      </c>
      <c r="V462" s="8">
        <v>3931.15</v>
      </c>
      <c r="W462" s="8">
        <v>3914.25</v>
      </c>
      <c r="X462" s="8">
        <v>0</v>
      </c>
      <c r="Y462" s="8">
        <v>0</v>
      </c>
      <c r="Z462" s="8">
        <v>0</v>
      </c>
      <c r="AA462" s="8">
        <v>0</v>
      </c>
      <c r="AB462" s="8">
        <v>0</v>
      </c>
      <c r="AC462" s="8">
        <v>0</v>
      </c>
      <c r="AD462" s="8">
        <v>0</v>
      </c>
      <c r="AE462" s="8">
        <v>0</v>
      </c>
      <c r="AF462" s="8">
        <v>0</v>
      </c>
      <c r="AG462" s="8">
        <v>0</v>
      </c>
      <c r="AH462" s="8">
        <v>332.5</v>
      </c>
      <c r="AI462" s="8">
        <v>0</v>
      </c>
      <c r="AJ462" s="8">
        <v>0</v>
      </c>
      <c r="AK462" s="8">
        <v>0</v>
      </c>
      <c r="AL462" s="8">
        <v>350</v>
      </c>
      <c r="AM462" s="8">
        <v>0</v>
      </c>
      <c r="AN462" s="8">
        <v>0</v>
      </c>
      <c r="AO462" s="8">
        <v>332.5</v>
      </c>
      <c r="AP462" s="8">
        <v>0</v>
      </c>
      <c r="AQ462" s="8">
        <v>0</v>
      </c>
      <c r="AR462" s="8">
        <v>0</v>
      </c>
      <c r="AS462" s="8">
        <v>350.28</v>
      </c>
      <c r="AT462" s="8">
        <f t="shared" si="7"/>
        <v>12839.999999999998</v>
      </c>
      <c r="AU462" s="8">
        <v>0</v>
      </c>
      <c r="AV462" s="8">
        <v>0</v>
      </c>
      <c r="AW462" s="9">
        <v>131</v>
      </c>
      <c r="AX462" s="9">
        <v>221</v>
      </c>
      <c r="AY462" s="8">
        <v>2313065</v>
      </c>
      <c r="AZ462" s="8">
        <v>625000.01</v>
      </c>
      <c r="BA462" s="10">
        <v>90</v>
      </c>
      <c r="BB462" s="10">
        <v>71.642662853717397</v>
      </c>
      <c r="BC462" s="10">
        <v>9.4</v>
      </c>
      <c r="BD462" s="10"/>
      <c r="BE462" s="6" t="s">
        <v>795</v>
      </c>
      <c r="BF462" s="4"/>
      <c r="BG462" s="6" t="s">
        <v>282</v>
      </c>
      <c r="BH462" s="6" t="s">
        <v>283</v>
      </c>
      <c r="BI462" s="6" t="s">
        <v>284</v>
      </c>
      <c r="BJ462" s="6" t="s">
        <v>2</v>
      </c>
      <c r="BK462" s="5" t="s">
        <v>0</v>
      </c>
      <c r="BL462" s="10">
        <v>497518.5</v>
      </c>
      <c r="BM462" s="5" t="s">
        <v>613</v>
      </c>
      <c r="BN462" s="10"/>
      <c r="BO462" s="11">
        <v>42781</v>
      </c>
      <c r="BP462" s="11">
        <v>49505</v>
      </c>
      <c r="BQ462" s="11" t="s">
        <v>735</v>
      </c>
      <c r="BR462" s="11" t="s">
        <v>910</v>
      </c>
      <c r="BS462" s="11" t="s">
        <v>891</v>
      </c>
      <c r="BT462" s="11" t="s">
        <v>891</v>
      </c>
      <c r="BU462" s="10">
        <v>0</v>
      </c>
      <c r="BV462" s="10">
        <v>0</v>
      </c>
      <c r="BW462" s="10">
        <v>0</v>
      </c>
    </row>
    <row r="463" spans="1:75" s="1" customFormat="1" ht="18.2" customHeight="1" x14ac:dyDescent="0.15">
      <c r="A463" s="12">
        <v>458</v>
      </c>
      <c r="B463" s="13" t="s">
        <v>41</v>
      </c>
      <c r="C463" s="13" t="s">
        <v>42</v>
      </c>
      <c r="D463" s="30">
        <v>45507</v>
      </c>
      <c r="E463" s="14" t="s">
        <v>193</v>
      </c>
      <c r="F463" s="15">
        <v>1</v>
      </c>
      <c r="G463" s="15">
        <v>1</v>
      </c>
      <c r="H463" s="16">
        <v>250289.09</v>
      </c>
      <c r="I463" s="16">
        <v>3565.08</v>
      </c>
      <c r="J463" s="16">
        <v>0</v>
      </c>
      <c r="K463" s="16">
        <v>253854.17</v>
      </c>
      <c r="L463" s="16">
        <v>1803.73</v>
      </c>
      <c r="M463" s="16">
        <v>0</v>
      </c>
      <c r="N463" s="16">
        <v>1775.51</v>
      </c>
      <c r="O463" s="16">
        <v>0</v>
      </c>
      <c r="P463" s="16">
        <v>0</v>
      </c>
      <c r="Q463" s="16">
        <v>0</v>
      </c>
      <c r="R463" s="16">
        <v>252078.66</v>
      </c>
      <c r="S463" s="16">
        <v>2718.98</v>
      </c>
      <c r="T463" s="16">
        <v>1981.46</v>
      </c>
      <c r="U463" s="16">
        <v>0</v>
      </c>
      <c r="V463" s="16">
        <v>1686.69</v>
      </c>
      <c r="W463" s="16">
        <v>0</v>
      </c>
      <c r="X463" s="16">
        <v>0</v>
      </c>
      <c r="Y463" s="16">
        <v>0</v>
      </c>
      <c r="Z463" s="16">
        <v>3013.75</v>
      </c>
      <c r="AA463" s="16">
        <v>0</v>
      </c>
      <c r="AB463" s="16">
        <v>0</v>
      </c>
      <c r="AC463" s="16">
        <v>0</v>
      </c>
      <c r="AD463" s="16">
        <v>0</v>
      </c>
      <c r="AE463" s="16">
        <v>0</v>
      </c>
      <c r="AF463" s="16">
        <v>0</v>
      </c>
      <c r="AG463" s="16">
        <v>0</v>
      </c>
      <c r="AH463" s="16">
        <v>0</v>
      </c>
      <c r="AI463" s="16">
        <v>0</v>
      </c>
      <c r="AJ463" s="16">
        <v>0</v>
      </c>
      <c r="AK463" s="16">
        <v>0</v>
      </c>
      <c r="AL463" s="16">
        <v>350</v>
      </c>
      <c r="AM463" s="16">
        <v>0</v>
      </c>
      <c r="AN463" s="16">
        <v>0</v>
      </c>
      <c r="AO463" s="16">
        <v>187.8</v>
      </c>
      <c r="AP463" s="16">
        <v>0</v>
      </c>
      <c r="AQ463" s="16">
        <v>0</v>
      </c>
      <c r="AR463" s="16">
        <v>0</v>
      </c>
      <c r="AS463" s="16">
        <v>0</v>
      </c>
      <c r="AT463" s="8">
        <f t="shared" si="7"/>
        <v>4000</v>
      </c>
      <c r="AU463" s="16">
        <v>3593.3</v>
      </c>
      <c r="AV463" s="16">
        <v>3013.75</v>
      </c>
      <c r="AW463" s="17">
        <v>93</v>
      </c>
      <c r="AX463" s="17">
        <v>182</v>
      </c>
      <c r="AY463" s="16">
        <v>1354165.892</v>
      </c>
      <c r="AZ463" s="16">
        <v>353000.01</v>
      </c>
      <c r="BA463" s="18">
        <v>90</v>
      </c>
      <c r="BB463" s="18">
        <v>64.269344921548296</v>
      </c>
      <c r="BC463" s="18">
        <v>9.5</v>
      </c>
      <c r="BD463" s="18"/>
      <c r="BE463" s="14" t="s">
        <v>795</v>
      </c>
      <c r="BF463" s="12"/>
      <c r="BG463" s="14" t="s">
        <v>291</v>
      </c>
      <c r="BH463" s="14" t="s">
        <v>292</v>
      </c>
      <c r="BI463" s="14" t="s">
        <v>293</v>
      </c>
      <c r="BJ463" s="14" t="s">
        <v>3</v>
      </c>
      <c r="BK463" s="13" t="s">
        <v>0</v>
      </c>
      <c r="BL463" s="18">
        <v>252078.66</v>
      </c>
      <c r="BM463" s="13" t="s">
        <v>613</v>
      </c>
      <c r="BN463" s="18"/>
      <c r="BO463" s="19">
        <v>42823</v>
      </c>
      <c r="BP463" s="19">
        <v>48363</v>
      </c>
      <c r="BQ463" s="11" t="s">
        <v>735</v>
      </c>
      <c r="BR463" s="11" t="s">
        <v>910</v>
      </c>
      <c r="BS463" s="11" t="s">
        <v>891</v>
      </c>
      <c r="BT463" s="11" t="s">
        <v>891</v>
      </c>
      <c r="BU463" s="18">
        <v>187.8</v>
      </c>
      <c r="BV463" s="18">
        <v>0</v>
      </c>
      <c r="BW463" s="18">
        <v>0</v>
      </c>
    </row>
    <row r="464" spans="1:75" s="1" customFormat="1" ht="18.2" customHeight="1" x14ac:dyDescent="0.15">
      <c r="A464" s="4">
        <v>459</v>
      </c>
      <c r="B464" s="5" t="s">
        <v>41</v>
      </c>
      <c r="C464" s="5" t="s">
        <v>42</v>
      </c>
      <c r="D464" s="29">
        <v>45507</v>
      </c>
      <c r="E464" s="6" t="s">
        <v>195</v>
      </c>
      <c r="F464" s="7">
        <v>0</v>
      </c>
      <c r="G464" s="7">
        <v>0</v>
      </c>
      <c r="H464" s="8">
        <v>324095.19</v>
      </c>
      <c r="I464" s="8">
        <v>0</v>
      </c>
      <c r="J464" s="8">
        <v>0</v>
      </c>
      <c r="K464" s="8">
        <v>324095.19</v>
      </c>
      <c r="L464" s="8">
        <v>2482.9</v>
      </c>
      <c r="M464" s="8">
        <v>0</v>
      </c>
      <c r="N464" s="8">
        <v>0</v>
      </c>
      <c r="O464" s="8">
        <v>2482.9</v>
      </c>
      <c r="P464" s="8">
        <v>0</v>
      </c>
      <c r="Q464" s="8">
        <v>0</v>
      </c>
      <c r="R464" s="8">
        <v>321612.28999999998</v>
      </c>
      <c r="S464" s="8">
        <v>0</v>
      </c>
      <c r="T464" s="8">
        <v>2565.75</v>
      </c>
      <c r="U464" s="8">
        <v>0</v>
      </c>
      <c r="V464" s="8">
        <v>0</v>
      </c>
      <c r="W464" s="8">
        <v>2565.75</v>
      </c>
      <c r="X464" s="8">
        <v>0</v>
      </c>
      <c r="Y464" s="8">
        <v>0</v>
      </c>
      <c r="Z464" s="8">
        <v>0</v>
      </c>
      <c r="AA464" s="8">
        <v>0</v>
      </c>
      <c r="AB464" s="8">
        <v>0</v>
      </c>
      <c r="AC464" s="8">
        <v>0</v>
      </c>
      <c r="AD464" s="8">
        <v>0</v>
      </c>
      <c r="AE464" s="8">
        <v>0</v>
      </c>
      <c r="AF464" s="8">
        <v>0</v>
      </c>
      <c r="AG464" s="8">
        <v>0</v>
      </c>
      <c r="AH464" s="8">
        <v>247.64</v>
      </c>
      <c r="AI464" s="8">
        <v>0</v>
      </c>
      <c r="AJ464" s="8">
        <v>0</v>
      </c>
      <c r="AK464" s="8">
        <v>0</v>
      </c>
      <c r="AL464" s="8">
        <v>0</v>
      </c>
      <c r="AM464" s="8">
        <v>0</v>
      </c>
      <c r="AN464" s="8">
        <v>0</v>
      </c>
      <c r="AO464" s="8">
        <v>0</v>
      </c>
      <c r="AP464" s="8">
        <v>511.96</v>
      </c>
      <c r="AQ464" s="8">
        <v>0</v>
      </c>
      <c r="AR464" s="8">
        <v>508.25</v>
      </c>
      <c r="AS464" s="8">
        <v>0</v>
      </c>
      <c r="AT464" s="8">
        <f t="shared" si="7"/>
        <v>5300</v>
      </c>
      <c r="AU464" s="8">
        <v>0</v>
      </c>
      <c r="AV464" s="8">
        <v>0</v>
      </c>
      <c r="AW464" s="9">
        <v>89</v>
      </c>
      <c r="AX464" s="9">
        <v>178</v>
      </c>
      <c r="AY464" s="8">
        <v>1771399.9663199999</v>
      </c>
      <c r="AZ464" s="8">
        <v>465480.02</v>
      </c>
      <c r="BA464" s="10">
        <v>89</v>
      </c>
      <c r="BB464" s="10">
        <v>61.492421973342701</v>
      </c>
      <c r="BC464" s="10">
        <v>9.5</v>
      </c>
      <c r="BD464" s="10"/>
      <c r="BE464" s="6" t="s">
        <v>797</v>
      </c>
      <c r="BF464" s="4"/>
      <c r="BG464" s="6" t="s">
        <v>304</v>
      </c>
      <c r="BH464" s="6" t="s">
        <v>305</v>
      </c>
      <c r="BI464" s="6" t="s">
        <v>306</v>
      </c>
      <c r="BJ464" s="6" t="s">
        <v>2</v>
      </c>
      <c r="BK464" s="5" t="s">
        <v>0</v>
      </c>
      <c r="BL464" s="10">
        <v>321612.28999999998</v>
      </c>
      <c r="BM464" s="5" t="s">
        <v>613</v>
      </c>
      <c r="BN464" s="10"/>
      <c r="BO464" s="11">
        <v>42822</v>
      </c>
      <c r="BP464" s="11">
        <v>48241</v>
      </c>
      <c r="BQ464" s="11" t="s">
        <v>748</v>
      </c>
      <c r="BR464" s="11" t="s">
        <v>905</v>
      </c>
      <c r="BS464" s="11" t="s">
        <v>891</v>
      </c>
      <c r="BT464" s="11" t="s">
        <v>891</v>
      </c>
      <c r="BU464" s="10">
        <v>0</v>
      </c>
      <c r="BV464" s="10">
        <v>0</v>
      </c>
      <c r="BW464" s="10">
        <v>0</v>
      </c>
    </row>
    <row r="465" spans="1:75" s="1" customFormat="1" ht="18.2" customHeight="1" x14ac:dyDescent="0.15">
      <c r="A465" s="12">
        <v>460</v>
      </c>
      <c r="B465" s="13" t="s">
        <v>41</v>
      </c>
      <c r="C465" s="13" t="s">
        <v>42</v>
      </c>
      <c r="D465" s="30">
        <v>45507</v>
      </c>
      <c r="E465" s="14" t="s">
        <v>200</v>
      </c>
      <c r="F465" s="15">
        <v>2</v>
      </c>
      <c r="G465" s="15">
        <v>1</v>
      </c>
      <c r="H465" s="16">
        <v>154933.38</v>
      </c>
      <c r="I465" s="16">
        <v>2191.6799999999998</v>
      </c>
      <c r="J465" s="16">
        <v>0</v>
      </c>
      <c r="K465" s="16">
        <v>157125.06</v>
      </c>
      <c r="L465" s="16">
        <v>1109.56</v>
      </c>
      <c r="M465" s="16">
        <v>0</v>
      </c>
      <c r="N465" s="16">
        <v>960.46</v>
      </c>
      <c r="O465" s="16">
        <v>0</v>
      </c>
      <c r="P465" s="16">
        <v>0</v>
      </c>
      <c r="Q465" s="16">
        <v>0</v>
      </c>
      <c r="R465" s="16">
        <v>156164.6</v>
      </c>
      <c r="S465" s="16">
        <v>2609.66</v>
      </c>
      <c r="T465" s="16">
        <v>1291.1099999999999</v>
      </c>
      <c r="U465" s="16">
        <v>0</v>
      </c>
      <c r="V465" s="16">
        <v>1309.3800000000001</v>
      </c>
      <c r="W465" s="16">
        <v>0</v>
      </c>
      <c r="X465" s="16">
        <v>0</v>
      </c>
      <c r="Y465" s="16">
        <v>0</v>
      </c>
      <c r="Z465" s="16">
        <v>2591.39</v>
      </c>
      <c r="AA465" s="16">
        <v>0</v>
      </c>
      <c r="AB465" s="16">
        <v>0</v>
      </c>
      <c r="AC465" s="16">
        <v>0</v>
      </c>
      <c r="AD465" s="16">
        <v>0</v>
      </c>
      <c r="AE465" s="16">
        <v>0</v>
      </c>
      <c r="AF465" s="16">
        <v>0</v>
      </c>
      <c r="AG465" s="16">
        <v>0</v>
      </c>
      <c r="AH465" s="16">
        <v>0</v>
      </c>
      <c r="AI465" s="16">
        <v>0</v>
      </c>
      <c r="AJ465" s="16">
        <v>0</v>
      </c>
      <c r="AK465" s="16">
        <v>0</v>
      </c>
      <c r="AL465" s="16">
        <v>179.16</v>
      </c>
      <c r="AM465" s="16">
        <v>0</v>
      </c>
      <c r="AN465" s="16">
        <v>0</v>
      </c>
      <c r="AO465" s="16">
        <v>151</v>
      </c>
      <c r="AP465" s="16">
        <v>0</v>
      </c>
      <c r="AQ465" s="16">
        <v>0</v>
      </c>
      <c r="AR465" s="16">
        <v>0</v>
      </c>
      <c r="AS465" s="16">
        <v>0</v>
      </c>
      <c r="AT465" s="8">
        <f t="shared" si="7"/>
        <v>2600</v>
      </c>
      <c r="AU465" s="16">
        <v>2340.7800000000002</v>
      </c>
      <c r="AV465" s="16">
        <v>2591.39</v>
      </c>
      <c r="AW465" s="17">
        <v>92</v>
      </c>
      <c r="AX465" s="17">
        <v>180</v>
      </c>
      <c r="AY465" s="16">
        <v>1313555.73</v>
      </c>
      <c r="AZ465" s="16">
        <v>223400</v>
      </c>
      <c r="BA465" s="18">
        <v>90</v>
      </c>
      <c r="BB465" s="18">
        <v>62.913222918531801</v>
      </c>
      <c r="BC465" s="18">
        <v>10</v>
      </c>
      <c r="BD465" s="18"/>
      <c r="BE465" s="14" t="s">
        <v>797</v>
      </c>
      <c r="BF465" s="12"/>
      <c r="BG465" s="14" t="s">
        <v>291</v>
      </c>
      <c r="BH465" s="14" t="s">
        <v>292</v>
      </c>
      <c r="BI465" s="14" t="s">
        <v>364</v>
      </c>
      <c r="BJ465" s="14" t="s">
        <v>3</v>
      </c>
      <c r="BK465" s="13" t="s">
        <v>0</v>
      </c>
      <c r="BL465" s="18">
        <v>156164.6</v>
      </c>
      <c r="BM465" s="13" t="s">
        <v>613</v>
      </c>
      <c r="BN465" s="18"/>
      <c r="BO465" s="19">
        <v>42835</v>
      </c>
      <c r="BP465" s="19">
        <v>48314</v>
      </c>
      <c r="BQ465" s="11" t="s">
        <v>748</v>
      </c>
      <c r="BR465" s="11" t="s">
        <v>905</v>
      </c>
      <c r="BS465" s="11" t="s">
        <v>891</v>
      </c>
      <c r="BT465" s="11" t="s">
        <v>891</v>
      </c>
      <c r="BU465" s="18">
        <v>302</v>
      </c>
      <c r="BV465" s="18">
        <v>0</v>
      </c>
      <c r="BW465" s="18">
        <v>0</v>
      </c>
    </row>
    <row r="466" spans="1:75" s="1" customFormat="1" ht="18.2" customHeight="1" x14ac:dyDescent="0.15">
      <c r="A466" s="4">
        <v>461</v>
      </c>
      <c r="B466" s="5" t="s">
        <v>41</v>
      </c>
      <c r="C466" s="5" t="s">
        <v>42</v>
      </c>
      <c r="D466" s="29">
        <v>45507</v>
      </c>
      <c r="E466" s="6" t="s">
        <v>711</v>
      </c>
      <c r="F466" s="7">
        <v>5</v>
      </c>
      <c r="G466" s="7">
        <v>5</v>
      </c>
      <c r="H466" s="8">
        <v>376019.44</v>
      </c>
      <c r="I466" s="8">
        <v>14228.93</v>
      </c>
      <c r="J466" s="8">
        <v>0</v>
      </c>
      <c r="K466" s="8">
        <v>390248.37</v>
      </c>
      <c r="L466" s="8">
        <v>2793.31</v>
      </c>
      <c r="M466" s="8">
        <v>0</v>
      </c>
      <c r="N466" s="8">
        <v>2782.17</v>
      </c>
      <c r="O466" s="8">
        <v>0</v>
      </c>
      <c r="P466" s="8">
        <v>0</v>
      </c>
      <c r="Q466" s="8">
        <v>0</v>
      </c>
      <c r="R466" s="8">
        <v>387466.2</v>
      </c>
      <c r="S466" s="8">
        <v>15209.77</v>
      </c>
      <c r="T466" s="8">
        <v>2976.82</v>
      </c>
      <c r="U466" s="8">
        <v>0</v>
      </c>
      <c r="V466" s="8">
        <v>3084.81</v>
      </c>
      <c r="W466" s="8">
        <v>0</v>
      </c>
      <c r="X466" s="8">
        <v>0</v>
      </c>
      <c r="Y466" s="8">
        <v>0</v>
      </c>
      <c r="Z466" s="8">
        <v>15101.78</v>
      </c>
      <c r="AA466" s="8">
        <v>0</v>
      </c>
      <c r="AB466" s="8">
        <v>0</v>
      </c>
      <c r="AC466" s="8">
        <v>0</v>
      </c>
      <c r="AD466" s="8">
        <v>0</v>
      </c>
      <c r="AE466" s="8">
        <v>0</v>
      </c>
      <c r="AF466" s="8">
        <v>0</v>
      </c>
      <c r="AG466" s="8">
        <v>0</v>
      </c>
      <c r="AH466" s="8">
        <v>0</v>
      </c>
      <c r="AI466" s="8">
        <v>0</v>
      </c>
      <c r="AJ466" s="8">
        <v>0</v>
      </c>
      <c r="AK466" s="8">
        <v>0</v>
      </c>
      <c r="AL466" s="8">
        <v>350</v>
      </c>
      <c r="AM466" s="8">
        <v>0</v>
      </c>
      <c r="AN466" s="8">
        <v>0</v>
      </c>
      <c r="AO466" s="8">
        <v>283.02</v>
      </c>
      <c r="AP466" s="8">
        <v>0</v>
      </c>
      <c r="AQ466" s="8">
        <v>0</v>
      </c>
      <c r="AR466" s="8">
        <v>0</v>
      </c>
      <c r="AS466" s="8">
        <v>0</v>
      </c>
      <c r="AT466" s="8">
        <f t="shared" si="7"/>
        <v>6500</v>
      </c>
      <c r="AU466" s="8">
        <v>14240.07</v>
      </c>
      <c r="AV466" s="8">
        <v>15101.78</v>
      </c>
      <c r="AW466" s="9">
        <v>91</v>
      </c>
      <c r="AX466" s="9">
        <v>178</v>
      </c>
      <c r="AY466" s="8">
        <v>2039834.3</v>
      </c>
      <c r="AZ466" s="8">
        <v>531999.98</v>
      </c>
      <c r="BA466" s="10">
        <v>89.99</v>
      </c>
      <c r="BB466" s="10">
        <v>65.541512497801193</v>
      </c>
      <c r="BC466" s="10">
        <v>9.5</v>
      </c>
      <c r="BD466" s="10"/>
      <c r="BE466" s="6" t="s">
        <v>795</v>
      </c>
      <c r="BF466" s="4"/>
      <c r="BG466" s="6" t="s">
        <v>304</v>
      </c>
      <c r="BH466" s="6" t="s">
        <v>305</v>
      </c>
      <c r="BI466" s="6" t="s">
        <v>306</v>
      </c>
      <c r="BJ466" s="6" t="s">
        <v>3</v>
      </c>
      <c r="BK466" s="5" t="s">
        <v>0</v>
      </c>
      <c r="BL466" s="10">
        <v>387466.2</v>
      </c>
      <c r="BM466" s="5" t="s">
        <v>613</v>
      </c>
      <c r="BN466" s="10"/>
      <c r="BO466" s="11">
        <v>42879</v>
      </c>
      <c r="BP466" s="11">
        <v>48297</v>
      </c>
      <c r="BQ466" s="11" t="s">
        <v>851</v>
      </c>
      <c r="BR466" s="11" t="s">
        <v>908</v>
      </c>
      <c r="BS466" s="11" t="s">
        <v>891</v>
      </c>
      <c r="BT466" s="11" t="s">
        <v>891</v>
      </c>
      <c r="BU466" s="10">
        <v>1415.1</v>
      </c>
      <c r="BV466" s="10">
        <v>0</v>
      </c>
      <c r="BW466" s="10">
        <v>0</v>
      </c>
    </row>
    <row r="467" spans="1:75" s="1" customFormat="1" ht="18.2" customHeight="1" x14ac:dyDescent="0.15">
      <c r="A467" s="12">
        <v>462</v>
      </c>
      <c r="B467" s="13" t="s">
        <v>41</v>
      </c>
      <c r="C467" s="13" t="s">
        <v>42</v>
      </c>
      <c r="D467" s="30">
        <v>45507</v>
      </c>
      <c r="E467" s="14" t="s">
        <v>712</v>
      </c>
      <c r="F467" s="15">
        <v>2</v>
      </c>
      <c r="G467" s="15">
        <v>2</v>
      </c>
      <c r="H467" s="16">
        <v>410511.27</v>
      </c>
      <c r="I467" s="16">
        <v>11993.69</v>
      </c>
      <c r="J467" s="16">
        <v>0</v>
      </c>
      <c r="K467" s="16">
        <v>422504.96000000002</v>
      </c>
      <c r="L467" s="16">
        <v>4108.03</v>
      </c>
      <c r="M467" s="16">
        <v>0</v>
      </c>
      <c r="N467" s="16">
        <v>3879.2</v>
      </c>
      <c r="O467" s="16">
        <v>0</v>
      </c>
      <c r="P467" s="16">
        <v>0</v>
      </c>
      <c r="Q467" s="16">
        <v>0</v>
      </c>
      <c r="R467" s="16">
        <v>418625.76</v>
      </c>
      <c r="S467" s="16">
        <v>6943.43</v>
      </c>
      <c r="T467" s="16">
        <v>3420.93</v>
      </c>
      <c r="U467" s="16">
        <v>0</v>
      </c>
      <c r="V467" s="16">
        <v>2890.32</v>
      </c>
      <c r="W467" s="16">
        <v>0</v>
      </c>
      <c r="X467" s="16">
        <v>0</v>
      </c>
      <c r="Y467" s="16">
        <v>0</v>
      </c>
      <c r="Z467" s="16">
        <v>7474.04</v>
      </c>
      <c r="AA467" s="16">
        <v>0</v>
      </c>
      <c r="AB467" s="16">
        <v>0</v>
      </c>
      <c r="AC467" s="16">
        <v>0</v>
      </c>
      <c r="AD467" s="16">
        <v>0</v>
      </c>
      <c r="AE467" s="16">
        <v>0</v>
      </c>
      <c r="AF467" s="16">
        <v>0</v>
      </c>
      <c r="AG467" s="16">
        <v>0</v>
      </c>
      <c r="AH467" s="16">
        <v>0</v>
      </c>
      <c r="AI467" s="16">
        <v>0</v>
      </c>
      <c r="AJ467" s="16">
        <v>0</v>
      </c>
      <c r="AK467" s="16">
        <v>0</v>
      </c>
      <c r="AL467" s="16">
        <v>350</v>
      </c>
      <c r="AM467" s="16">
        <v>0</v>
      </c>
      <c r="AN467" s="16">
        <v>0</v>
      </c>
      <c r="AO467" s="16">
        <v>340.48</v>
      </c>
      <c r="AP467" s="16">
        <v>0</v>
      </c>
      <c r="AQ467" s="16">
        <v>0</v>
      </c>
      <c r="AR467" s="16">
        <v>0</v>
      </c>
      <c r="AS467" s="16">
        <v>0</v>
      </c>
      <c r="AT467" s="8">
        <f t="shared" si="7"/>
        <v>7460</v>
      </c>
      <c r="AU467" s="16">
        <v>12222.52</v>
      </c>
      <c r="AV467" s="16">
        <v>7474.04</v>
      </c>
      <c r="AW467" s="17">
        <v>72</v>
      </c>
      <c r="AX467" s="17">
        <v>157</v>
      </c>
      <c r="AY467" s="16">
        <v>2325907.9642170002</v>
      </c>
      <c r="AZ467" s="16">
        <v>632257.38</v>
      </c>
      <c r="BA467" s="18">
        <v>73</v>
      </c>
      <c r="BB467" s="18">
        <v>48.334240843499501</v>
      </c>
      <c r="BC467" s="18">
        <v>10</v>
      </c>
      <c r="BD467" s="18"/>
      <c r="BE467" s="14" t="s">
        <v>797</v>
      </c>
      <c r="BF467" s="12"/>
      <c r="BG467" s="14" t="s">
        <v>266</v>
      </c>
      <c r="BH467" s="14" t="s">
        <v>531</v>
      </c>
      <c r="BI467" s="14" t="s">
        <v>532</v>
      </c>
      <c r="BJ467" s="14" t="s">
        <v>3</v>
      </c>
      <c r="BK467" s="13" t="s">
        <v>0</v>
      </c>
      <c r="BL467" s="18">
        <v>418625.76</v>
      </c>
      <c r="BM467" s="13" t="s">
        <v>613</v>
      </c>
      <c r="BN467" s="18"/>
      <c r="BO467" s="19">
        <v>42942</v>
      </c>
      <c r="BP467" s="19">
        <v>47721</v>
      </c>
      <c r="BQ467" s="11" t="s">
        <v>748</v>
      </c>
      <c r="BR467" s="11" t="s">
        <v>905</v>
      </c>
      <c r="BS467" s="11">
        <v>43322</v>
      </c>
      <c r="BT467" s="11">
        <v>43952</v>
      </c>
      <c r="BU467" s="18">
        <v>680.96</v>
      </c>
      <c r="BV467" s="18">
        <v>0</v>
      </c>
      <c r="BW467" s="18">
        <v>0</v>
      </c>
    </row>
    <row r="468" spans="1:75" s="1" customFormat="1" ht="18.2" customHeight="1" x14ac:dyDescent="0.15">
      <c r="A468" s="4">
        <v>463</v>
      </c>
      <c r="B468" s="5" t="s">
        <v>46</v>
      </c>
      <c r="C468" s="5" t="s">
        <v>42</v>
      </c>
      <c r="D468" s="29">
        <v>45507</v>
      </c>
      <c r="E468" s="6" t="s">
        <v>713</v>
      </c>
      <c r="F468" s="7">
        <v>18</v>
      </c>
      <c r="G468" s="7">
        <v>17</v>
      </c>
      <c r="H468" s="8">
        <v>497012.35</v>
      </c>
      <c r="I468" s="8">
        <v>38317</v>
      </c>
      <c r="J468" s="8">
        <v>0</v>
      </c>
      <c r="K468" s="8">
        <v>535329.35</v>
      </c>
      <c r="L468" s="8">
        <v>2288.35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535329.35</v>
      </c>
      <c r="S468" s="8">
        <v>71982.86</v>
      </c>
      <c r="T468" s="8">
        <v>3839.42</v>
      </c>
      <c r="U468" s="8">
        <v>0</v>
      </c>
      <c r="V468" s="8">
        <v>0</v>
      </c>
      <c r="W468" s="8">
        <v>0</v>
      </c>
      <c r="X468" s="8">
        <v>0</v>
      </c>
      <c r="Y468" s="8">
        <v>0</v>
      </c>
      <c r="Z468" s="8">
        <v>75822.28</v>
      </c>
      <c r="AA468" s="8">
        <v>0</v>
      </c>
      <c r="AB468" s="8">
        <v>0</v>
      </c>
      <c r="AC468" s="8">
        <v>0</v>
      </c>
      <c r="AD468" s="8">
        <v>0</v>
      </c>
      <c r="AE468" s="8">
        <v>0</v>
      </c>
      <c r="AF468" s="8">
        <v>0</v>
      </c>
      <c r="AG468" s="8">
        <v>0</v>
      </c>
      <c r="AH468" s="8">
        <v>0</v>
      </c>
      <c r="AI468" s="8">
        <v>0</v>
      </c>
      <c r="AJ468" s="8">
        <v>0</v>
      </c>
      <c r="AK468" s="8">
        <v>0</v>
      </c>
      <c r="AL468" s="8">
        <v>0</v>
      </c>
      <c r="AM468" s="8">
        <v>0</v>
      </c>
      <c r="AN468" s="8">
        <v>0</v>
      </c>
      <c r="AO468" s="8">
        <v>0</v>
      </c>
      <c r="AP468" s="8">
        <v>0</v>
      </c>
      <c r="AQ468" s="8">
        <v>0</v>
      </c>
      <c r="AR468" s="8">
        <v>0</v>
      </c>
      <c r="AS468" s="8">
        <v>0</v>
      </c>
      <c r="AT468" s="8">
        <f t="shared" si="7"/>
        <v>0</v>
      </c>
      <c r="AU468" s="8">
        <v>40605.35</v>
      </c>
      <c r="AV468" s="8">
        <v>75822.28</v>
      </c>
      <c r="AW468" s="9">
        <v>127</v>
      </c>
      <c r="AX468" s="9">
        <v>212</v>
      </c>
      <c r="AY468" s="8">
        <v>2404464.395</v>
      </c>
      <c r="AZ468" s="8">
        <v>623023.93999999994</v>
      </c>
      <c r="BA468" s="10">
        <v>90</v>
      </c>
      <c r="BB468" s="10">
        <v>77.331926442505605</v>
      </c>
      <c r="BC468" s="10">
        <v>9.27</v>
      </c>
      <c r="BD468" s="10"/>
      <c r="BE468" s="6" t="s">
        <v>797</v>
      </c>
      <c r="BF468" s="4"/>
      <c r="BG468" s="6" t="s">
        <v>434</v>
      </c>
      <c r="BH468" s="6" t="s">
        <v>435</v>
      </c>
      <c r="BI468" s="6" t="s">
        <v>436</v>
      </c>
      <c r="BJ468" s="6" t="s">
        <v>796</v>
      </c>
      <c r="BK468" s="5" t="s">
        <v>0</v>
      </c>
      <c r="BL468" s="10">
        <v>535329.35</v>
      </c>
      <c r="BM468" s="5" t="s">
        <v>613</v>
      </c>
      <c r="BN468" s="10"/>
      <c r="BO468" s="11">
        <v>42942</v>
      </c>
      <c r="BP468" s="11">
        <v>49394</v>
      </c>
      <c r="BQ468" s="11" t="s">
        <v>851</v>
      </c>
      <c r="BR468" s="11" t="s">
        <v>908</v>
      </c>
      <c r="BS468" s="11">
        <v>43322</v>
      </c>
      <c r="BT468" s="11">
        <v>43952</v>
      </c>
      <c r="BU468" s="10">
        <v>6614.85</v>
      </c>
      <c r="BV468" s="10">
        <v>0</v>
      </c>
      <c r="BW468" s="10">
        <v>0</v>
      </c>
    </row>
    <row r="469" spans="1:75" s="1" customFormat="1" ht="18.2" customHeight="1" x14ac:dyDescent="0.15">
      <c r="A469" s="12">
        <v>464</v>
      </c>
      <c r="B469" s="13" t="s">
        <v>41</v>
      </c>
      <c r="C469" s="13" t="s">
        <v>42</v>
      </c>
      <c r="D469" s="30">
        <v>45507</v>
      </c>
      <c r="E469" s="14" t="s">
        <v>714</v>
      </c>
      <c r="F469" s="15">
        <v>0</v>
      </c>
      <c r="G469" s="15">
        <v>0</v>
      </c>
      <c r="H469" s="16">
        <v>179172.06</v>
      </c>
      <c r="I469" s="16">
        <v>0</v>
      </c>
      <c r="J469" s="16">
        <v>0</v>
      </c>
      <c r="K469" s="16">
        <v>179172.06</v>
      </c>
      <c r="L469" s="16">
        <v>1366.99</v>
      </c>
      <c r="M469" s="16">
        <v>0</v>
      </c>
      <c r="N469" s="16">
        <v>0</v>
      </c>
      <c r="O469" s="16">
        <v>1366.99</v>
      </c>
      <c r="P469" s="16">
        <v>0</v>
      </c>
      <c r="Q469" s="16">
        <v>0</v>
      </c>
      <c r="R469" s="16">
        <v>177805.07</v>
      </c>
      <c r="S469" s="16">
        <v>0</v>
      </c>
      <c r="T469" s="16">
        <v>1433.38</v>
      </c>
      <c r="U469" s="16">
        <v>0</v>
      </c>
      <c r="V469" s="16">
        <v>0</v>
      </c>
      <c r="W469" s="16">
        <v>1433.38</v>
      </c>
      <c r="X469" s="16">
        <v>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  <c r="AE469" s="16">
        <v>0</v>
      </c>
      <c r="AF469" s="16">
        <v>0</v>
      </c>
      <c r="AG469" s="16">
        <v>0</v>
      </c>
      <c r="AH469" s="16">
        <v>134.6</v>
      </c>
      <c r="AI469" s="16">
        <v>0</v>
      </c>
      <c r="AJ469" s="16">
        <v>0</v>
      </c>
      <c r="AK469" s="16">
        <v>0</v>
      </c>
      <c r="AL469" s="16">
        <v>0</v>
      </c>
      <c r="AM469" s="16">
        <v>0</v>
      </c>
      <c r="AN469" s="16">
        <v>0</v>
      </c>
      <c r="AO469" s="16">
        <v>0</v>
      </c>
      <c r="AP469" s="16">
        <v>7.14</v>
      </c>
      <c r="AQ469" s="16">
        <v>0</v>
      </c>
      <c r="AR469" s="16">
        <v>7.11</v>
      </c>
      <c r="AS469" s="16">
        <v>0</v>
      </c>
      <c r="AT469" s="8">
        <f t="shared" si="7"/>
        <v>2934.9999999999995</v>
      </c>
      <c r="AU469" s="16">
        <v>0</v>
      </c>
      <c r="AV469" s="16">
        <v>0</v>
      </c>
      <c r="AW469" s="17">
        <v>89</v>
      </c>
      <c r="AX469" s="17">
        <v>173</v>
      </c>
      <c r="AY469" s="16">
        <v>961927.25199999998</v>
      </c>
      <c r="AZ469" s="16">
        <v>253000</v>
      </c>
      <c r="BA469" s="18">
        <v>89.99</v>
      </c>
      <c r="BB469" s="18">
        <v>63.243787546640299</v>
      </c>
      <c r="BC469" s="18">
        <v>9.6</v>
      </c>
      <c r="BD469" s="18"/>
      <c r="BE469" s="14" t="s">
        <v>795</v>
      </c>
      <c r="BF469" s="12"/>
      <c r="BG469" s="14" t="s">
        <v>304</v>
      </c>
      <c r="BH469" s="14" t="s">
        <v>308</v>
      </c>
      <c r="BI469" s="14" t="s">
        <v>309</v>
      </c>
      <c r="BJ469" s="14" t="s">
        <v>2</v>
      </c>
      <c r="BK469" s="13" t="s">
        <v>0</v>
      </c>
      <c r="BL469" s="18">
        <v>177805.07</v>
      </c>
      <c r="BM469" s="13" t="s">
        <v>613</v>
      </c>
      <c r="BN469" s="18"/>
      <c r="BO469" s="19">
        <v>42976</v>
      </c>
      <c r="BP469" s="19">
        <v>48242</v>
      </c>
      <c r="BQ469" s="11" t="s">
        <v>748</v>
      </c>
      <c r="BR469" s="11" t="s">
        <v>905</v>
      </c>
      <c r="BS469" s="11">
        <v>43322</v>
      </c>
      <c r="BT469" s="11">
        <v>43952</v>
      </c>
      <c r="BU469" s="18">
        <v>0</v>
      </c>
      <c r="BV469" s="18">
        <v>0</v>
      </c>
      <c r="BW469" s="18">
        <v>0</v>
      </c>
    </row>
    <row r="470" spans="1:75" s="1" customFormat="1" ht="18.2" customHeight="1" x14ac:dyDescent="0.15">
      <c r="A470" s="4">
        <v>465</v>
      </c>
      <c r="B470" s="5" t="s">
        <v>324</v>
      </c>
      <c r="C470" s="5" t="s">
        <v>42</v>
      </c>
      <c r="D470" s="29">
        <v>45507</v>
      </c>
      <c r="E470" s="6" t="s">
        <v>722</v>
      </c>
      <c r="F470" s="7">
        <v>0</v>
      </c>
      <c r="G470" s="7">
        <v>0</v>
      </c>
      <c r="H470" s="8">
        <v>339605.23</v>
      </c>
      <c r="I470" s="8">
        <v>0</v>
      </c>
      <c r="J470" s="8">
        <v>0</v>
      </c>
      <c r="K470" s="8">
        <v>339605.23</v>
      </c>
      <c r="L470" s="8">
        <v>1978.79</v>
      </c>
      <c r="M470" s="8">
        <v>0</v>
      </c>
      <c r="N470" s="8">
        <v>0</v>
      </c>
      <c r="O470" s="8">
        <v>1978.79</v>
      </c>
      <c r="P470" s="8">
        <v>0</v>
      </c>
      <c r="Q470" s="8">
        <v>0</v>
      </c>
      <c r="R470" s="8">
        <v>337626.44</v>
      </c>
      <c r="S470" s="8">
        <v>0</v>
      </c>
      <c r="T470" s="8">
        <v>2830.04</v>
      </c>
      <c r="U470" s="8">
        <v>0</v>
      </c>
      <c r="V470" s="8">
        <v>0</v>
      </c>
      <c r="W470" s="8">
        <v>2830.04</v>
      </c>
      <c r="X470" s="8">
        <v>0</v>
      </c>
      <c r="Y470" s="8">
        <v>0</v>
      </c>
      <c r="Z470" s="8">
        <v>0</v>
      </c>
      <c r="AA470" s="8">
        <v>0</v>
      </c>
      <c r="AB470" s="8">
        <v>0</v>
      </c>
      <c r="AC470" s="8">
        <v>0</v>
      </c>
      <c r="AD470" s="8">
        <v>0</v>
      </c>
      <c r="AE470" s="8">
        <v>0</v>
      </c>
      <c r="AF470" s="8">
        <v>0</v>
      </c>
      <c r="AG470" s="8">
        <v>0</v>
      </c>
      <c r="AH470" s="8">
        <v>235.14</v>
      </c>
      <c r="AI470" s="8">
        <v>0</v>
      </c>
      <c r="AJ470" s="8">
        <v>0</v>
      </c>
      <c r="AK470" s="8">
        <v>0</v>
      </c>
      <c r="AL470" s="8">
        <v>0</v>
      </c>
      <c r="AM470" s="8">
        <v>0</v>
      </c>
      <c r="AN470" s="8">
        <v>0</v>
      </c>
      <c r="AO470" s="8">
        <v>0</v>
      </c>
      <c r="AP470" s="8">
        <v>78.510000000000005</v>
      </c>
      <c r="AQ470" s="8">
        <v>0</v>
      </c>
      <c r="AR470" s="8">
        <v>72.48</v>
      </c>
      <c r="AS470" s="8">
        <v>0</v>
      </c>
      <c r="AT470" s="8">
        <f t="shared" si="7"/>
        <v>5050.0000000000009</v>
      </c>
      <c r="AU470" s="8">
        <v>0</v>
      </c>
      <c r="AV470" s="8">
        <v>0</v>
      </c>
      <c r="AW470" s="9">
        <v>106</v>
      </c>
      <c r="AX470" s="9">
        <v>187</v>
      </c>
      <c r="AY470" s="8">
        <v>1447193.86308</v>
      </c>
      <c r="AZ470" s="8">
        <v>442008</v>
      </c>
      <c r="BA470" s="10">
        <v>90</v>
      </c>
      <c r="BB470" s="10">
        <v>68.746220882879996</v>
      </c>
      <c r="BC470" s="10">
        <v>10</v>
      </c>
      <c r="BD470" s="10"/>
      <c r="BE470" s="6" t="s">
        <v>797</v>
      </c>
      <c r="BF470" s="4"/>
      <c r="BG470" s="6" t="s">
        <v>344</v>
      </c>
      <c r="BH470" s="6" t="s">
        <v>345</v>
      </c>
      <c r="BI470" s="6" t="s">
        <v>346</v>
      </c>
      <c r="BJ470" s="6" t="s">
        <v>2</v>
      </c>
      <c r="BK470" s="5" t="s">
        <v>0</v>
      </c>
      <c r="BL470" s="10">
        <v>337626.44</v>
      </c>
      <c r="BM470" s="5" t="s">
        <v>613</v>
      </c>
      <c r="BN470" s="10"/>
      <c r="BO470" s="11">
        <v>43067</v>
      </c>
      <c r="BP470" s="11">
        <v>48758</v>
      </c>
      <c r="BQ470" s="11" t="s">
        <v>748</v>
      </c>
      <c r="BR470" s="11" t="s">
        <v>905</v>
      </c>
      <c r="BS470" s="11" t="s">
        <v>891</v>
      </c>
      <c r="BT470" s="11" t="s">
        <v>891</v>
      </c>
      <c r="BU470" s="10">
        <v>0</v>
      </c>
      <c r="BV470" s="10">
        <v>0</v>
      </c>
      <c r="BW470" s="10">
        <v>0</v>
      </c>
    </row>
    <row r="471" spans="1:75" s="1" customFormat="1" ht="18.2" customHeight="1" x14ac:dyDescent="0.15">
      <c r="A471" s="12">
        <v>466</v>
      </c>
      <c r="B471" s="13" t="s">
        <v>41</v>
      </c>
      <c r="C471" s="13" t="s">
        <v>42</v>
      </c>
      <c r="D471" s="30">
        <v>45507</v>
      </c>
      <c r="E471" s="14" t="s">
        <v>715</v>
      </c>
      <c r="F471" s="15">
        <v>0</v>
      </c>
      <c r="G471" s="15">
        <v>0</v>
      </c>
      <c r="H471" s="16">
        <v>425324.76</v>
      </c>
      <c r="I471" s="16">
        <v>0</v>
      </c>
      <c r="J471" s="16">
        <v>0</v>
      </c>
      <c r="K471" s="16">
        <v>425324.76</v>
      </c>
      <c r="L471" s="16">
        <v>3111.85</v>
      </c>
      <c r="M471" s="16">
        <v>0</v>
      </c>
      <c r="N471" s="16">
        <v>0</v>
      </c>
      <c r="O471" s="16">
        <v>3111.85</v>
      </c>
      <c r="P471" s="16">
        <v>0</v>
      </c>
      <c r="Q471" s="16">
        <v>0</v>
      </c>
      <c r="R471" s="16">
        <v>422212.91</v>
      </c>
      <c r="S471" s="16">
        <v>0</v>
      </c>
      <c r="T471" s="16">
        <v>3367.15</v>
      </c>
      <c r="U471" s="16">
        <v>0</v>
      </c>
      <c r="V471" s="16">
        <v>0</v>
      </c>
      <c r="W471" s="16">
        <v>3367.15</v>
      </c>
      <c r="X471" s="16">
        <v>0</v>
      </c>
      <c r="Y471" s="16"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  <c r="AE471" s="16">
        <v>0</v>
      </c>
      <c r="AF471" s="16">
        <v>0</v>
      </c>
      <c r="AG471" s="16">
        <v>0</v>
      </c>
      <c r="AH471" s="16">
        <v>386.75</v>
      </c>
      <c r="AI471" s="16">
        <v>0</v>
      </c>
      <c r="AJ471" s="16">
        <v>0</v>
      </c>
      <c r="AK471" s="16">
        <v>0</v>
      </c>
      <c r="AL471" s="16">
        <v>0</v>
      </c>
      <c r="AM471" s="16">
        <v>0</v>
      </c>
      <c r="AN471" s="16">
        <v>0</v>
      </c>
      <c r="AO471" s="16">
        <v>0</v>
      </c>
      <c r="AP471" s="16">
        <v>924</v>
      </c>
      <c r="AQ471" s="16">
        <v>0</v>
      </c>
      <c r="AR471" s="16">
        <v>924</v>
      </c>
      <c r="AS471" s="16">
        <v>0</v>
      </c>
      <c r="AT471" s="8">
        <f t="shared" si="7"/>
        <v>6865.75</v>
      </c>
      <c r="AU471" s="16">
        <v>0</v>
      </c>
      <c r="AV471" s="16">
        <v>0</v>
      </c>
      <c r="AW471" s="17">
        <v>92</v>
      </c>
      <c r="AX471" s="17">
        <v>175</v>
      </c>
      <c r="AY471" s="16">
        <v>3351055.75</v>
      </c>
      <c r="AZ471" s="16">
        <v>612500</v>
      </c>
      <c r="BA471" s="18">
        <v>81</v>
      </c>
      <c r="BB471" s="18">
        <v>55.835503199999998</v>
      </c>
      <c r="BC471" s="18">
        <v>9.5</v>
      </c>
      <c r="BD471" s="18"/>
      <c r="BE471" s="14" t="s">
        <v>795</v>
      </c>
      <c r="BF471" s="12"/>
      <c r="BG471" s="14" t="s">
        <v>269</v>
      </c>
      <c r="BH471" s="14" t="s">
        <v>270</v>
      </c>
      <c r="BI471" s="14" t="s">
        <v>384</v>
      </c>
      <c r="BJ471" s="14" t="s">
        <v>2</v>
      </c>
      <c r="BK471" s="13" t="s">
        <v>0</v>
      </c>
      <c r="BL471" s="18">
        <v>422212.91</v>
      </c>
      <c r="BM471" s="13" t="s">
        <v>613</v>
      </c>
      <c r="BN471" s="18"/>
      <c r="BO471" s="19">
        <v>42992</v>
      </c>
      <c r="BP471" s="19">
        <v>48318</v>
      </c>
      <c r="BQ471" s="11" t="s">
        <v>748</v>
      </c>
      <c r="BR471" s="11" t="s">
        <v>905</v>
      </c>
      <c r="BS471" s="11">
        <v>43322</v>
      </c>
      <c r="BT471" s="11">
        <v>43952</v>
      </c>
      <c r="BU471" s="18">
        <v>0</v>
      </c>
      <c r="BV471" s="18">
        <v>0</v>
      </c>
      <c r="BW471" s="18">
        <v>0</v>
      </c>
    </row>
    <row r="472" spans="1:75" s="1" customFormat="1" ht="18.2" customHeight="1" x14ac:dyDescent="0.15">
      <c r="A472" s="4">
        <v>467</v>
      </c>
      <c r="B472" s="5" t="s">
        <v>41</v>
      </c>
      <c r="C472" s="5" t="s">
        <v>42</v>
      </c>
      <c r="D472" s="29">
        <v>45507</v>
      </c>
      <c r="E472" s="6" t="s">
        <v>716</v>
      </c>
      <c r="F472" s="7">
        <v>0</v>
      </c>
      <c r="G472" s="7">
        <v>0</v>
      </c>
      <c r="H472" s="8">
        <v>187190.67</v>
      </c>
      <c r="I472" s="8">
        <v>0</v>
      </c>
      <c r="J472" s="8">
        <v>0</v>
      </c>
      <c r="K472" s="8">
        <v>187190.67</v>
      </c>
      <c r="L472" s="8">
        <v>1444.12</v>
      </c>
      <c r="M472" s="8">
        <v>0</v>
      </c>
      <c r="N472" s="8">
        <v>0</v>
      </c>
      <c r="O472" s="8">
        <v>1444.12</v>
      </c>
      <c r="P472" s="8">
        <v>0</v>
      </c>
      <c r="Q472" s="8">
        <v>0</v>
      </c>
      <c r="R472" s="8">
        <v>185746.55</v>
      </c>
      <c r="S472" s="8">
        <v>0</v>
      </c>
      <c r="T472" s="8">
        <v>1341.53</v>
      </c>
      <c r="U472" s="8">
        <v>0</v>
      </c>
      <c r="V472" s="8">
        <v>0</v>
      </c>
      <c r="W472" s="8">
        <v>1341.53</v>
      </c>
      <c r="X472" s="8">
        <v>0</v>
      </c>
      <c r="Y472" s="8">
        <v>0</v>
      </c>
      <c r="Z472" s="8">
        <v>0</v>
      </c>
      <c r="AA472" s="8">
        <v>0</v>
      </c>
      <c r="AB472" s="8">
        <v>0</v>
      </c>
      <c r="AC472" s="8">
        <v>0</v>
      </c>
      <c r="AD472" s="8">
        <v>0</v>
      </c>
      <c r="AE472" s="8">
        <v>0</v>
      </c>
      <c r="AF472" s="8">
        <v>0</v>
      </c>
      <c r="AG472" s="8">
        <v>0</v>
      </c>
      <c r="AH472" s="8">
        <v>174.59</v>
      </c>
      <c r="AI472" s="8">
        <v>0</v>
      </c>
      <c r="AJ472" s="8">
        <v>0</v>
      </c>
      <c r="AK472" s="8">
        <v>0</v>
      </c>
      <c r="AL472" s="8">
        <v>0</v>
      </c>
      <c r="AM472" s="8">
        <v>0</v>
      </c>
      <c r="AN472" s="8">
        <v>0</v>
      </c>
      <c r="AO472" s="8">
        <v>0</v>
      </c>
      <c r="AP472" s="8">
        <v>440.72</v>
      </c>
      <c r="AQ472" s="8">
        <v>0</v>
      </c>
      <c r="AR472" s="8">
        <v>400.96</v>
      </c>
      <c r="AS472" s="8">
        <v>0</v>
      </c>
      <c r="AT472" s="8">
        <f t="shared" si="7"/>
        <v>3000</v>
      </c>
      <c r="AU472" s="8">
        <v>0</v>
      </c>
      <c r="AV472" s="8">
        <v>0</v>
      </c>
      <c r="AW472" s="9">
        <v>91</v>
      </c>
      <c r="AX472" s="9">
        <v>174</v>
      </c>
      <c r="AY472" s="8">
        <v>1510398.24</v>
      </c>
      <c r="AZ472" s="8">
        <v>276500</v>
      </c>
      <c r="BA472" s="10">
        <v>90</v>
      </c>
      <c r="BB472" s="10">
        <v>60.459998191681699</v>
      </c>
      <c r="BC472" s="10">
        <v>8.6</v>
      </c>
      <c r="BD472" s="10"/>
      <c r="BE472" s="6" t="s">
        <v>797</v>
      </c>
      <c r="BF472" s="4"/>
      <c r="BG472" s="6" t="s">
        <v>269</v>
      </c>
      <c r="BH472" s="6" t="s">
        <v>270</v>
      </c>
      <c r="BI472" s="6" t="s">
        <v>307</v>
      </c>
      <c r="BJ472" s="6" t="s">
        <v>2</v>
      </c>
      <c r="BK472" s="5" t="s">
        <v>0</v>
      </c>
      <c r="BL472" s="10">
        <v>185746.55</v>
      </c>
      <c r="BM472" s="5" t="s">
        <v>613</v>
      </c>
      <c r="BN472" s="10"/>
      <c r="BO472" s="11">
        <v>42992</v>
      </c>
      <c r="BP472" s="11">
        <v>48287</v>
      </c>
      <c r="BQ472" s="11" t="s">
        <v>748</v>
      </c>
      <c r="BR472" s="11" t="s">
        <v>905</v>
      </c>
      <c r="BS472" s="11">
        <v>43322</v>
      </c>
      <c r="BT472" s="11">
        <v>43952</v>
      </c>
      <c r="BU472" s="10">
        <v>0</v>
      </c>
      <c r="BV472" s="10">
        <v>0</v>
      </c>
      <c r="BW472" s="10">
        <v>0</v>
      </c>
    </row>
    <row r="473" spans="1:75" s="1" customFormat="1" ht="18.2" customHeight="1" x14ac:dyDescent="0.15">
      <c r="A473" s="12">
        <v>468</v>
      </c>
      <c r="B473" s="13" t="s">
        <v>41</v>
      </c>
      <c r="C473" s="13" t="s">
        <v>42</v>
      </c>
      <c r="D473" s="30">
        <v>45507</v>
      </c>
      <c r="E473" s="14" t="s">
        <v>717</v>
      </c>
      <c r="F473" s="15">
        <v>0</v>
      </c>
      <c r="G473" s="15">
        <v>0</v>
      </c>
      <c r="H473" s="16">
        <v>296904.96999999997</v>
      </c>
      <c r="I473" s="16">
        <v>0</v>
      </c>
      <c r="J473" s="16">
        <v>0</v>
      </c>
      <c r="K473" s="16">
        <v>296904.96999999997</v>
      </c>
      <c r="L473" s="16">
        <v>2249.0500000000002</v>
      </c>
      <c r="M473" s="16">
        <v>0</v>
      </c>
      <c r="N473" s="16">
        <v>0</v>
      </c>
      <c r="O473" s="16">
        <v>2249.0500000000002</v>
      </c>
      <c r="P473" s="16">
        <v>0</v>
      </c>
      <c r="Q473" s="16">
        <v>0</v>
      </c>
      <c r="R473" s="16">
        <v>294655.92</v>
      </c>
      <c r="S473" s="16">
        <v>0</v>
      </c>
      <c r="T473" s="16">
        <v>2325.7600000000002</v>
      </c>
      <c r="U473" s="16">
        <v>0</v>
      </c>
      <c r="V473" s="16">
        <v>0</v>
      </c>
      <c r="W473" s="16">
        <v>2325.7600000000002</v>
      </c>
      <c r="X473" s="16">
        <v>0</v>
      </c>
      <c r="Y473" s="16">
        <v>0</v>
      </c>
      <c r="Z473" s="16">
        <v>0</v>
      </c>
      <c r="AA473" s="16">
        <v>0</v>
      </c>
      <c r="AB473" s="16">
        <v>0</v>
      </c>
      <c r="AC473" s="16">
        <v>0</v>
      </c>
      <c r="AD473" s="16">
        <v>0</v>
      </c>
      <c r="AE473" s="16">
        <v>0</v>
      </c>
      <c r="AF473" s="16">
        <v>0</v>
      </c>
      <c r="AG473" s="16">
        <v>0</v>
      </c>
      <c r="AH473" s="16">
        <v>273.16000000000003</v>
      </c>
      <c r="AI473" s="16">
        <v>0</v>
      </c>
      <c r="AJ473" s="16">
        <v>0</v>
      </c>
      <c r="AK473" s="16">
        <v>0</v>
      </c>
      <c r="AL473" s="16">
        <v>0</v>
      </c>
      <c r="AM473" s="16">
        <v>0</v>
      </c>
      <c r="AN473" s="16">
        <v>0</v>
      </c>
      <c r="AO473" s="16">
        <v>0</v>
      </c>
      <c r="AP473" s="16">
        <v>67.44</v>
      </c>
      <c r="AQ473" s="16">
        <v>0</v>
      </c>
      <c r="AR473" s="16">
        <v>65.41</v>
      </c>
      <c r="AS473" s="16">
        <v>0</v>
      </c>
      <c r="AT473" s="8">
        <f t="shared" si="7"/>
        <v>4850</v>
      </c>
      <c r="AU473" s="16">
        <v>0</v>
      </c>
      <c r="AV473" s="16">
        <v>0</v>
      </c>
      <c r="AW473" s="17">
        <v>90</v>
      </c>
      <c r="AX473" s="17">
        <v>173</v>
      </c>
      <c r="AY473" s="16">
        <v>2354244.4300000002</v>
      </c>
      <c r="AZ473" s="16">
        <v>432600</v>
      </c>
      <c r="BA473" s="18">
        <v>90</v>
      </c>
      <c r="BB473" s="18">
        <v>61.301509015256599</v>
      </c>
      <c r="BC473" s="18">
        <v>9.4</v>
      </c>
      <c r="BD473" s="18"/>
      <c r="BE473" s="14" t="s">
        <v>795</v>
      </c>
      <c r="BF473" s="12"/>
      <c r="BG473" s="14" t="s">
        <v>269</v>
      </c>
      <c r="BH473" s="14" t="s">
        <v>270</v>
      </c>
      <c r="BI473" s="14" t="s">
        <v>385</v>
      </c>
      <c r="BJ473" s="14" t="s">
        <v>2</v>
      </c>
      <c r="BK473" s="13" t="s">
        <v>0</v>
      </c>
      <c r="BL473" s="18">
        <v>294655.92</v>
      </c>
      <c r="BM473" s="13" t="s">
        <v>613</v>
      </c>
      <c r="BN473" s="18"/>
      <c r="BO473" s="19">
        <v>42992</v>
      </c>
      <c r="BP473" s="19">
        <v>48258</v>
      </c>
      <c r="BQ473" s="11" t="s">
        <v>748</v>
      </c>
      <c r="BR473" s="11" t="s">
        <v>905</v>
      </c>
      <c r="BS473" s="11">
        <v>43322</v>
      </c>
      <c r="BT473" s="11">
        <v>43952</v>
      </c>
      <c r="BU473" s="18">
        <v>0</v>
      </c>
      <c r="BV473" s="18">
        <v>0</v>
      </c>
      <c r="BW473" s="18">
        <v>0</v>
      </c>
    </row>
    <row r="474" spans="1:75" s="1" customFormat="1" ht="18.2" customHeight="1" x14ac:dyDescent="0.15">
      <c r="A474" s="4">
        <v>469</v>
      </c>
      <c r="B474" s="5" t="s">
        <v>41</v>
      </c>
      <c r="C474" s="5" t="s">
        <v>42</v>
      </c>
      <c r="D474" s="29">
        <v>45507</v>
      </c>
      <c r="E474" s="6" t="s">
        <v>718</v>
      </c>
      <c r="F474" s="7">
        <v>2</v>
      </c>
      <c r="G474" s="7">
        <v>1</v>
      </c>
      <c r="H474" s="8">
        <v>201307.39</v>
      </c>
      <c r="I474" s="8">
        <v>3048.17</v>
      </c>
      <c r="J474" s="8">
        <v>0</v>
      </c>
      <c r="K474" s="8">
        <v>204355.56</v>
      </c>
      <c r="L474" s="8">
        <v>1542.21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204355.56</v>
      </c>
      <c r="S474" s="8">
        <v>2649.16</v>
      </c>
      <c r="T474" s="8">
        <v>1593.68</v>
      </c>
      <c r="U474" s="8">
        <v>0</v>
      </c>
      <c r="V474" s="8">
        <v>0</v>
      </c>
      <c r="W474" s="8">
        <v>0</v>
      </c>
      <c r="X474" s="8">
        <v>0</v>
      </c>
      <c r="Y474" s="8">
        <v>0</v>
      </c>
      <c r="Z474" s="8">
        <v>4242.84</v>
      </c>
      <c r="AA474" s="8">
        <v>0</v>
      </c>
      <c r="AB474" s="8">
        <v>0</v>
      </c>
      <c r="AC474" s="8">
        <v>0</v>
      </c>
      <c r="AD474" s="8">
        <v>0</v>
      </c>
      <c r="AE474" s="8">
        <v>0</v>
      </c>
      <c r="AF474" s="8">
        <v>0</v>
      </c>
      <c r="AG474" s="8">
        <v>0</v>
      </c>
      <c r="AH474" s="8">
        <v>0</v>
      </c>
      <c r="AI474" s="8">
        <v>0</v>
      </c>
      <c r="AJ474" s="8">
        <v>0</v>
      </c>
      <c r="AK474" s="8">
        <v>0</v>
      </c>
      <c r="AL474" s="8">
        <v>0</v>
      </c>
      <c r="AM474" s="8">
        <v>0</v>
      </c>
      <c r="AN474" s="8">
        <v>0</v>
      </c>
      <c r="AO474" s="8">
        <v>0</v>
      </c>
      <c r="AP474" s="8">
        <v>0</v>
      </c>
      <c r="AQ474" s="8">
        <v>0</v>
      </c>
      <c r="AR474" s="8">
        <v>0</v>
      </c>
      <c r="AS474" s="8">
        <v>0</v>
      </c>
      <c r="AT474" s="8">
        <f t="shared" si="7"/>
        <v>0</v>
      </c>
      <c r="AU474" s="8">
        <v>4590.38</v>
      </c>
      <c r="AV474" s="8">
        <v>4242.84</v>
      </c>
      <c r="AW474" s="9">
        <v>89</v>
      </c>
      <c r="AX474" s="9">
        <v>172</v>
      </c>
      <c r="AY474" s="8">
        <v>1587249.97</v>
      </c>
      <c r="AZ474" s="8">
        <v>294070</v>
      </c>
      <c r="BA474" s="10">
        <v>89.99</v>
      </c>
      <c r="BB474" s="10">
        <v>62.535984100384297</v>
      </c>
      <c r="BC474" s="10">
        <v>9.5</v>
      </c>
      <c r="BD474" s="10"/>
      <c r="BE474" s="6" t="s">
        <v>795</v>
      </c>
      <c r="BF474" s="4"/>
      <c r="BG474" s="6" t="s">
        <v>269</v>
      </c>
      <c r="BH474" s="6" t="s">
        <v>270</v>
      </c>
      <c r="BI474" s="6" t="s">
        <v>316</v>
      </c>
      <c r="BJ474" s="6" t="s">
        <v>3</v>
      </c>
      <c r="BK474" s="5" t="s">
        <v>0</v>
      </c>
      <c r="BL474" s="10">
        <v>204355.56</v>
      </c>
      <c r="BM474" s="5" t="s">
        <v>613</v>
      </c>
      <c r="BN474" s="10"/>
      <c r="BO474" s="11">
        <v>42992</v>
      </c>
      <c r="BP474" s="11">
        <v>48227</v>
      </c>
      <c r="BQ474" s="11" t="s">
        <v>748</v>
      </c>
      <c r="BR474" s="11" t="s">
        <v>905</v>
      </c>
      <c r="BS474" s="11">
        <v>43322</v>
      </c>
      <c r="BT474" s="11">
        <v>43952</v>
      </c>
      <c r="BU474" s="10">
        <v>371.36</v>
      </c>
      <c r="BV474" s="10">
        <v>0</v>
      </c>
      <c r="BW474" s="10">
        <v>0</v>
      </c>
    </row>
    <row r="475" spans="1:75" s="1" customFormat="1" ht="18.2" customHeight="1" x14ac:dyDescent="0.15">
      <c r="A475" s="12">
        <v>470</v>
      </c>
      <c r="B475" s="13" t="s">
        <v>41</v>
      </c>
      <c r="C475" s="13" t="s">
        <v>42</v>
      </c>
      <c r="D475" s="30">
        <v>45507</v>
      </c>
      <c r="E475" s="14" t="s">
        <v>775</v>
      </c>
      <c r="F475" s="15">
        <v>0</v>
      </c>
      <c r="G475" s="15">
        <v>0</v>
      </c>
      <c r="H475" s="16">
        <v>233013.67</v>
      </c>
      <c r="I475" s="16">
        <v>0</v>
      </c>
      <c r="J475" s="16">
        <v>0</v>
      </c>
      <c r="K475" s="16">
        <v>233013.67</v>
      </c>
      <c r="L475" s="16">
        <v>1919.23</v>
      </c>
      <c r="M475" s="16">
        <v>0</v>
      </c>
      <c r="N475" s="16">
        <v>0</v>
      </c>
      <c r="O475" s="16">
        <v>1919.23</v>
      </c>
      <c r="P475" s="16">
        <v>0</v>
      </c>
      <c r="Q475" s="16">
        <v>0</v>
      </c>
      <c r="R475" s="16">
        <v>231094.44</v>
      </c>
      <c r="S475" s="16">
        <v>0</v>
      </c>
      <c r="T475" s="16">
        <v>1844.69</v>
      </c>
      <c r="U475" s="16">
        <v>0</v>
      </c>
      <c r="V475" s="16">
        <v>0</v>
      </c>
      <c r="W475" s="16">
        <v>1844.69</v>
      </c>
      <c r="X475" s="16">
        <v>0</v>
      </c>
      <c r="Y475" s="16">
        <v>0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  <c r="AE475" s="16">
        <v>0</v>
      </c>
      <c r="AF475" s="16">
        <v>0</v>
      </c>
      <c r="AG475" s="16">
        <v>0</v>
      </c>
      <c r="AH475" s="16">
        <v>238.68</v>
      </c>
      <c r="AI475" s="16">
        <v>0</v>
      </c>
      <c r="AJ475" s="16">
        <v>0</v>
      </c>
      <c r="AK475" s="16">
        <v>0</v>
      </c>
      <c r="AL475" s="16">
        <v>0</v>
      </c>
      <c r="AM475" s="16">
        <v>0</v>
      </c>
      <c r="AN475" s="16">
        <v>0</v>
      </c>
      <c r="AO475" s="16">
        <v>0</v>
      </c>
      <c r="AP475" s="16">
        <v>5005</v>
      </c>
      <c r="AQ475" s="16">
        <v>0</v>
      </c>
      <c r="AR475" s="16">
        <v>4002.6</v>
      </c>
      <c r="AS475" s="16">
        <v>0</v>
      </c>
      <c r="AT475" s="8">
        <f t="shared" si="7"/>
        <v>5005</v>
      </c>
      <c r="AU475" s="16">
        <v>0</v>
      </c>
      <c r="AV475" s="16">
        <v>0</v>
      </c>
      <c r="AW475" s="17">
        <v>131</v>
      </c>
      <c r="AX475" s="17">
        <v>201</v>
      </c>
      <c r="AY475" s="16">
        <v>2040264.18</v>
      </c>
      <c r="AZ475" s="16">
        <v>378000</v>
      </c>
      <c r="BA475" s="18">
        <v>86.99</v>
      </c>
      <c r="BB475" s="18">
        <v>53.182289247619103</v>
      </c>
      <c r="BC475" s="18">
        <v>9.5</v>
      </c>
      <c r="BD475" s="18"/>
      <c r="BE475" s="14" t="s">
        <v>797</v>
      </c>
      <c r="BF475" s="12"/>
      <c r="BG475" s="14" t="s">
        <v>269</v>
      </c>
      <c r="BH475" s="14" t="s">
        <v>270</v>
      </c>
      <c r="BI475" s="14" t="s">
        <v>314</v>
      </c>
      <c r="BJ475" s="14" t="s">
        <v>2</v>
      </c>
      <c r="BK475" s="13" t="s">
        <v>0</v>
      </c>
      <c r="BL475" s="18">
        <v>231094.44</v>
      </c>
      <c r="BM475" s="13" t="s">
        <v>613</v>
      </c>
      <c r="BN475" s="18"/>
      <c r="BO475" s="19">
        <v>43382</v>
      </c>
      <c r="BP475" s="19">
        <v>49499</v>
      </c>
      <c r="BQ475" s="11" t="s">
        <v>748</v>
      </c>
      <c r="BR475" s="11" t="s">
        <v>905</v>
      </c>
      <c r="BS475" s="11" t="s">
        <v>891</v>
      </c>
      <c r="BT475" s="11" t="s">
        <v>891</v>
      </c>
      <c r="BU475" s="18">
        <v>0</v>
      </c>
      <c r="BV475" s="18">
        <v>0</v>
      </c>
      <c r="BW475" s="18">
        <v>0</v>
      </c>
    </row>
    <row r="476" spans="1:75" s="1" customFormat="1" ht="18.2" customHeight="1" x14ac:dyDescent="0.15">
      <c r="A476" s="4">
        <v>471</v>
      </c>
      <c r="B476" s="5" t="s">
        <v>41</v>
      </c>
      <c r="C476" s="5" t="s">
        <v>42</v>
      </c>
      <c r="D476" s="29">
        <v>45507</v>
      </c>
      <c r="E476" s="6" t="s">
        <v>723</v>
      </c>
      <c r="F476" s="7">
        <v>0</v>
      </c>
      <c r="G476" s="7">
        <v>0</v>
      </c>
      <c r="H476" s="8">
        <v>228474.49</v>
      </c>
      <c r="I476" s="8">
        <v>0</v>
      </c>
      <c r="J476" s="8">
        <v>0</v>
      </c>
      <c r="K476" s="8">
        <v>228474.49</v>
      </c>
      <c r="L476" s="8">
        <v>1986.3</v>
      </c>
      <c r="M476" s="8">
        <v>0</v>
      </c>
      <c r="N476" s="8">
        <v>0</v>
      </c>
      <c r="O476" s="8">
        <v>1986.3</v>
      </c>
      <c r="P476" s="8">
        <v>0</v>
      </c>
      <c r="Q476" s="8">
        <v>0</v>
      </c>
      <c r="R476" s="8">
        <v>226488.19</v>
      </c>
      <c r="S476" s="8">
        <v>0</v>
      </c>
      <c r="T476" s="8">
        <v>1903.95</v>
      </c>
      <c r="U476" s="8">
        <v>0</v>
      </c>
      <c r="V476" s="8">
        <v>0</v>
      </c>
      <c r="W476" s="8">
        <v>1903.95</v>
      </c>
      <c r="X476" s="8">
        <v>0</v>
      </c>
      <c r="Y476" s="8">
        <v>0</v>
      </c>
      <c r="Z476" s="8">
        <v>0</v>
      </c>
      <c r="AA476" s="8">
        <v>0</v>
      </c>
      <c r="AB476" s="8">
        <v>0</v>
      </c>
      <c r="AC476" s="8">
        <v>0</v>
      </c>
      <c r="AD476" s="8">
        <v>0</v>
      </c>
      <c r="AE476" s="8">
        <v>0</v>
      </c>
      <c r="AF476" s="8">
        <v>0</v>
      </c>
      <c r="AG476" s="8">
        <v>0</v>
      </c>
      <c r="AH476" s="8">
        <v>176.23</v>
      </c>
      <c r="AI476" s="8">
        <v>0</v>
      </c>
      <c r="AJ476" s="8">
        <v>0</v>
      </c>
      <c r="AK476" s="8">
        <v>0</v>
      </c>
      <c r="AL476" s="8">
        <v>0</v>
      </c>
      <c r="AM476" s="8">
        <v>0</v>
      </c>
      <c r="AN476" s="8">
        <v>0</v>
      </c>
      <c r="AO476" s="8">
        <v>0</v>
      </c>
      <c r="AP476" s="8">
        <v>958.96</v>
      </c>
      <c r="AQ476" s="8">
        <v>0</v>
      </c>
      <c r="AR476" s="8">
        <v>1025.44</v>
      </c>
      <c r="AS476" s="8">
        <v>0</v>
      </c>
      <c r="AT476" s="8">
        <f t="shared" si="7"/>
        <v>4000</v>
      </c>
      <c r="AU476" s="8">
        <v>0</v>
      </c>
      <c r="AV476" s="8">
        <v>0</v>
      </c>
      <c r="AW476" s="9">
        <v>80</v>
      </c>
      <c r="AX476" s="9">
        <v>161</v>
      </c>
      <c r="AY476" s="8">
        <v>1219087.258532</v>
      </c>
      <c r="AZ476" s="8">
        <v>331265.88</v>
      </c>
      <c r="BA476" s="10">
        <v>89.99</v>
      </c>
      <c r="BB476" s="10">
        <v>61.526626944193602</v>
      </c>
      <c r="BC476" s="10">
        <v>10</v>
      </c>
      <c r="BD476" s="10"/>
      <c r="BE476" s="6" t="s">
        <v>797</v>
      </c>
      <c r="BF476" s="4"/>
      <c r="BG476" s="6" t="s">
        <v>286</v>
      </c>
      <c r="BH476" s="6" t="s">
        <v>287</v>
      </c>
      <c r="BI476" s="6" t="s">
        <v>288</v>
      </c>
      <c r="BJ476" s="6" t="s">
        <v>2</v>
      </c>
      <c r="BK476" s="5" t="s">
        <v>0</v>
      </c>
      <c r="BL476" s="10">
        <v>226488.19</v>
      </c>
      <c r="BM476" s="5" t="s">
        <v>613</v>
      </c>
      <c r="BN476" s="10"/>
      <c r="BO476" s="11">
        <v>43052</v>
      </c>
      <c r="BP476" s="11">
        <v>47951</v>
      </c>
      <c r="BQ476" s="11" t="s">
        <v>735</v>
      </c>
      <c r="BR476" s="11" t="s">
        <v>910</v>
      </c>
      <c r="BS476" s="11" t="s">
        <v>891</v>
      </c>
      <c r="BT476" s="11" t="s">
        <v>891</v>
      </c>
      <c r="BU476" s="10">
        <v>0</v>
      </c>
      <c r="BV476" s="10">
        <v>0</v>
      </c>
      <c r="BW476" s="10">
        <v>0</v>
      </c>
    </row>
    <row r="477" spans="1:75" s="1" customFormat="1" ht="18.2" customHeight="1" x14ac:dyDescent="0.15">
      <c r="A477" s="12">
        <v>472</v>
      </c>
      <c r="B477" s="13" t="s">
        <v>41</v>
      </c>
      <c r="C477" s="13" t="s">
        <v>42</v>
      </c>
      <c r="D477" s="30">
        <v>45507</v>
      </c>
      <c r="E477" s="14" t="s">
        <v>772</v>
      </c>
      <c r="F477" s="15">
        <v>70</v>
      </c>
      <c r="G477" s="15">
        <v>69</v>
      </c>
      <c r="H477" s="16">
        <v>326312.62</v>
      </c>
      <c r="I477" s="16">
        <v>65387.38</v>
      </c>
      <c r="J477" s="16">
        <v>0</v>
      </c>
      <c r="K477" s="16">
        <v>391700</v>
      </c>
      <c r="L477" s="16">
        <v>1410.31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391700</v>
      </c>
      <c r="S477" s="16">
        <v>212839.58</v>
      </c>
      <c r="T477" s="16">
        <v>2583.31</v>
      </c>
      <c r="U477" s="16">
        <v>0</v>
      </c>
      <c r="V477" s="16">
        <v>0</v>
      </c>
      <c r="W477" s="16">
        <v>0</v>
      </c>
      <c r="X477" s="16">
        <v>0</v>
      </c>
      <c r="Y477" s="16">
        <v>0</v>
      </c>
      <c r="Z477" s="16">
        <v>215422.89</v>
      </c>
      <c r="AA477" s="16">
        <v>0</v>
      </c>
      <c r="AB477" s="16">
        <v>0</v>
      </c>
      <c r="AC477" s="16">
        <v>0</v>
      </c>
      <c r="AD477" s="16">
        <v>0</v>
      </c>
      <c r="AE477" s="16">
        <v>0</v>
      </c>
      <c r="AF477" s="16">
        <v>0</v>
      </c>
      <c r="AG477" s="16">
        <v>0</v>
      </c>
      <c r="AH477" s="16">
        <v>0</v>
      </c>
      <c r="AI477" s="16">
        <v>0</v>
      </c>
      <c r="AJ477" s="16">
        <v>0</v>
      </c>
      <c r="AK477" s="16">
        <v>0</v>
      </c>
      <c r="AL477" s="16">
        <v>0</v>
      </c>
      <c r="AM477" s="16">
        <v>0</v>
      </c>
      <c r="AN477" s="16">
        <v>0</v>
      </c>
      <c r="AO477" s="16">
        <v>0</v>
      </c>
      <c r="AP477" s="16">
        <v>0</v>
      </c>
      <c r="AQ477" s="16">
        <v>0</v>
      </c>
      <c r="AR477" s="16">
        <v>0</v>
      </c>
      <c r="AS477" s="16">
        <v>0</v>
      </c>
      <c r="AT477" s="8">
        <f t="shared" si="7"/>
        <v>0</v>
      </c>
      <c r="AU477" s="16">
        <v>66797.69</v>
      </c>
      <c r="AV477" s="16">
        <v>215422.89</v>
      </c>
      <c r="AW477" s="17">
        <v>131</v>
      </c>
      <c r="AX477" s="17">
        <v>202</v>
      </c>
      <c r="AY477" s="16">
        <v>1503291.3288</v>
      </c>
      <c r="AZ477" s="16">
        <v>391700</v>
      </c>
      <c r="BA477" s="18">
        <v>75.510000000000005</v>
      </c>
      <c r="BB477" s="18">
        <v>75.510000000000005</v>
      </c>
      <c r="BC477" s="18">
        <v>9.5</v>
      </c>
      <c r="BD477" s="18"/>
      <c r="BE477" s="14" t="s">
        <v>795</v>
      </c>
      <c r="BF477" s="12"/>
      <c r="BG477" s="14" t="s">
        <v>291</v>
      </c>
      <c r="BH477" s="14" t="s">
        <v>365</v>
      </c>
      <c r="BI477" s="14" t="s">
        <v>366</v>
      </c>
      <c r="BJ477" s="14" t="s">
        <v>796</v>
      </c>
      <c r="BK477" s="13" t="s">
        <v>0</v>
      </c>
      <c r="BL477" s="18">
        <v>391700</v>
      </c>
      <c r="BM477" s="13" t="s">
        <v>613</v>
      </c>
      <c r="BN477" s="18"/>
      <c r="BO477" s="19">
        <v>43367</v>
      </c>
      <c r="BP477" s="19">
        <v>49514</v>
      </c>
      <c r="BQ477" s="11" t="s">
        <v>957</v>
      </c>
      <c r="BR477" s="11" t="s">
        <v>958</v>
      </c>
      <c r="BS477" s="11" t="s">
        <v>891</v>
      </c>
      <c r="BT477" s="11" t="s">
        <v>891</v>
      </c>
      <c r="BU477" s="18">
        <v>12294.42</v>
      </c>
      <c r="BV477" s="18">
        <v>0</v>
      </c>
      <c r="BW477" s="18">
        <v>0</v>
      </c>
    </row>
    <row r="478" spans="1:75" s="1" customFormat="1" ht="18.2" customHeight="1" x14ac:dyDescent="0.15">
      <c r="A478" s="4">
        <v>473</v>
      </c>
      <c r="B478" s="5" t="s">
        <v>41</v>
      </c>
      <c r="C478" s="5" t="s">
        <v>42</v>
      </c>
      <c r="D478" s="29">
        <v>45507</v>
      </c>
      <c r="E478" s="6" t="s">
        <v>724</v>
      </c>
      <c r="F478" s="7">
        <v>0</v>
      </c>
      <c r="G478" s="7">
        <v>0</v>
      </c>
      <c r="H478" s="8">
        <v>365829.73</v>
      </c>
      <c r="I478" s="8">
        <v>0</v>
      </c>
      <c r="J478" s="8">
        <v>0</v>
      </c>
      <c r="K478" s="8">
        <v>365829.73</v>
      </c>
      <c r="L478" s="8">
        <v>1610.62</v>
      </c>
      <c r="M478" s="8">
        <v>0</v>
      </c>
      <c r="N478" s="8">
        <v>0</v>
      </c>
      <c r="O478" s="8">
        <v>1610.62</v>
      </c>
      <c r="P478" s="8">
        <v>0</v>
      </c>
      <c r="Q478" s="8">
        <v>0</v>
      </c>
      <c r="R478" s="8">
        <v>364219.11</v>
      </c>
      <c r="S478" s="8">
        <v>0</v>
      </c>
      <c r="T478" s="8">
        <v>2865.67</v>
      </c>
      <c r="U478" s="8">
        <v>0</v>
      </c>
      <c r="V478" s="8">
        <v>0</v>
      </c>
      <c r="W478" s="8">
        <v>2865.67</v>
      </c>
      <c r="X478" s="8">
        <v>0</v>
      </c>
      <c r="Y478" s="8">
        <v>0</v>
      </c>
      <c r="Z478" s="8">
        <v>0</v>
      </c>
      <c r="AA478" s="8">
        <v>0</v>
      </c>
      <c r="AB478" s="8">
        <v>0</v>
      </c>
      <c r="AC478" s="8">
        <v>0</v>
      </c>
      <c r="AD478" s="8">
        <v>0</v>
      </c>
      <c r="AE478" s="8">
        <v>0</v>
      </c>
      <c r="AF478" s="8">
        <v>0</v>
      </c>
      <c r="AG478" s="8">
        <v>0</v>
      </c>
      <c r="AH478" s="8">
        <v>291.27999999999997</v>
      </c>
      <c r="AI478" s="8">
        <v>0</v>
      </c>
      <c r="AJ478" s="8">
        <v>0</v>
      </c>
      <c r="AK478" s="8">
        <v>0</v>
      </c>
      <c r="AL478" s="8">
        <v>0</v>
      </c>
      <c r="AM478" s="8">
        <v>0</v>
      </c>
      <c r="AN478" s="8">
        <v>0</v>
      </c>
      <c r="AO478" s="8">
        <v>0</v>
      </c>
      <c r="AP478" s="8">
        <v>0</v>
      </c>
      <c r="AQ478" s="8">
        <v>0</v>
      </c>
      <c r="AR478" s="8">
        <v>0</v>
      </c>
      <c r="AS478" s="8">
        <v>0</v>
      </c>
      <c r="AT478" s="8">
        <f t="shared" si="7"/>
        <v>4767.57</v>
      </c>
      <c r="AU478" s="8">
        <v>0</v>
      </c>
      <c r="AV478" s="8">
        <v>0</v>
      </c>
      <c r="AW478" s="9">
        <v>130</v>
      </c>
      <c r="AX478" s="9">
        <v>211</v>
      </c>
      <c r="AY478" s="8">
        <v>2521358.38</v>
      </c>
      <c r="AZ478" s="8">
        <v>461300</v>
      </c>
      <c r="BA478" s="10">
        <v>89.99</v>
      </c>
      <c r="BB478" s="10">
        <v>71.051545000867094</v>
      </c>
      <c r="BC478" s="10">
        <v>9.4</v>
      </c>
      <c r="BD478" s="10"/>
      <c r="BE478" s="6" t="s">
        <v>795</v>
      </c>
      <c r="BF478" s="4"/>
      <c r="BG478" s="6" t="s">
        <v>269</v>
      </c>
      <c r="BH478" s="6" t="s">
        <v>270</v>
      </c>
      <c r="BI478" s="6" t="s">
        <v>307</v>
      </c>
      <c r="BJ478" s="6" t="s">
        <v>2</v>
      </c>
      <c r="BK478" s="5" t="s">
        <v>0</v>
      </c>
      <c r="BL478" s="10">
        <v>364219.11</v>
      </c>
      <c r="BM478" s="5" t="s">
        <v>613</v>
      </c>
      <c r="BN478" s="10"/>
      <c r="BO478" s="11">
        <v>43062</v>
      </c>
      <c r="BP478" s="11">
        <v>49483</v>
      </c>
      <c r="BQ478" s="11" t="s">
        <v>748</v>
      </c>
      <c r="BR478" s="11" t="s">
        <v>905</v>
      </c>
      <c r="BS478" s="11" t="s">
        <v>891</v>
      </c>
      <c r="BT478" s="11" t="s">
        <v>891</v>
      </c>
      <c r="BU478" s="10">
        <v>0</v>
      </c>
      <c r="BV478" s="10">
        <v>0</v>
      </c>
      <c r="BW478" s="10">
        <v>0</v>
      </c>
    </row>
    <row r="479" spans="1:75" s="1" customFormat="1" ht="18.2" customHeight="1" x14ac:dyDescent="0.15">
      <c r="A479" s="12">
        <v>474</v>
      </c>
      <c r="B479" s="13" t="s">
        <v>41</v>
      </c>
      <c r="C479" s="13" t="s">
        <v>42</v>
      </c>
      <c r="D479" s="30">
        <v>45507</v>
      </c>
      <c r="E479" s="14" t="s">
        <v>725</v>
      </c>
      <c r="F479" s="15">
        <v>0</v>
      </c>
      <c r="G479" s="15">
        <v>0</v>
      </c>
      <c r="H479" s="16">
        <v>152600.6</v>
      </c>
      <c r="I479" s="16">
        <v>0</v>
      </c>
      <c r="J479" s="16">
        <v>0</v>
      </c>
      <c r="K479" s="16">
        <v>152600.6</v>
      </c>
      <c r="L479" s="16">
        <v>2569.59</v>
      </c>
      <c r="M479" s="16">
        <v>0</v>
      </c>
      <c r="N479" s="16">
        <v>0</v>
      </c>
      <c r="O479" s="16">
        <v>2569.59</v>
      </c>
      <c r="P479" s="16">
        <v>1743.76</v>
      </c>
      <c r="Q479" s="16">
        <v>0</v>
      </c>
      <c r="R479" s="16">
        <v>148287.25</v>
      </c>
      <c r="S479" s="16">
        <v>0</v>
      </c>
      <c r="T479" s="16">
        <v>1271.67</v>
      </c>
      <c r="U479" s="16">
        <v>0</v>
      </c>
      <c r="V479" s="16">
        <v>0</v>
      </c>
      <c r="W479" s="16">
        <v>1271.67</v>
      </c>
      <c r="X479" s="16">
        <v>0</v>
      </c>
      <c r="Y479" s="16">
        <v>0</v>
      </c>
      <c r="Z479" s="16">
        <v>0</v>
      </c>
      <c r="AA479" s="16">
        <v>0</v>
      </c>
      <c r="AB479" s="16">
        <v>0</v>
      </c>
      <c r="AC479" s="16">
        <v>0</v>
      </c>
      <c r="AD479" s="16">
        <v>0</v>
      </c>
      <c r="AE479" s="16">
        <v>0</v>
      </c>
      <c r="AF479" s="16">
        <v>0</v>
      </c>
      <c r="AG479" s="16">
        <v>0</v>
      </c>
      <c r="AH479" s="16">
        <v>171.61</v>
      </c>
      <c r="AI479" s="16">
        <v>0</v>
      </c>
      <c r="AJ479" s="16">
        <v>0</v>
      </c>
      <c r="AK479" s="16">
        <v>0</v>
      </c>
      <c r="AL479" s="16">
        <v>0</v>
      </c>
      <c r="AM479" s="16">
        <v>0</v>
      </c>
      <c r="AN479" s="16">
        <v>0</v>
      </c>
      <c r="AO479" s="16">
        <v>0</v>
      </c>
      <c r="AP479" s="16">
        <v>149.66999999999999</v>
      </c>
      <c r="AQ479" s="16">
        <v>0</v>
      </c>
      <c r="AR479" s="16">
        <v>147.54</v>
      </c>
      <c r="AS479" s="16">
        <v>0</v>
      </c>
      <c r="AT479" s="8">
        <f t="shared" si="7"/>
        <v>5758.76</v>
      </c>
      <c r="AU479" s="16">
        <v>0</v>
      </c>
      <c r="AV479" s="16">
        <v>0</v>
      </c>
      <c r="AW479" s="17">
        <v>76</v>
      </c>
      <c r="AX479" s="17">
        <v>157</v>
      </c>
      <c r="AY479" s="16">
        <v>1171345.588944</v>
      </c>
      <c r="AZ479" s="16">
        <v>322576.40999999997</v>
      </c>
      <c r="BA479" s="18">
        <v>90</v>
      </c>
      <c r="BB479" s="18">
        <v>41.372685931993601</v>
      </c>
      <c r="BC479" s="18">
        <v>10</v>
      </c>
      <c r="BD479" s="18"/>
      <c r="BE479" s="14" t="s">
        <v>797</v>
      </c>
      <c r="BF479" s="12"/>
      <c r="BG479" s="14" t="s">
        <v>291</v>
      </c>
      <c r="BH479" s="14" t="s">
        <v>430</v>
      </c>
      <c r="BI479" s="14" t="s">
        <v>431</v>
      </c>
      <c r="BJ479" s="14" t="s">
        <v>2</v>
      </c>
      <c r="BK479" s="13" t="s">
        <v>0</v>
      </c>
      <c r="BL479" s="18">
        <v>148287.25</v>
      </c>
      <c r="BM479" s="13" t="s">
        <v>613</v>
      </c>
      <c r="BN479" s="18"/>
      <c r="BO479" s="19">
        <v>43067</v>
      </c>
      <c r="BP479" s="19">
        <v>47845</v>
      </c>
      <c r="BQ479" s="11" t="s">
        <v>748</v>
      </c>
      <c r="BR479" s="11" t="s">
        <v>905</v>
      </c>
      <c r="BS479" s="11" t="s">
        <v>891</v>
      </c>
      <c r="BT479" s="11" t="s">
        <v>891</v>
      </c>
      <c r="BU479" s="18">
        <v>0</v>
      </c>
      <c r="BV479" s="18">
        <v>0</v>
      </c>
      <c r="BW479" s="18">
        <v>0</v>
      </c>
    </row>
    <row r="480" spans="1:75" s="1" customFormat="1" ht="18.2" customHeight="1" x14ac:dyDescent="0.15">
      <c r="A480" s="4">
        <v>475</v>
      </c>
      <c r="B480" s="5" t="s">
        <v>41</v>
      </c>
      <c r="C480" s="5" t="s">
        <v>42</v>
      </c>
      <c r="D480" s="29">
        <v>45507</v>
      </c>
      <c r="E480" s="6" t="s">
        <v>726</v>
      </c>
      <c r="F480" s="7">
        <v>19</v>
      </c>
      <c r="G480" s="7">
        <v>18</v>
      </c>
      <c r="H480" s="8">
        <v>377218.75</v>
      </c>
      <c r="I480" s="8">
        <v>30098.799999999999</v>
      </c>
      <c r="J480" s="8">
        <v>0</v>
      </c>
      <c r="K480" s="8">
        <v>407317.55</v>
      </c>
      <c r="L480" s="8">
        <v>1712.52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407317.55</v>
      </c>
      <c r="S480" s="8">
        <v>59179.16</v>
      </c>
      <c r="T480" s="8">
        <v>2986.32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8">
        <v>62165.48</v>
      </c>
      <c r="AA480" s="8">
        <v>0</v>
      </c>
      <c r="AB480" s="8">
        <v>0</v>
      </c>
      <c r="AC480" s="8">
        <v>0</v>
      </c>
      <c r="AD480" s="8">
        <v>0</v>
      </c>
      <c r="AE480" s="8">
        <v>0</v>
      </c>
      <c r="AF480" s="8">
        <v>0</v>
      </c>
      <c r="AG480" s="8">
        <v>0</v>
      </c>
      <c r="AH480" s="8">
        <v>0</v>
      </c>
      <c r="AI480" s="8">
        <v>0</v>
      </c>
      <c r="AJ480" s="8">
        <v>0</v>
      </c>
      <c r="AK480" s="8">
        <v>0</v>
      </c>
      <c r="AL480" s="8">
        <v>0</v>
      </c>
      <c r="AM480" s="8">
        <v>0</v>
      </c>
      <c r="AN480" s="8">
        <v>0</v>
      </c>
      <c r="AO480" s="8">
        <v>0</v>
      </c>
      <c r="AP480" s="8">
        <v>0</v>
      </c>
      <c r="AQ480" s="8">
        <v>0</v>
      </c>
      <c r="AR480" s="8">
        <v>0</v>
      </c>
      <c r="AS480" s="8">
        <v>0</v>
      </c>
      <c r="AT480" s="8">
        <f t="shared" si="7"/>
        <v>0</v>
      </c>
      <c r="AU480" s="8">
        <v>31811.32</v>
      </c>
      <c r="AV480" s="8">
        <v>62165.48</v>
      </c>
      <c r="AW480" s="9">
        <v>127</v>
      </c>
      <c r="AX480" s="9">
        <v>208</v>
      </c>
      <c r="AY480" s="8">
        <v>1715973.754</v>
      </c>
      <c r="AZ480" s="8">
        <v>467000</v>
      </c>
      <c r="BA480" s="10">
        <v>89</v>
      </c>
      <c r="BB480" s="10">
        <v>77.625828586723799</v>
      </c>
      <c r="BC480" s="10">
        <v>9.5</v>
      </c>
      <c r="BD480" s="10"/>
      <c r="BE480" s="6" t="s">
        <v>795</v>
      </c>
      <c r="BF480" s="4"/>
      <c r="BG480" s="6" t="s">
        <v>291</v>
      </c>
      <c r="BH480" s="6" t="s">
        <v>295</v>
      </c>
      <c r="BI480" s="6" t="s">
        <v>296</v>
      </c>
      <c r="BJ480" s="6" t="s">
        <v>796</v>
      </c>
      <c r="BK480" s="5" t="s">
        <v>0</v>
      </c>
      <c r="BL480" s="10">
        <v>407317.55</v>
      </c>
      <c r="BM480" s="5" t="s">
        <v>613</v>
      </c>
      <c r="BN480" s="10"/>
      <c r="BO480" s="11">
        <v>43067</v>
      </c>
      <c r="BP480" s="11">
        <v>49396</v>
      </c>
      <c r="BQ480" s="11" t="s">
        <v>750</v>
      </c>
      <c r="BR480" s="11" t="s">
        <v>906</v>
      </c>
      <c r="BS480" s="11" t="s">
        <v>891</v>
      </c>
      <c r="BT480" s="11" t="s">
        <v>891</v>
      </c>
      <c r="BU480" s="10">
        <v>4968.8</v>
      </c>
      <c r="BV480" s="10">
        <v>0</v>
      </c>
      <c r="BW480" s="10">
        <v>0</v>
      </c>
    </row>
    <row r="481" spans="1:75" s="1" customFormat="1" ht="18.2" customHeight="1" x14ac:dyDescent="0.15">
      <c r="A481" s="12">
        <v>476</v>
      </c>
      <c r="B481" s="13" t="s">
        <v>41</v>
      </c>
      <c r="C481" s="13" t="s">
        <v>42</v>
      </c>
      <c r="D481" s="30">
        <v>45507</v>
      </c>
      <c r="E481" s="14" t="s">
        <v>779</v>
      </c>
      <c r="F481" s="15">
        <v>0</v>
      </c>
      <c r="G481" s="15">
        <v>0</v>
      </c>
      <c r="H481" s="16">
        <v>301283.13</v>
      </c>
      <c r="I481" s="16">
        <v>0</v>
      </c>
      <c r="J481" s="16">
        <v>0</v>
      </c>
      <c r="K481" s="16">
        <v>301283.13</v>
      </c>
      <c r="L481" s="16">
        <v>1302.1300000000001</v>
      </c>
      <c r="M481" s="16">
        <v>0</v>
      </c>
      <c r="N481" s="16">
        <v>0</v>
      </c>
      <c r="O481" s="16">
        <v>1302.1300000000001</v>
      </c>
      <c r="P481" s="16">
        <v>0</v>
      </c>
      <c r="Q481" s="16">
        <v>0</v>
      </c>
      <c r="R481" s="16">
        <v>299981</v>
      </c>
      <c r="S481" s="16">
        <v>0</v>
      </c>
      <c r="T481" s="16">
        <v>2385.16</v>
      </c>
      <c r="U481" s="16">
        <v>0</v>
      </c>
      <c r="V481" s="16">
        <v>0</v>
      </c>
      <c r="W481" s="16">
        <v>2385.16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16">
        <v>0</v>
      </c>
      <c r="AE481" s="16">
        <v>0</v>
      </c>
      <c r="AF481" s="16">
        <v>0</v>
      </c>
      <c r="AG481" s="16">
        <v>0</v>
      </c>
      <c r="AH481" s="16">
        <v>191.52</v>
      </c>
      <c r="AI481" s="16">
        <v>0</v>
      </c>
      <c r="AJ481" s="16">
        <v>0</v>
      </c>
      <c r="AK481" s="16">
        <v>0</v>
      </c>
      <c r="AL481" s="16">
        <v>0</v>
      </c>
      <c r="AM481" s="16">
        <v>0</v>
      </c>
      <c r="AN481" s="16">
        <v>0</v>
      </c>
      <c r="AO481" s="16">
        <v>0</v>
      </c>
      <c r="AP481" s="16">
        <v>1.1599999999999999</v>
      </c>
      <c r="AQ481" s="16">
        <v>0</v>
      </c>
      <c r="AR481" s="16">
        <v>0.97</v>
      </c>
      <c r="AS481" s="16">
        <v>0</v>
      </c>
      <c r="AT481" s="8">
        <f t="shared" si="7"/>
        <v>3879</v>
      </c>
      <c r="AU481" s="16">
        <v>0</v>
      </c>
      <c r="AV481" s="16">
        <v>0</v>
      </c>
      <c r="AW481" s="17">
        <v>131</v>
      </c>
      <c r="AX481" s="17">
        <v>200</v>
      </c>
      <c r="AY481" s="16">
        <v>1358313.12</v>
      </c>
      <c r="AZ481" s="16">
        <v>360000</v>
      </c>
      <c r="BA481" s="18">
        <v>89.99</v>
      </c>
      <c r="BB481" s="18">
        <v>74.986917194444402</v>
      </c>
      <c r="BC481" s="18">
        <v>9.5</v>
      </c>
      <c r="BD481" s="18"/>
      <c r="BE481" s="14" t="s">
        <v>795</v>
      </c>
      <c r="BF481" s="12"/>
      <c r="BG481" s="14" t="s">
        <v>304</v>
      </c>
      <c r="BH481" s="14" t="s">
        <v>308</v>
      </c>
      <c r="BI481" s="14" t="s">
        <v>309</v>
      </c>
      <c r="BJ481" s="14" t="s">
        <v>2</v>
      </c>
      <c r="BK481" s="13" t="s">
        <v>0</v>
      </c>
      <c r="BL481" s="18">
        <v>299981</v>
      </c>
      <c r="BM481" s="13" t="s">
        <v>613</v>
      </c>
      <c r="BN481" s="18"/>
      <c r="BO481" s="19">
        <v>43431</v>
      </c>
      <c r="BP481" s="19">
        <v>49517</v>
      </c>
      <c r="BQ481" s="11" t="s">
        <v>748</v>
      </c>
      <c r="BR481" s="11" t="s">
        <v>905</v>
      </c>
      <c r="BS481" s="11" t="s">
        <v>891</v>
      </c>
      <c r="BT481" s="11" t="s">
        <v>891</v>
      </c>
      <c r="BU481" s="18">
        <v>0</v>
      </c>
      <c r="BV481" s="18">
        <v>0</v>
      </c>
      <c r="BW481" s="18">
        <v>0</v>
      </c>
    </row>
    <row r="482" spans="1:75" s="1" customFormat="1" ht="18.2" customHeight="1" x14ac:dyDescent="0.15">
      <c r="A482" s="4">
        <v>477</v>
      </c>
      <c r="B482" s="5" t="s">
        <v>41</v>
      </c>
      <c r="C482" s="5" t="s">
        <v>42</v>
      </c>
      <c r="D482" s="29">
        <v>45507</v>
      </c>
      <c r="E482" s="6" t="s">
        <v>727</v>
      </c>
      <c r="F482" s="7">
        <v>0</v>
      </c>
      <c r="G482" s="7">
        <v>0</v>
      </c>
      <c r="H482" s="8">
        <v>275216.17</v>
      </c>
      <c r="I482" s="8">
        <v>0</v>
      </c>
      <c r="J482" s="8">
        <v>0</v>
      </c>
      <c r="K482" s="8">
        <v>275216.17</v>
      </c>
      <c r="L482" s="8">
        <v>1166.7</v>
      </c>
      <c r="M482" s="8">
        <v>0</v>
      </c>
      <c r="N482" s="8">
        <v>0</v>
      </c>
      <c r="O482" s="8">
        <v>1166.7</v>
      </c>
      <c r="P482" s="8">
        <v>0</v>
      </c>
      <c r="Q482" s="8">
        <v>0</v>
      </c>
      <c r="R482" s="8">
        <v>274049.46999999997</v>
      </c>
      <c r="S482" s="8">
        <v>0</v>
      </c>
      <c r="T482" s="8">
        <v>2293.4699999999998</v>
      </c>
      <c r="U482" s="8">
        <v>0</v>
      </c>
      <c r="V482" s="8">
        <v>0</v>
      </c>
      <c r="W482" s="8">
        <v>2293.4699999999998</v>
      </c>
      <c r="X482" s="8">
        <v>0</v>
      </c>
      <c r="Y482" s="8">
        <v>0</v>
      </c>
      <c r="Z482" s="8">
        <v>0</v>
      </c>
      <c r="AA482" s="8">
        <v>0</v>
      </c>
      <c r="AB482" s="8">
        <v>0</v>
      </c>
      <c r="AC482" s="8">
        <v>0</v>
      </c>
      <c r="AD482" s="8">
        <v>0</v>
      </c>
      <c r="AE482" s="8">
        <v>0</v>
      </c>
      <c r="AF482" s="8">
        <v>0</v>
      </c>
      <c r="AG482" s="8">
        <v>0</v>
      </c>
      <c r="AH482" s="8">
        <v>216.67</v>
      </c>
      <c r="AI482" s="8">
        <v>0</v>
      </c>
      <c r="AJ482" s="8">
        <v>0</v>
      </c>
      <c r="AK482" s="8">
        <v>0</v>
      </c>
      <c r="AL482" s="8">
        <v>0</v>
      </c>
      <c r="AM482" s="8">
        <v>0</v>
      </c>
      <c r="AN482" s="8">
        <v>0</v>
      </c>
      <c r="AO482" s="8">
        <v>0</v>
      </c>
      <c r="AP482" s="8">
        <v>866.08</v>
      </c>
      <c r="AQ482" s="8">
        <v>0</v>
      </c>
      <c r="AR482" s="8">
        <v>542.91999999999996</v>
      </c>
      <c r="AS482" s="8">
        <v>0</v>
      </c>
      <c r="AT482" s="8">
        <f t="shared" si="7"/>
        <v>4000</v>
      </c>
      <c r="AU482" s="8">
        <v>0</v>
      </c>
      <c r="AV482" s="8">
        <v>0</v>
      </c>
      <c r="AW482" s="9">
        <v>130</v>
      </c>
      <c r="AX482" s="9">
        <v>211</v>
      </c>
      <c r="AY482" s="8">
        <v>1758198.99</v>
      </c>
      <c r="AZ482" s="8">
        <v>343140.98</v>
      </c>
      <c r="BA482" s="10">
        <v>89.99</v>
      </c>
      <c r="BB482" s="10">
        <v>71.870494177932301</v>
      </c>
      <c r="BC482" s="10">
        <v>10</v>
      </c>
      <c r="BD482" s="10"/>
      <c r="BE482" s="6" t="s">
        <v>797</v>
      </c>
      <c r="BF482" s="4"/>
      <c r="BG482" s="6" t="s">
        <v>269</v>
      </c>
      <c r="BH482" s="6" t="s">
        <v>270</v>
      </c>
      <c r="BI482" s="6" t="s">
        <v>355</v>
      </c>
      <c r="BJ482" s="6" t="s">
        <v>2</v>
      </c>
      <c r="BK482" s="5" t="s">
        <v>0</v>
      </c>
      <c r="BL482" s="10">
        <v>274049.46999999997</v>
      </c>
      <c r="BM482" s="5" t="s">
        <v>613</v>
      </c>
      <c r="BN482" s="10"/>
      <c r="BO482" s="11">
        <v>43062</v>
      </c>
      <c r="BP482" s="11">
        <v>49483</v>
      </c>
      <c r="BQ482" s="11" t="s">
        <v>748</v>
      </c>
      <c r="BR482" s="11" t="s">
        <v>905</v>
      </c>
      <c r="BS482" s="11" t="s">
        <v>891</v>
      </c>
      <c r="BT482" s="11" t="s">
        <v>891</v>
      </c>
      <c r="BU482" s="10">
        <v>0</v>
      </c>
      <c r="BV482" s="10">
        <v>0</v>
      </c>
      <c r="BW482" s="10">
        <v>0</v>
      </c>
    </row>
    <row r="483" spans="1:75" s="1" customFormat="1" ht="18.2" customHeight="1" x14ac:dyDescent="0.15">
      <c r="A483" s="12">
        <v>478</v>
      </c>
      <c r="B483" s="13" t="s">
        <v>41</v>
      </c>
      <c r="C483" s="13" t="s">
        <v>42</v>
      </c>
      <c r="D483" s="30">
        <v>45507</v>
      </c>
      <c r="E483" s="14" t="s">
        <v>751</v>
      </c>
      <c r="F483" s="15">
        <v>0</v>
      </c>
      <c r="G483" s="15">
        <v>0</v>
      </c>
      <c r="H483" s="16">
        <v>228879.28</v>
      </c>
      <c r="I483" s="16">
        <v>0</v>
      </c>
      <c r="J483" s="16">
        <v>0</v>
      </c>
      <c r="K483" s="16">
        <v>228879.28</v>
      </c>
      <c r="L483" s="16">
        <v>2132.0300000000002</v>
      </c>
      <c r="M483" s="16">
        <v>0</v>
      </c>
      <c r="N483" s="16">
        <v>0</v>
      </c>
      <c r="O483" s="16">
        <v>2132.0300000000002</v>
      </c>
      <c r="P483" s="16">
        <v>0</v>
      </c>
      <c r="Q483" s="16">
        <v>0</v>
      </c>
      <c r="R483" s="16">
        <v>226747.25</v>
      </c>
      <c r="S483" s="16">
        <v>0</v>
      </c>
      <c r="T483" s="16">
        <v>1907.33</v>
      </c>
      <c r="U483" s="16">
        <v>0</v>
      </c>
      <c r="V483" s="16">
        <v>0</v>
      </c>
      <c r="W483" s="16">
        <v>1907.33</v>
      </c>
      <c r="X483" s="16">
        <v>0</v>
      </c>
      <c r="Y483" s="16">
        <v>0</v>
      </c>
      <c r="Z483" s="16">
        <v>0</v>
      </c>
      <c r="AA483" s="16">
        <v>0</v>
      </c>
      <c r="AB483" s="16">
        <v>0</v>
      </c>
      <c r="AC483" s="16">
        <v>0</v>
      </c>
      <c r="AD483" s="16">
        <v>0</v>
      </c>
      <c r="AE483" s="16">
        <v>0</v>
      </c>
      <c r="AF483" s="16">
        <v>0</v>
      </c>
      <c r="AG483" s="16">
        <v>0</v>
      </c>
      <c r="AH483" s="16">
        <v>179.82</v>
      </c>
      <c r="AI483" s="16">
        <v>0</v>
      </c>
      <c r="AJ483" s="16">
        <v>0</v>
      </c>
      <c r="AK483" s="16">
        <v>0</v>
      </c>
      <c r="AL483" s="16">
        <v>0</v>
      </c>
      <c r="AM483" s="16">
        <v>0</v>
      </c>
      <c r="AN483" s="16">
        <v>0</v>
      </c>
      <c r="AO483" s="16">
        <v>0</v>
      </c>
      <c r="AP483" s="16">
        <v>4220</v>
      </c>
      <c r="AQ483" s="16">
        <v>0</v>
      </c>
      <c r="AR483" s="16">
        <v>4219.18</v>
      </c>
      <c r="AS483" s="16">
        <v>0</v>
      </c>
      <c r="AT483" s="8">
        <f t="shared" si="7"/>
        <v>4220</v>
      </c>
      <c r="AU483" s="16">
        <v>0</v>
      </c>
      <c r="AV483" s="16">
        <v>0</v>
      </c>
      <c r="AW483" s="17">
        <v>76</v>
      </c>
      <c r="AX483" s="17">
        <v>156</v>
      </c>
      <c r="AY483" s="16">
        <v>1218678.942</v>
      </c>
      <c r="AZ483" s="16">
        <v>338000</v>
      </c>
      <c r="BA483" s="18">
        <v>90</v>
      </c>
      <c r="BB483" s="18">
        <v>60.3764866863905</v>
      </c>
      <c r="BC483" s="18">
        <v>10</v>
      </c>
      <c r="BD483" s="18"/>
      <c r="BE483" s="14" t="s">
        <v>797</v>
      </c>
      <c r="BF483" s="12"/>
      <c r="BG483" s="14" t="s">
        <v>418</v>
      </c>
      <c r="BH483" s="14" t="s">
        <v>446</v>
      </c>
      <c r="BI483" s="14" t="s">
        <v>545</v>
      </c>
      <c r="BJ483" s="14" t="s">
        <v>2</v>
      </c>
      <c r="BK483" s="13" t="s">
        <v>0</v>
      </c>
      <c r="BL483" s="18">
        <v>226747.25</v>
      </c>
      <c r="BM483" s="13" t="s">
        <v>613</v>
      </c>
      <c r="BN483" s="18"/>
      <c r="BO483" s="19">
        <v>43075</v>
      </c>
      <c r="BP483" s="19">
        <v>47823</v>
      </c>
      <c r="BQ483" s="11" t="s">
        <v>734</v>
      </c>
      <c r="BR483" s="11" t="s">
        <v>903</v>
      </c>
      <c r="BS483" s="11" t="s">
        <v>891</v>
      </c>
      <c r="BT483" s="11" t="s">
        <v>891</v>
      </c>
      <c r="BU483" s="18">
        <v>0</v>
      </c>
      <c r="BV483" s="18">
        <v>0</v>
      </c>
      <c r="BW483" s="18">
        <v>0</v>
      </c>
    </row>
    <row r="484" spans="1:75" s="1" customFormat="1" ht="18.2" customHeight="1" x14ac:dyDescent="0.15">
      <c r="A484" s="4">
        <v>479</v>
      </c>
      <c r="B484" s="5" t="s">
        <v>46</v>
      </c>
      <c r="C484" s="5" t="s">
        <v>42</v>
      </c>
      <c r="D484" s="29">
        <v>45507</v>
      </c>
      <c r="E484" s="6" t="s">
        <v>765</v>
      </c>
      <c r="F484" s="7">
        <v>50</v>
      </c>
      <c r="G484" s="7">
        <v>49</v>
      </c>
      <c r="H484" s="8">
        <v>244058.09</v>
      </c>
      <c r="I484" s="8">
        <v>143067.21</v>
      </c>
      <c r="J484" s="8">
        <v>0</v>
      </c>
      <c r="K484" s="8">
        <v>387125.3</v>
      </c>
      <c r="L484" s="8">
        <v>3452.13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387125.3</v>
      </c>
      <c r="S484" s="8">
        <v>122586.29</v>
      </c>
      <c r="T484" s="8">
        <v>1860.94</v>
      </c>
      <c r="U484" s="8">
        <v>0</v>
      </c>
      <c r="V484" s="8">
        <v>0</v>
      </c>
      <c r="W484" s="8">
        <v>0</v>
      </c>
      <c r="X484" s="8">
        <v>0</v>
      </c>
      <c r="Y484" s="8">
        <v>0</v>
      </c>
      <c r="Z484" s="8">
        <v>124447.23</v>
      </c>
      <c r="AA484" s="8">
        <v>0</v>
      </c>
      <c r="AB484" s="8">
        <v>0</v>
      </c>
      <c r="AC484" s="8">
        <v>0</v>
      </c>
      <c r="AD484" s="8">
        <v>0</v>
      </c>
      <c r="AE484" s="8">
        <v>0</v>
      </c>
      <c r="AF484" s="8">
        <v>0</v>
      </c>
      <c r="AG484" s="8">
        <v>0</v>
      </c>
      <c r="AH484" s="8">
        <v>0</v>
      </c>
      <c r="AI484" s="8">
        <v>0</v>
      </c>
      <c r="AJ484" s="8">
        <v>0</v>
      </c>
      <c r="AK484" s="8">
        <v>0</v>
      </c>
      <c r="AL484" s="8">
        <v>0</v>
      </c>
      <c r="AM484" s="8">
        <v>0</v>
      </c>
      <c r="AN484" s="8">
        <v>0</v>
      </c>
      <c r="AO484" s="8">
        <v>0</v>
      </c>
      <c r="AP484" s="8">
        <v>0</v>
      </c>
      <c r="AQ484" s="8">
        <v>0</v>
      </c>
      <c r="AR484" s="8">
        <v>0</v>
      </c>
      <c r="AS484" s="8">
        <v>0</v>
      </c>
      <c r="AT484" s="8">
        <f t="shared" si="7"/>
        <v>0</v>
      </c>
      <c r="AU484" s="8">
        <v>146519.34</v>
      </c>
      <c r="AV484" s="8">
        <v>124447.23</v>
      </c>
      <c r="AW484" s="9">
        <v>72</v>
      </c>
      <c r="AX484" s="9">
        <v>146</v>
      </c>
      <c r="AY484" s="8">
        <v>1572184.11</v>
      </c>
      <c r="AZ484" s="8">
        <v>445000</v>
      </c>
      <c r="BA484" s="10">
        <v>90</v>
      </c>
      <c r="BB484" s="10">
        <v>78.295004494381999</v>
      </c>
      <c r="BC484" s="10">
        <v>9.15</v>
      </c>
      <c r="BD484" s="10"/>
      <c r="BE484" s="6" t="s">
        <v>797</v>
      </c>
      <c r="BF484" s="4"/>
      <c r="BG484" s="6" t="s">
        <v>443</v>
      </c>
      <c r="BH484" s="6" t="s">
        <v>444</v>
      </c>
      <c r="BI484" s="6" t="s">
        <v>445</v>
      </c>
      <c r="BJ484" s="6" t="s">
        <v>796</v>
      </c>
      <c r="BK484" s="5" t="s">
        <v>0</v>
      </c>
      <c r="BL484" s="10">
        <v>387125.3</v>
      </c>
      <c r="BM484" s="5" t="s">
        <v>613</v>
      </c>
      <c r="BN484" s="10"/>
      <c r="BO484" s="11">
        <v>43270</v>
      </c>
      <c r="BP484" s="11">
        <v>47714</v>
      </c>
      <c r="BQ484" s="11" t="s">
        <v>734</v>
      </c>
      <c r="BR484" s="11" t="s">
        <v>903</v>
      </c>
      <c r="BS484" s="11" t="s">
        <v>891</v>
      </c>
      <c r="BT484" s="11" t="s">
        <v>891</v>
      </c>
      <c r="BU484" s="10">
        <v>12072.41</v>
      </c>
      <c r="BV484" s="10">
        <v>0</v>
      </c>
      <c r="BW484" s="10">
        <v>0</v>
      </c>
    </row>
    <row r="485" spans="1:75" s="1" customFormat="1" ht="18.2" customHeight="1" x14ac:dyDescent="0.15">
      <c r="A485" s="12">
        <v>480</v>
      </c>
      <c r="B485" s="13" t="s">
        <v>41</v>
      </c>
      <c r="C485" s="13" t="s">
        <v>42</v>
      </c>
      <c r="D485" s="30">
        <v>45507</v>
      </c>
      <c r="E485" s="14" t="s">
        <v>949</v>
      </c>
      <c r="F485" s="15">
        <v>0</v>
      </c>
      <c r="G485" s="15">
        <v>0</v>
      </c>
      <c r="H485" s="16">
        <v>230154.43</v>
      </c>
      <c r="I485" s="16">
        <v>0</v>
      </c>
      <c r="J485" s="16">
        <v>0</v>
      </c>
      <c r="K485" s="16">
        <v>230154.43</v>
      </c>
      <c r="L485" s="16">
        <v>963.56</v>
      </c>
      <c r="M485" s="16">
        <v>0</v>
      </c>
      <c r="N485" s="16">
        <v>0</v>
      </c>
      <c r="O485" s="16">
        <v>919.49</v>
      </c>
      <c r="P485" s="16">
        <v>0</v>
      </c>
      <c r="Q485" s="16">
        <v>0</v>
      </c>
      <c r="R485" s="16">
        <v>229234.94</v>
      </c>
      <c r="S485" s="16">
        <v>0</v>
      </c>
      <c r="T485" s="16">
        <v>1917.95</v>
      </c>
      <c r="U485" s="16">
        <v>0</v>
      </c>
      <c r="V485" s="16">
        <v>0</v>
      </c>
      <c r="W485" s="16">
        <v>1917.95</v>
      </c>
      <c r="X485" s="16">
        <v>0</v>
      </c>
      <c r="Y485" s="16">
        <v>0</v>
      </c>
      <c r="Z485" s="16">
        <v>0</v>
      </c>
      <c r="AA485" s="16">
        <v>0</v>
      </c>
      <c r="AB485" s="16">
        <v>0</v>
      </c>
      <c r="AC485" s="16">
        <v>0</v>
      </c>
      <c r="AD485" s="16">
        <v>0</v>
      </c>
      <c r="AE485" s="16">
        <v>0</v>
      </c>
      <c r="AF485" s="16">
        <v>0</v>
      </c>
      <c r="AG485" s="16">
        <v>0</v>
      </c>
      <c r="AH485" s="16">
        <v>162.56</v>
      </c>
      <c r="AI485" s="16">
        <v>0</v>
      </c>
      <c r="AJ485" s="16">
        <v>0</v>
      </c>
      <c r="AK485" s="16">
        <v>0</v>
      </c>
      <c r="AL485" s="16">
        <v>0</v>
      </c>
      <c r="AM485" s="16">
        <v>0</v>
      </c>
      <c r="AN485" s="16">
        <v>0</v>
      </c>
      <c r="AO485" s="16">
        <v>0</v>
      </c>
      <c r="AP485" s="16">
        <v>0</v>
      </c>
      <c r="AQ485" s="16">
        <v>0</v>
      </c>
      <c r="AR485" s="16">
        <v>0</v>
      </c>
      <c r="AS485" s="16">
        <v>0</v>
      </c>
      <c r="AT485" s="8">
        <f t="shared" si="7"/>
        <v>3000</v>
      </c>
      <c r="AU485" s="16">
        <v>44.07</v>
      </c>
      <c r="AV485" s="16">
        <v>0</v>
      </c>
      <c r="AW485" s="17">
        <v>131</v>
      </c>
      <c r="AX485" s="17">
        <v>149</v>
      </c>
      <c r="AY485" s="16">
        <v>1410618.16</v>
      </c>
      <c r="AZ485" s="16">
        <v>245368.57</v>
      </c>
      <c r="BA485" s="18">
        <v>89.99</v>
      </c>
      <c r="BB485" s="18">
        <v>84.072920385035403</v>
      </c>
      <c r="BC485" s="18">
        <v>10</v>
      </c>
      <c r="BD485" s="18"/>
      <c r="BE485" s="14" t="s">
        <v>797</v>
      </c>
      <c r="BF485" s="12"/>
      <c r="BG485" s="14" t="s">
        <v>291</v>
      </c>
      <c r="BH485" s="14" t="s">
        <v>295</v>
      </c>
      <c r="BI485" s="14" t="s">
        <v>296</v>
      </c>
      <c r="BJ485" s="14" t="s">
        <v>2</v>
      </c>
      <c r="BK485" s="13" t="s">
        <v>0</v>
      </c>
      <c r="BL485" s="18">
        <v>229234.94</v>
      </c>
      <c r="BM485" s="13" t="s">
        <v>613</v>
      </c>
      <c r="BN485" s="18"/>
      <c r="BO485" s="19">
        <v>44970</v>
      </c>
      <c r="BP485" s="19">
        <v>49503</v>
      </c>
      <c r="BQ485" s="11" t="s">
        <v>748</v>
      </c>
      <c r="BR485" s="11" t="s">
        <v>905</v>
      </c>
      <c r="BS485" s="11" t="s">
        <v>891</v>
      </c>
      <c r="BT485" s="11" t="s">
        <v>891</v>
      </c>
      <c r="BU485" s="18">
        <v>0</v>
      </c>
      <c r="BV485" s="18">
        <v>0</v>
      </c>
      <c r="BW485" s="18">
        <v>0</v>
      </c>
    </row>
    <row r="486" spans="1:75" s="1" customFormat="1" ht="18.2" customHeight="1" x14ac:dyDescent="0.15">
      <c r="A486" s="4">
        <v>481</v>
      </c>
      <c r="B486" s="5" t="s">
        <v>46</v>
      </c>
      <c r="C486" s="5" t="s">
        <v>42</v>
      </c>
      <c r="D486" s="29">
        <v>45507</v>
      </c>
      <c r="E486" s="6" t="s">
        <v>753</v>
      </c>
      <c r="F486" s="7">
        <v>0</v>
      </c>
      <c r="G486" s="7">
        <v>0</v>
      </c>
      <c r="H486" s="8">
        <v>233957.54</v>
      </c>
      <c r="I486" s="8">
        <v>2476.66</v>
      </c>
      <c r="J486" s="8">
        <v>0</v>
      </c>
      <c r="K486" s="8">
        <v>236434.2</v>
      </c>
      <c r="L486" s="8">
        <v>2495.54</v>
      </c>
      <c r="M486" s="8">
        <v>0</v>
      </c>
      <c r="N486" s="8">
        <v>2476.66</v>
      </c>
      <c r="O486" s="8">
        <v>515.25</v>
      </c>
      <c r="P486" s="8">
        <v>0</v>
      </c>
      <c r="Q486" s="8">
        <v>0</v>
      </c>
      <c r="R486" s="8">
        <v>233442.29</v>
      </c>
      <c r="S486" s="8">
        <v>1681.04</v>
      </c>
      <c r="T486" s="8">
        <v>1783.93</v>
      </c>
      <c r="U486" s="8">
        <v>0</v>
      </c>
      <c r="V486" s="8">
        <v>1681.04</v>
      </c>
      <c r="W486" s="8">
        <v>1783.93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  <c r="AD486" s="8">
        <v>0</v>
      </c>
      <c r="AE486" s="8">
        <v>0</v>
      </c>
      <c r="AF486" s="8">
        <v>0</v>
      </c>
      <c r="AG486" s="8">
        <v>0</v>
      </c>
      <c r="AH486" s="8">
        <v>193.12</v>
      </c>
      <c r="AI486" s="8">
        <v>0</v>
      </c>
      <c r="AJ486" s="8">
        <v>0</v>
      </c>
      <c r="AK486" s="8">
        <v>0</v>
      </c>
      <c r="AL486" s="8">
        <v>350</v>
      </c>
      <c r="AM486" s="8">
        <v>0</v>
      </c>
      <c r="AN486" s="8">
        <v>0</v>
      </c>
      <c r="AO486" s="8">
        <v>0</v>
      </c>
      <c r="AP486" s="8">
        <v>0</v>
      </c>
      <c r="AQ486" s="8">
        <v>0</v>
      </c>
      <c r="AR486" s="8">
        <v>0</v>
      </c>
      <c r="AS486" s="8">
        <v>0</v>
      </c>
      <c r="AT486" s="8">
        <f t="shared" si="7"/>
        <v>7000</v>
      </c>
      <c r="AU486" s="8">
        <v>1980.29</v>
      </c>
      <c r="AV486" s="8">
        <v>0</v>
      </c>
      <c r="AW486" s="9">
        <v>70</v>
      </c>
      <c r="AX486" s="9">
        <v>149</v>
      </c>
      <c r="AY486" s="8">
        <v>1299002.034</v>
      </c>
      <c r="AZ486" s="8">
        <v>363000</v>
      </c>
      <c r="BA486" s="10">
        <v>84.57</v>
      </c>
      <c r="BB486" s="10">
        <v>54.386265744628098</v>
      </c>
      <c r="BC486" s="10">
        <v>9.15</v>
      </c>
      <c r="BD486" s="10"/>
      <c r="BE486" s="6" t="s">
        <v>797</v>
      </c>
      <c r="BF486" s="4"/>
      <c r="BG486" s="6" t="s">
        <v>266</v>
      </c>
      <c r="BH486" s="6" t="s">
        <v>375</v>
      </c>
      <c r="BI486" s="6" t="s">
        <v>268</v>
      </c>
      <c r="BJ486" s="6" t="s">
        <v>2</v>
      </c>
      <c r="BK486" s="5" t="s">
        <v>0</v>
      </c>
      <c r="BL486" s="10">
        <v>233442.29</v>
      </c>
      <c r="BM486" s="5" t="s">
        <v>613</v>
      </c>
      <c r="BN486" s="10"/>
      <c r="BO486" s="11">
        <v>43130</v>
      </c>
      <c r="BP486" s="11">
        <v>47664</v>
      </c>
      <c r="BQ486" s="11" t="s">
        <v>735</v>
      </c>
      <c r="BR486" s="11" t="s">
        <v>910</v>
      </c>
      <c r="BS486" s="11" t="s">
        <v>891</v>
      </c>
      <c r="BT486" s="11" t="s">
        <v>891</v>
      </c>
      <c r="BU486" s="10">
        <v>0</v>
      </c>
      <c r="BV486" s="10">
        <v>0</v>
      </c>
      <c r="BW486" s="10">
        <v>0</v>
      </c>
    </row>
    <row r="487" spans="1:75" s="1" customFormat="1" ht="18.2" customHeight="1" x14ac:dyDescent="0.15">
      <c r="A487" s="12">
        <v>482</v>
      </c>
      <c r="B487" s="13" t="s">
        <v>41</v>
      </c>
      <c r="C487" s="13" t="s">
        <v>42</v>
      </c>
      <c r="D487" s="30">
        <v>45507</v>
      </c>
      <c r="E487" s="14" t="s">
        <v>757</v>
      </c>
      <c r="F487" s="15">
        <v>0</v>
      </c>
      <c r="G487" s="15">
        <v>0</v>
      </c>
      <c r="H487" s="16">
        <v>252501.56</v>
      </c>
      <c r="I487" s="16">
        <v>0</v>
      </c>
      <c r="J487" s="16">
        <v>0</v>
      </c>
      <c r="K487" s="16">
        <v>252501.56</v>
      </c>
      <c r="L487" s="16">
        <v>1111.4100000000001</v>
      </c>
      <c r="M487" s="16">
        <v>0</v>
      </c>
      <c r="N487" s="16">
        <v>0</v>
      </c>
      <c r="O487" s="16">
        <v>0</v>
      </c>
      <c r="P487" s="16">
        <v>0</v>
      </c>
      <c r="Q487" s="16">
        <v>0</v>
      </c>
      <c r="R487" s="16">
        <v>252501.56</v>
      </c>
      <c r="S487" s="16">
        <v>0</v>
      </c>
      <c r="T487" s="16">
        <v>2020.01</v>
      </c>
      <c r="U487" s="16">
        <v>0</v>
      </c>
      <c r="V487" s="16">
        <v>0</v>
      </c>
      <c r="W487" s="16">
        <v>114.46</v>
      </c>
      <c r="X487" s="16">
        <v>0</v>
      </c>
      <c r="Y487" s="16">
        <v>0</v>
      </c>
      <c r="Z487" s="16">
        <v>1905.55</v>
      </c>
      <c r="AA487" s="16">
        <v>0</v>
      </c>
      <c r="AB487" s="16">
        <v>0</v>
      </c>
      <c r="AC487" s="16">
        <v>0</v>
      </c>
      <c r="AD487" s="16">
        <v>0</v>
      </c>
      <c r="AE487" s="16">
        <v>0</v>
      </c>
      <c r="AF487" s="16">
        <v>0</v>
      </c>
      <c r="AG487" s="16">
        <v>0</v>
      </c>
      <c r="AH487" s="16">
        <v>163.86</v>
      </c>
      <c r="AI487" s="16">
        <v>0</v>
      </c>
      <c r="AJ487" s="16">
        <v>0</v>
      </c>
      <c r="AK487" s="16">
        <v>0</v>
      </c>
      <c r="AL487" s="16">
        <v>0</v>
      </c>
      <c r="AM487" s="16">
        <v>0</v>
      </c>
      <c r="AN487" s="16">
        <v>0</v>
      </c>
      <c r="AO487" s="16">
        <v>0</v>
      </c>
      <c r="AP487" s="16">
        <v>0</v>
      </c>
      <c r="AQ487" s="16">
        <v>0</v>
      </c>
      <c r="AR487" s="16">
        <v>278.32</v>
      </c>
      <c r="AS487" s="16">
        <v>0</v>
      </c>
      <c r="AT487" s="8">
        <f t="shared" si="7"/>
        <v>0</v>
      </c>
      <c r="AU487" s="16">
        <v>1111.4100000000001</v>
      </c>
      <c r="AV487" s="16">
        <v>1905.55</v>
      </c>
      <c r="AW487" s="17">
        <v>129</v>
      </c>
      <c r="AX487" s="17">
        <v>206</v>
      </c>
      <c r="AY487" s="16">
        <v>1132454.0919999999</v>
      </c>
      <c r="AZ487" s="16">
        <v>308000</v>
      </c>
      <c r="BA487" s="18">
        <v>89.99</v>
      </c>
      <c r="BB487" s="18">
        <v>73.774725274025997</v>
      </c>
      <c r="BC487" s="18">
        <v>9.6</v>
      </c>
      <c r="BD487" s="18"/>
      <c r="BE487" s="14" t="s">
        <v>795</v>
      </c>
      <c r="BF487" s="12"/>
      <c r="BG487" s="14" t="s">
        <v>304</v>
      </c>
      <c r="BH487" s="14" t="s">
        <v>462</v>
      </c>
      <c r="BI487" s="14" t="s">
        <v>470</v>
      </c>
      <c r="BJ487" s="14" t="s">
        <v>2</v>
      </c>
      <c r="BK487" s="13" t="s">
        <v>0</v>
      </c>
      <c r="BL487" s="18">
        <v>252501.56</v>
      </c>
      <c r="BM487" s="13" t="s">
        <v>613</v>
      </c>
      <c r="BN487" s="18"/>
      <c r="BO487" s="19">
        <v>43187</v>
      </c>
      <c r="BP487" s="19">
        <v>49457</v>
      </c>
      <c r="BQ487" s="11" t="s">
        <v>750</v>
      </c>
      <c r="BR487" s="11" t="s">
        <v>906</v>
      </c>
      <c r="BS487" s="11" t="s">
        <v>891</v>
      </c>
      <c r="BT487" s="11" t="s">
        <v>891</v>
      </c>
      <c r="BU487" s="18">
        <v>0</v>
      </c>
      <c r="BV487" s="18">
        <v>0</v>
      </c>
      <c r="BW487" s="18">
        <v>0</v>
      </c>
    </row>
    <row r="488" spans="1:75" s="1" customFormat="1" ht="18.2" customHeight="1" x14ac:dyDescent="0.15">
      <c r="A488" s="4">
        <v>483</v>
      </c>
      <c r="B488" s="5" t="s">
        <v>41</v>
      </c>
      <c r="C488" s="5" t="s">
        <v>42</v>
      </c>
      <c r="D488" s="29">
        <v>45507</v>
      </c>
      <c r="E488" s="6" t="s">
        <v>763</v>
      </c>
      <c r="F488" s="7">
        <v>0</v>
      </c>
      <c r="G488" s="7">
        <v>0</v>
      </c>
      <c r="H488" s="8">
        <v>264320.11</v>
      </c>
      <c r="I488" s="8">
        <v>0</v>
      </c>
      <c r="J488" s="8">
        <v>0</v>
      </c>
      <c r="K488" s="8">
        <v>264320.11</v>
      </c>
      <c r="L488" s="8">
        <v>1360.79</v>
      </c>
      <c r="M488" s="8">
        <v>0</v>
      </c>
      <c r="N488" s="8">
        <v>0</v>
      </c>
      <c r="O488" s="8">
        <v>1360.79</v>
      </c>
      <c r="P488" s="8">
        <v>0</v>
      </c>
      <c r="Q488" s="8">
        <v>0</v>
      </c>
      <c r="R488" s="8">
        <v>262959.32</v>
      </c>
      <c r="S488" s="8">
        <v>0</v>
      </c>
      <c r="T488" s="8">
        <v>2202.67</v>
      </c>
      <c r="U488" s="8">
        <v>0</v>
      </c>
      <c r="V488" s="8">
        <v>0</v>
      </c>
      <c r="W488" s="8">
        <v>2202.67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  <c r="AD488" s="8">
        <v>0</v>
      </c>
      <c r="AE488" s="8">
        <v>0</v>
      </c>
      <c r="AF488" s="8">
        <v>0</v>
      </c>
      <c r="AG488" s="8">
        <v>0</v>
      </c>
      <c r="AH488" s="8">
        <v>175.56</v>
      </c>
      <c r="AI488" s="8">
        <v>0</v>
      </c>
      <c r="AJ488" s="8">
        <v>0</v>
      </c>
      <c r="AK488" s="8">
        <v>0</v>
      </c>
      <c r="AL488" s="8">
        <v>0</v>
      </c>
      <c r="AM488" s="8">
        <v>0</v>
      </c>
      <c r="AN488" s="8">
        <v>0</v>
      </c>
      <c r="AO488" s="8">
        <v>0</v>
      </c>
      <c r="AP488" s="8">
        <v>11.96</v>
      </c>
      <c r="AQ488" s="8">
        <v>0</v>
      </c>
      <c r="AR488" s="8">
        <v>0.98</v>
      </c>
      <c r="AS488" s="8">
        <v>0</v>
      </c>
      <c r="AT488" s="8">
        <f t="shared" si="7"/>
        <v>3750</v>
      </c>
      <c r="AU488" s="8">
        <v>0</v>
      </c>
      <c r="AV488" s="8">
        <v>0</v>
      </c>
      <c r="AW488" s="9">
        <v>115</v>
      </c>
      <c r="AX488" s="9">
        <v>190</v>
      </c>
      <c r="AY488" s="8">
        <v>1212596.8799999999</v>
      </c>
      <c r="AZ488" s="8">
        <v>330000</v>
      </c>
      <c r="BA488" s="10">
        <v>86.49</v>
      </c>
      <c r="BB488" s="10">
        <v>68.919247232727301</v>
      </c>
      <c r="BC488" s="10">
        <v>10</v>
      </c>
      <c r="BD488" s="10"/>
      <c r="BE488" s="6" t="s">
        <v>797</v>
      </c>
      <c r="BF488" s="4"/>
      <c r="BG488" s="6" t="s">
        <v>286</v>
      </c>
      <c r="BH488" s="6" t="s">
        <v>287</v>
      </c>
      <c r="BI488" s="6" t="s">
        <v>288</v>
      </c>
      <c r="BJ488" s="6" t="s">
        <v>2</v>
      </c>
      <c r="BK488" s="5" t="s">
        <v>0</v>
      </c>
      <c r="BL488" s="10">
        <v>262959.32</v>
      </c>
      <c r="BM488" s="5" t="s">
        <v>613</v>
      </c>
      <c r="BN488" s="10"/>
      <c r="BO488" s="11">
        <v>43249</v>
      </c>
      <c r="BP488" s="11">
        <v>49032</v>
      </c>
      <c r="BQ488" s="11" t="s">
        <v>750</v>
      </c>
      <c r="BR488" s="11" t="s">
        <v>906</v>
      </c>
      <c r="BS488" s="11" t="s">
        <v>891</v>
      </c>
      <c r="BT488" s="11" t="s">
        <v>891</v>
      </c>
      <c r="BU488" s="10">
        <v>0</v>
      </c>
      <c r="BV488" s="10">
        <v>0</v>
      </c>
      <c r="BW488" s="10">
        <v>0</v>
      </c>
    </row>
    <row r="489" spans="1:75" s="1" customFormat="1" ht="18.2" customHeight="1" x14ac:dyDescent="0.15">
      <c r="A489" s="12">
        <v>484</v>
      </c>
      <c r="B489" s="13" t="s">
        <v>324</v>
      </c>
      <c r="C489" s="13" t="s">
        <v>42</v>
      </c>
      <c r="D489" s="30">
        <v>45507</v>
      </c>
      <c r="E489" s="14" t="s">
        <v>754</v>
      </c>
      <c r="F489" s="15">
        <v>0</v>
      </c>
      <c r="G489" s="15">
        <v>0</v>
      </c>
      <c r="H489" s="16">
        <v>245737.99</v>
      </c>
      <c r="I489" s="16">
        <v>0</v>
      </c>
      <c r="J489" s="16">
        <v>0</v>
      </c>
      <c r="K489" s="16">
        <v>245737.99</v>
      </c>
      <c r="L489" s="16">
        <v>1655.93</v>
      </c>
      <c r="M489" s="16">
        <v>0</v>
      </c>
      <c r="N489" s="16">
        <v>0</v>
      </c>
      <c r="O489" s="16">
        <v>1655.93</v>
      </c>
      <c r="P489" s="16">
        <v>0</v>
      </c>
      <c r="Q489" s="16">
        <v>0</v>
      </c>
      <c r="R489" s="16">
        <v>244082.06</v>
      </c>
      <c r="S489" s="16">
        <v>0</v>
      </c>
      <c r="T489" s="16">
        <v>2047.82</v>
      </c>
      <c r="U489" s="16">
        <v>0</v>
      </c>
      <c r="V489" s="16">
        <v>0</v>
      </c>
      <c r="W489" s="16">
        <v>2047.82</v>
      </c>
      <c r="X489" s="16">
        <v>0</v>
      </c>
      <c r="Y489" s="16">
        <v>0</v>
      </c>
      <c r="Z489" s="16">
        <v>0</v>
      </c>
      <c r="AA489" s="16">
        <v>0</v>
      </c>
      <c r="AB489" s="16">
        <v>0</v>
      </c>
      <c r="AC489" s="16">
        <v>0</v>
      </c>
      <c r="AD489" s="16">
        <v>0</v>
      </c>
      <c r="AE489" s="16">
        <v>0</v>
      </c>
      <c r="AF489" s="16">
        <v>0</v>
      </c>
      <c r="AG489" s="16">
        <v>0</v>
      </c>
      <c r="AH489" s="16">
        <v>174.82</v>
      </c>
      <c r="AI489" s="16">
        <v>0</v>
      </c>
      <c r="AJ489" s="16">
        <v>0</v>
      </c>
      <c r="AK489" s="16">
        <v>0</v>
      </c>
      <c r="AL489" s="16">
        <v>0</v>
      </c>
      <c r="AM489" s="16">
        <v>0</v>
      </c>
      <c r="AN489" s="16">
        <v>0</v>
      </c>
      <c r="AO489" s="16">
        <v>0</v>
      </c>
      <c r="AP489" s="16">
        <v>0</v>
      </c>
      <c r="AQ489" s="16">
        <v>0</v>
      </c>
      <c r="AR489" s="16">
        <v>0</v>
      </c>
      <c r="AS489" s="16">
        <v>0</v>
      </c>
      <c r="AT489" s="8">
        <f t="shared" si="7"/>
        <v>3878.57</v>
      </c>
      <c r="AU489" s="16">
        <v>0</v>
      </c>
      <c r="AV489" s="16">
        <v>0</v>
      </c>
      <c r="AW489" s="17">
        <v>96</v>
      </c>
      <c r="AX489" s="17">
        <v>174</v>
      </c>
      <c r="AY489" s="16">
        <v>1033180.471728</v>
      </c>
      <c r="AZ489" s="16">
        <v>328584</v>
      </c>
      <c r="BA489" s="18">
        <v>80</v>
      </c>
      <c r="BB489" s="18">
        <v>59.4264017724539</v>
      </c>
      <c r="BC489" s="18">
        <v>10</v>
      </c>
      <c r="BD489" s="18"/>
      <c r="BE489" s="14" t="s">
        <v>797</v>
      </c>
      <c r="BF489" s="12"/>
      <c r="BG489" s="14" t="s">
        <v>344</v>
      </c>
      <c r="BH489" s="14" t="s">
        <v>345</v>
      </c>
      <c r="BI489" s="14" t="s">
        <v>346</v>
      </c>
      <c r="BJ489" s="14" t="s">
        <v>2</v>
      </c>
      <c r="BK489" s="13" t="s">
        <v>0</v>
      </c>
      <c r="BL489" s="18">
        <v>244082.06</v>
      </c>
      <c r="BM489" s="13" t="s">
        <v>613</v>
      </c>
      <c r="BN489" s="18"/>
      <c r="BO489" s="19">
        <v>43154</v>
      </c>
      <c r="BP489" s="19">
        <v>48449</v>
      </c>
      <c r="BQ489" s="11" t="s">
        <v>748</v>
      </c>
      <c r="BR489" s="11" t="s">
        <v>905</v>
      </c>
      <c r="BS489" s="11" t="s">
        <v>891</v>
      </c>
      <c r="BT489" s="11" t="s">
        <v>891</v>
      </c>
      <c r="BU489" s="18">
        <v>0</v>
      </c>
      <c r="BV489" s="18">
        <v>0</v>
      </c>
      <c r="BW489" s="18">
        <v>0</v>
      </c>
    </row>
    <row r="490" spans="1:75" s="1" customFormat="1" ht="18.2" customHeight="1" x14ac:dyDescent="0.15">
      <c r="A490" s="4">
        <v>485</v>
      </c>
      <c r="B490" s="5" t="s">
        <v>324</v>
      </c>
      <c r="C490" s="5" t="s">
        <v>42</v>
      </c>
      <c r="D490" s="29">
        <v>45507</v>
      </c>
      <c r="E490" s="6" t="s">
        <v>764</v>
      </c>
      <c r="F490" s="7">
        <v>0</v>
      </c>
      <c r="G490" s="7">
        <v>0</v>
      </c>
      <c r="H490" s="8">
        <v>128951.46</v>
      </c>
      <c r="I490" s="8">
        <v>0</v>
      </c>
      <c r="J490" s="8">
        <v>0</v>
      </c>
      <c r="K490" s="8">
        <v>128951.46</v>
      </c>
      <c r="L490" s="8">
        <v>1407.56</v>
      </c>
      <c r="M490" s="8">
        <v>0</v>
      </c>
      <c r="N490" s="8">
        <v>0</v>
      </c>
      <c r="O490" s="8">
        <v>1407.56</v>
      </c>
      <c r="P490" s="8">
        <v>0</v>
      </c>
      <c r="Q490" s="8">
        <v>0</v>
      </c>
      <c r="R490" s="8">
        <v>127543.9</v>
      </c>
      <c r="S490" s="8">
        <v>0</v>
      </c>
      <c r="T490" s="8">
        <v>1031.6099999999999</v>
      </c>
      <c r="U490" s="8">
        <v>0</v>
      </c>
      <c r="V490" s="8">
        <v>0</v>
      </c>
      <c r="W490" s="8">
        <v>1031.6099999999999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8">
        <v>0</v>
      </c>
      <c r="AE490" s="8">
        <v>0</v>
      </c>
      <c r="AF490" s="8">
        <v>0</v>
      </c>
      <c r="AG490" s="8">
        <v>0</v>
      </c>
      <c r="AH490" s="8">
        <v>105.09</v>
      </c>
      <c r="AI490" s="8">
        <v>0</v>
      </c>
      <c r="AJ490" s="8">
        <v>0</v>
      </c>
      <c r="AK490" s="8">
        <v>0</v>
      </c>
      <c r="AL490" s="8">
        <v>0</v>
      </c>
      <c r="AM490" s="8">
        <v>0</v>
      </c>
      <c r="AN490" s="8">
        <v>0</v>
      </c>
      <c r="AO490" s="8">
        <v>0</v>
      </c>
      <c r="AP490" s="8">
        <v>407.4</v>
      </c>
      <c r="AQ490" s="8">
        <v>0</v>
      </c>
      <c r="AR490" s="8">
        <v>351.66</v>
      </c>
      <c r="AS490" s="8">
        <v>0</v>
      </c>
      <c r="AT490" s="8">
        <f t="shared" si="7"/>
        <v>2600.0000000000005</v>
      </c>
      <c r="AU490" s="8">
        <v>0</v>
      </c>
      <c r="AV490" s="8">
        <v>0</v>
      </c>
      <c r="AW490" s="9">
        <v>68</v>
      </c>
      <c r="AX490" s="9">
        <v>143</v>
      </c>
      <c r="AY490" s="8">
        <v>545769.83053799998</v>
      </c>
      <c r="AZ490" s="8">
        <v>197541</v>
      </c>
      <c r="BA490" s="10">
        <v>90</v>
      </c>
      <c r="BB490" s="10">
        <v>58.109207708779401</v>
      </c>
      <c r="BC490" s="10">
        <v>9.6</v>
      </c>
      <c r="BD490" s="10"/>
      <c r="BE490" s="6" t="s">
        <v>797</v>
      </c>
      <c r="BF490" s="4"/>
      <c r="BG490" s="6" t="s">
        <v>381</v>
      </c>
      <c r="BH490" s="6" t="s">
        <v>382</v>
      </c>
      <c r="BI490" s="6" t="s">
        <v>588</v>
      </c>
      <c r="BJ490" s="6" t="s">
        <v>2</v>
      </c>
      <c r="BK490" s="5" t="s">
        <v>0</v>
      </c>
      <c r="BL490" s="10">
        <v>127543.9</v>
      </c>
      <c r="BM490" s="5" t="s">
        <v>613</v>
      </c>
      <c r="BN490" s="10"/>
      <c r="BO490" s="11">
        <v>43249</v>
      </c>
      <c r="BP490" s="11">
        <v>47602</v>
      </c>
      <c r="BQ490" s="11" t="s">
        <v>750</v>
      </c>
      <c r="BR490" s="11" t="s">
        <v>906</v>
      </c>
      <c r="BS490" s="11" t="s">
        <v>891</v>
      </c>
      <c r="BT490" s="11" t="s">
        <v>891</v>
      </c>
      <c r="BU490" s="10">
        <v>0</v>
      </c>
      <c r="BV490" s="10">
        <v>0</v>
      </c>
      <c r="BW490" s="10">
        <v>0</v>
      </c>
    </row>
    <row r="491" spans="1:75" s="1" customFormat="1" ht="18.2" customHeight="1" x14ac:dyDescent="0.15">
      <c r="A491" s="12">
        <v>486</v>
      </c>
      <c r="B491" s="13" t="s">
        <v>324</v>
      </c>
      <c r="C491" s="13" t="s">
        <v>42</v>
      </c>
      <c r="D491" s="30">
        <v>45507</v>
      </c>
      <c r="E491" s="14" t="s">
        <v>758</v>
      </c>
      <c r="F491" s="15">
        <v>0</v>
      </c>
      <c r="G491" s="15">
        <v>0</v>
      </c>
      <c r="H491" s="16">
        <v>208531.83</v>
      </c>
      <c r="I491" s="16">
        <v>0</v>
      </c>
      <c r="J491" s="16">
        <v>0</v>
      </c>
      <c r="K491" s="16">
        <v>208531.83</v>
      </c>
      <c r="L491" s="16">
        <v>873.02</v>
      </c>
      <c r="M491" s="16">
        <v>0</v>
      </c>
      <c r="N491" s="16">
        <v>0</v>
      </c>
      <c r="O491" s="16">
        <v>873.02</v>
      </c>
      <c r="P491" s="16">
        <v>0</v>
      </c>
      <c r="Q491" s="16">
        <v>0</v>
      </c>
      <c r="R491" s="16">
        <v>207658.81</v>
      </c>
      <c r="S491" s="16">
        <v>0</v>
      </c>
      <c r="T491" s="16">
        <v>1737.77</v>
      </c>
      <c r="U491" s="16">
        <v>0</v>
      </c>
      <c r="V491" s="16">
        <v>0</v>
      </c>
      <c r="W491" s="16">
        <v>1737.77</v>
      </c>
      <c r="X491" s="16">
        <v>0</v>
      </c>
      <c r="Y491" s="16">
        <v>0</v>
      </c>
      <c r="Z491" s="16">
        <v>0</v>
      </c>
      <c r="AA491" s="16">
        <v>0</v>
      </c>
      <c r="AB491" s="16">
        <v>0</v>
      </c>
      <c r="AC491" s="16">
        <v>0</v>
      </c>
      <c r="AD491" s="16">
        <v>0</v>
      </c>
      <c r="AE491" s="16">
        <v>0</v>
      </c>
      <c r="AF491" s="16">
        <v>0</v>
      </c>
      <c r="AG491" s="16">
        <v>0</v>
      </c>
      <c r="AH491" s="16">
        <v>133.9</v>
      </c>
      <c r="AI491" s="16">
        <v>0</v>
      </c>
      <c r="AJ491" s="16">
        <v>0</v>
      </c>
      <c r="AK491" s="16">
        <v>0</v>
      </c>
      <c r="AL491" s="16">
        <v>0</v>
      </c>
      <c r="AM491" s="16">
        <v>0</v>
      </c>
      <c r="AN491" s="16">
        <v>0</v>
      </c>
      <c r="AO491" s="16">
        <v>0</v>
      </c>
      <c r="AP491" s="16">
        <v>16.13</v>
      </c>
      <c r="AQ491" s="16">
        <v>0</v>
      </c>
      <c r="AR491" s="16">
        <v>15.82</v>
      </c>
      <c r="AS491" s="16">
        <v>0</v>
      </c>
      <c r="AT491" s="8">
        <f t="shared" si="7"/>
        <v>2745</v>
      </c>
      <c r="AU491" s="16">
        <v>0</v>
      </c>
      <c r="AV491" s="16">
        <v>0</v>
      </c>
      <c r="AW491" s="17">
        <v>131</v>
      </c>
      <c r="AX491" s="17">
        <v>208</v>
      </c>
      <c r="AY491" s="16">
        <v>901660.88280000002</v>
      </c>
      <c r="AZ491" s="16">
        <v>251700</v>
      </c>
      <c r="BA491" s="18">
        <v>90</v>
      </c>
      <c r="BB491" s="18">
        <v>74.252256257449403</v>
      </c>
      <c r="BC491" s="18">
        <v>10</v>
      </c>
      <c r="BD491" s="18"/>
      <c r="BE491" s="14" t="s">
        <v>797</v>
      </c>
      <c r="BF491" s="12"/>
      <c r="BG491" s="14" t="s">
        <v>418</v>
      </c>
      <c r="BH491" s="14" t="s">
        <v>446</v>
      </c>
      <c r="BI491" s="14" t="s">
        <v>610</v>
      </c>
      <c r="BJ491" s="14" t="s">
        <v>2</v>
      </c>
      <c r="BK491" s="13" t="s">
        <v>0</v>
      </c>
      <c r="BL491" s="18">
        <v>207658.81</v>
      </c>
      <c r="BM491" s="13" t="s">
        <v>613</v>
      </c>
      <c r="BN491" s="18"/>
      <c r="BO491" s="19">
        <v>43163</v>
      </c>
      <c r="BP491" s="19">
        <v>49494</v>
      </c>
      <c r="BQ491" s="11" t="s">
        <v>747</v>
      </c>
      <c r="BR491" s="11" t="s">
        <v>909</v>
      </c>
      <c r="BS491" s="11" t="s">
        <v>891</v>
      </c>
      <c r="BT491" s="11" t="s">
        <v>891</v>
      </c>
      <c r="BU491" s="18">
        <v>0</v>
      </c>
      <c r="BV491" s="18">
        <v>0</v>
      </c>
      <c r="BW491" s="18">
        <v>0</v>
      </c>
    </row>
    <row r="492" spans="1:75" s="1" customFormat="1" ht="18.2" customHeight="1" x14ac:dyDescent="0.15">
      <c r="A492" s="4">
        <v>487</v>
      </c>
      <c r="B492" s="5" t="s">
        <v>41</v>
      </c>
      <c r="C492" s="5" t="s">
        <v>42</v>
      </c>
      <c r="D492" s="29">
        <v>45507</v>
      </c>
      <c r="E492" s="6" t="s">
        <v>759</v>
      </c>
      <c r="F492" s="7">
        <v>0</v>
      </c>
      <c r="G492" s="7">
        <v>0</v>
      </c>
      <c r="H492" s="8">
        <v>452855.85</v>
      </c>
      <c r="I492" s="8">
        <v>0</v>
      </c>
      <c r="J492" s="8">
        <v>0</v>
      </c>
      <c r="K492" s="8">
        <v>452855.85</v>
      </c>
      <c r="L492" s="8">
        <v>3430.39</v>
      </c>
      <c r="M492" s="8">
        <v>0</v>
      </c>
      <c r="N492" s="8">
        <v>0</v>
      </c>
      <c r="O492" s="8">
        <v>3430.39</v>
      </c>
      <c r="P492" s="8">
        <v>0</v>
      </c>
      <c r="Q492" s="8">
        <v>0</v>
      </c>
      <c r="R492" s="8">
        <v>449425.46</v>
      </c>
      <c r="S492" s="8">
        <v>0</v>
      </c>
      <c r="T492" s="8">
        <v>3547.37</v>
      </c>
      <c r="U492" s="8">
        <v>0</v>
      </c>
      <c r="V492" s="8">
        <v>0</v>
      </c>
      <c r="W492" s="8">
        <v>3547.37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8">
        <v>0</v>
      </c>
      <c r="AE492" s="8">
        <v>0</v>
      </c>
      <c r="AF492" s="8">
        <v>0</v>
      </c>
      <c r="AG492" s="8">
        <v>0</v>
      </c>
      <c r="AH492" s="8">
        <v>332.5</v>
      </c>
      <c r="AI492" s="8">
        <v>0</v>
      </c>
      <c r="AJ492" s="8">
        <v>0</v>
      </c>
      <c r="AK492" s="8">
        <v>0</v>
      </c>
      <c r="AL492" s="8">
        <v>0</v>
      </c>
      <c r="AM492" s="8">
        <v>0</v>
      </c>
      <c r="AN492" s="8">
        <v>0</v>
      </c>
      <c r="AO492" s="8">
        <v>0</v>
      </c>
      <c r="AP492" s="8">
        <v>46.62</v>
      </c>
      <c r="AQ492" s="8">
        <v>0</v>
      </c>
      <c r="AR492" s="8">
        <v>41.88</v>
      </c>
      <c r="AS492" s="8">
        <v>0</v>
      </c>
      <c r="AT492" s="8">
        <f t="shared" si="7"/>
        <v>7315</v>
      </c>
      <c r="AU492" s="8">
        <v>0</v>
      </c>
      <c r="AV492" s="8">
        <v>0</v>
      </c>
      <c r="AW492" s="9">
        <v>90</v>
      </c>
      <c r="AX492" s="9">
        <v>167</v>
      </c>
      <c r="AY492" s="8">
        <v>2388935.625</v>
      </c>
      <c r="AZ492" s="8">
        <v>625000</v>
      </c>
      <c r="BA492" s="10">
        <v>90</v>
      </c>
      <c r="BB492" s="10">
        <v>64.717266240000001</v>
      </c>
      <c r="BC492" s="10">
        <v>9.4</v>
      </c>
      <c r="BD492" s="10"/>
      <c r="BE492" s="6" t="s">
        <v>795</v>
      </c>
      <c r="BF492" s="4"/>
      <c r="BG492" s="6" t="s">
        <v>282</v>
      </c>
      <c r="BH492" s="6" t="s">
        <v>283</v>
      </c>
      <c r="BI492" s="6" t="s">
        <v>284</v>
      </c>
      <c r="BJ492" s="6" t="s">
        <v>2</v>
      </c>
      <c r="BK492" s="5" t="s">
        <v>0</v>
      </c>
      <c r="BL492" s="10">
        <v>449425.46</v>
      </c>
      <c r="BM492" s="5" t="s">
        <v>613</v>
      </c>
      <c r="BN492" s="10"/>
      <c r="BO492" s="11">
        <v>43187</v>
      </c>
      <c r="BP492" s="11">
        <v>48272</v>
      </c>
      <c r="BQ492" s="11" t="s">
        <v>748</v>
      </c>
      <c r="BR492" s="11" t="s">
        <v>905</v>
      </c>
      <c r="BS492" s="11" t="s">
        <v>891</v>
      </c>
      <c r="BT492" s="11" t="s">
        <v>891</v>
      </c>
      <c r="BU492" s="10">
        <v>0</v>
      </c>
      <c r="BV492" s="10">
        <v>0</v>
      </c>
      <c r="BW492" s="10">
        <v>0</v>
      </c>
    </row>
    <row r="493" spans="1:75" s="1" customFormat="1" ht="18.2" customHeight="1" x14ac:dyDescent="0.15">
      <c r="A493" s="12">
        <v>488</v>
      </c>
      <c r="B493" s="13" t="s">
        <v>41</v>
      </c>
      <c r="C493" s="13" t="s">
        <v>42</v>
      </c>
      <c r="D493" s="30">
        <v>45507</v>
      </c>
      <c r="E493" s="14" t="s">
        <v>760</v>
      </c>
      <c r="F493" s="15">
        <v>0</v>
      </c>
      <c r="G493" s="15">
        <v>0</v>
      </c>
      <c r="H493" s="16">
        <v>314421.95</v>
      </c>
      <c r="I493" s="16">
        <v>0</v>
      </c>
      <c r="J493" s="16">
        <v>0</v>
      </c>
      <c r="K493" s="16">
        <v>314421.95</v>
      </c>
      <c r="L493" s="16">
        <v>1375.64</v>
      </c>
      <c r="M493" s="16">
        <v>0</v>
      </c>
      <c r="N493" s="16">
        <v>0</v>
      </c>
      <c r="O493" s="16">
        <v>1375.64</v>
      </c>
      <c r="P493" s="16">
        <v>0</v>
      </c>
      <c r="Q493" s="16">
        <v>0</v>
      </c>
      <c r="R493" s="16">
        <v>313046.31</v>
      </c>
      <c r="S493" s="16">
        <v>0</v>
      </c>
      <c r="T493" s="16">
        <v>2489.17</v>
      </c>
      <c r="U493" s="16">
        <v>0</v>
      </c>
      <c r="V493" s="16">
        <v>0</v>
      </c>
      <c r="W493" s="16">
        <v>2489.17</v>
      </c>
      <c r="X493" s="16">
        <v>0</v>
      </c>
      <c r="Y493" s="16">
        <v>0</v>
      </c>
      <c r="Z493" s="16">
        <v>0</v>
      </c>
      <c r="AA493" s="16">
        <v>0</v>
      </c>
      <c r="AB493" s="16">
        <v>0</v>
      </c>
      <c r="AC493" s="16">
        <v>0</v>
      </c>
      <c r="AD493" s="16">
        <v>0</v>
      </c>
      <c r="AE493" s="16">
        <v>0</v>
      </c>
      <c r="AF493" s="16">
        <v>0</v>
      </c>
      <c r="AG493" s="16">
        <v>0</v>
      </c>
      <c r="AH493" s="16">
        <v>247.52</v>
      </c>
      <c r="AI493" s="16">
        <v>0</v>
      </c>
      <c r="AJ493" s="16">
        <v>0</v>
      </c>
      <c r="AK493" s="16">
        <v>0</v>
      </c>
      <c r="AL493" s="16">
        <v>0</v>
      </c>
      <c r="AM493" s="16">
        <v>0</v>
      </c>
      <c r="AN493" s="16">
        <v>0</v>
      </c>
      <c r="AO493" s="16">
        <v>0</v>
      </c>
      <c r="AP493" s="16">
        <v>168.21</v>
      </c>
      <c r="AQ493" s="16">
        <v>0</v>
      </c>
      <c r="AR493" s="16">
        <v>150.54</v>
      </c>
      <c r="AS493" s="16">
        <v>0</v>
      </c>
      <c r="AT493" s="8">
        <f t="shared" si="7"/>
        <v>4130.0000000000009</v>
      </c>
      <c r="AU493" s="16">
        <v>0</v>
      </c>
      <c r="AV493" s="16">
        <v>0</v>
      </c>
      <c r="AW493" s="17">
        <v>130</v>
      </c>
      <c r="AX493" s="17">
        <v>206</v>
      </c>
      <c r="AY493" s="16">
        <v>2145141.04</v>
      </c>
      <c r="AZ493" s="16">
        <v>392000</v>
      </c>
      <c r="BA493" s="18">
        <v>90</v>
      </c>
      <c r="BB493" s="18">
        <v>71.8728772959184</v>
      </c>
      <c r="BC493" s="18">
        <v>9.5</v>
      </c>
      <c r="BD493" s="18"/>
      <c r="BE493" s="14" t="s">
        <v>795</v>
      </c>
      <c r="BF493" s="12"/>
      <c r="BG493" s="14" t="s">
        <v>269</v>
      </c>
      <c r="BH493" s="14" t="s">
        <v>270</v>
      </c>
      <c r="BI493" s="14" t="s">
        <v>384</v>
      </c>
      <c r="BJ493" s="14" t="s">
        <v>2</v>
      </c>
      <c r="BK493" s="13" t="s">
        <v>0</v>
      </c>
      <c r="BL493" s="18">
        <v>313046.31</v>
      </c>
      <c r="BM493" s="13" t="s">
        <v>613</v>
      </c>
      <c r="BN493" s="18"/>
      <c r="BO493" s="19">
        <v>43209</v>
      </c>
      <c r="BP493" s="19">
        <v>49479</v>
      </c>
      <c r="BQ493" s="11" t="s">
        <v>748</v>
      </c>
      <c r="BR493" s="11" t="s">
        <v>905</v>
      </c>
      <c r="BS493" s="11" t="s">
        <v>891</v>
      </c>
      <c r="BT493" s="11" t="s">
        <v>891</v>
      </c>
      <c r="BU493" s="18">
        <v>0</v>
      </c>
      <c r="BV493" s="18">
        <v>0</v>
      </c>
      <c r="BW493" s="18">
        <v>0</v>
      </c>
    </row>
    <row r="494" spans="1:75" s="1" customFormat="1" ht="18.2" customHeight="1" x14ac:dyDescent="0.15">
      <c r="A494" s="4">
        <v>489</v>
      </c>
      <c r="B494" s="5" t="s">
        <v>41</v>
      </c>
      <c r="C494" s="5" t="s">
        <v>42</v>
      </c>
      <c r="D494" s="29">
        <v>45507</v>
      </c>
      <c r="E494" s="6" t="s">
        <v>761</v>
      </c>
      <c r="F494" s="7">
        <v>0</v>
      </c>
      <c r="G494" s="7">
        <v>0</v>
      </c>
      <c r="H494" s="8">
        <v>252533.1</v>
      </c>
      <c r="I494" s="8">
        <v>0</v>
      </c>
      <c r="J494" s="8">
        <v>0</v>
      </c>
      <c r="K494" s="8">
        <v>252533.1</v>
      </c>
      <c r="L494" s="8">
        <v>1070.53</v>
      </c>
      <c r="M494" s="8">
        <v>0</v>
      </c>
      <c r="N494" s="8">
        <v>0</v>
      </c>
      <c r="O494" s="8">
        <v>1070.53</v>
      </c>
      <c r="P494" s="8">
        <v>0</v>
      </c>
      <c r="Q494" s="8">
        <v>0</v>
      </c>
      <c r="R494" s="8">
        <v>251462.57</v>
      </c>
      <c r="S494" s="8">
        <v>0</v>
      </c>
      <c r="T494" s="8">
        <v>2104.44</v>
      </c>
      <c r="U494" s="8">
        <v>0</v>
      </c>
      <c r="V494" s="8">
        <v>0</v>
      </c>
      <c r="W494" s="8">
        <v>2104.44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  <c r="AD494" s="8">
        <v>0</v>
      </c>
      <c r="AE494" s="8">
        <v>0</v>
      </c>
      <c r="AF494" s="8">
        <v>0</v>
      </c>
      <c r="AG494" s="8">
        <v>0</v>
      </c>
      <c r="AH494" s="8">
        <v>197.05</v>
      </c>
      <c r="AI494" s="8">
        <v>0</v>
      </c>
      <c r="AJ494" s="8">
        <v>0</v>
      </c>
      <c r="AK494" s="8">
        <v>0</v>
      </c>
      <c r="AL494" s="8">
        <v>0</v>
      </c>
      <c r="AM494" s="8">
        <v>0</v>
      </c>
      <c r="AN494" s="8">
        <v>0</v>
      </c>
      <c r="AO494" s="8">
        <v>0</v>
      </c>
      <c r="AP494" s="8">
        <v>3373.98</v>
      </c>
      <c r="AQ494" s="8">
        <v>0</v>
      </c>
      <c r="AR494" s="8">
        <v>0</v>
      </c>
      <c r="AS494" s="8">
        <v>0</v>
      </c>
      <c r="AT494" s="8">
        <f t="shared" si="7"/>
        <v>6746</v>
      </c>
      <c r="AU494" s="8">
        <v>0</v>
      </c>
      <c r="AV494" s="8">
        <v>0</v>
      </c>
      <c r="AW494" s="9">
        <v>130</v>
      </c>
      <c r="AX494" s="9">
        <v>206</v>
      </c>
      <c r="AY494" s="8">
        <v>1590783.13</v>
      </c>
      <c r="AZ494" s="8">
        <v>312056.63</v>
      </c>
      <c r="BA494" s="10">
        <v>90</v>
      </c>
      <c r="BB494" s="10">
        <v>72.524116215701</v>
      </c>
      <c r="BC494" s="10">
        <v>10</v>
      </c>
      <c r="BD494" s="10"/>
      <c r="BE494" s="6" t="s">
        <v>797</v>
      </c>
      <c r="BF494" s="4"/>
      <c r="BG494" s="6" t="s">
        <v>269</v>
      </c>
      <c r="BH494" s="6" t="s">
        <v>528</v>
      </c>
      <c r="BI494" s="6" t="s">
        <v>529</v>
      </c>
      <c r="BJ494" s="6" t="s">
        <v>2</v>
      </c>
      <c r="BK494" s="5" t="s">
        <v>0</v>
      </c>
      <c r="BL494" s="10">
        <v>251462.57</v>
      </c>
      <c r="BM494" s="5" t="s">
        <v>613</v>
      </c>
      <c r="BN494" s="10"/>
      <c r="BO494" s="11">
        <v>43209</v>
      </c>
      <c r="BP494" s="11">
        <v>49479</v>
      </c>
      <c r="BQ494" s="11" t="s">
        <v>748</v>
      </c>
      <c r="BR494" s="11" t="s">
        <v>905</v>
      </c>
      <c r="BS494" s="11" t="s">
        <v>891</v>
      </c>
      <c r="BT494" s="11" t="s">
        <v>891</v>
      </c>
      <c r="BU494" s="10">
        <v>0</v>
      </c>
      <c r="BV494" s="10">
        <v>0</v>
      </c>
      <c r="BW494" s="10">
        <v>0</v>
      </c>
    </row>
    <row r="495" spans="1:75" s="1" customFormat="1" ht="18.2" customHeight="1" x14ac:dyDescent="0.15">
      <c r="A495" s="12">
        <v>490</v>
      </c>
      <c r="B495" s="13" t="s">
        <v>41</v>
      </c>
      <c r="C495" s="13" t="s">
        <v>42</v>
      </c>
      <c r="D495" s="30">
        <v>45507</v>
      </c>
      <c r="E495" s="14" t="s">
        <v>762</v>
      </c>
      <c r="F495" s="15">
        <v>0</v>
      </c>
      <c r="G495" s="15">
        <v>0</v>
      </c>
      <c r="H495" s="16">
        <v>353167.19</v>
      </c>
      <c r="I495" s="16">
        <v>0</v>
      </c>
      <c r="J495" s="16">
        <v>0</v>
      </c>
      <c r="K495" s="16">
        <v>353167.19</v>
      </c>
      <c r="L495" s="16">
        <v>2705.62</v>
      </c>
      <c r="M495" s="16">
        <v>0</v>
      </c>
      <c r="N495" s="16">
        <v>0</v>
      </c>
      <c r="O495" s="16">
        <v>2705.62</v>
      </c>
      <c r="P495" s="16">
        <v>0</v>
      </c>
      <c r="Q495" s="16">
        <v>0</v>
      </c>
      <c r="R495" s="16">
        <v>350461.57</v>
      </c>
      <c r="S495" s="16">
        <v>0</v>
      </c>
      <c r="T495" s="16">
        <v>2795.91</v>
      </c>
      <c r="U495" s="16">
        <v>0</v>
      </c>
      <c r="V495" s="16">
        <v>0</v>
      </c>
      <c r="W495" s="16">
        <v>2795.91</v>
      </c>
      <c r="X495" s="16">
        <v>0</v>
      </c>
      <c r="Y495" s="16">
        <v>0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  <c r="AE495" s="16">
        <v>0</v>
      </c>
      <c r="AF495" s="16">
        <v>0</v>
      </c>
      <c r="AG495" s="16">
        <v>0</v>
      </c>
      <c r="AH495" s="16">
        <v>259.06</v>
      </c>
      <c r="AI495" s="16">
        <v>0</v>
      </c>
      <c r="AJ495" s="16">
        <v>0</v>
      </c>
      <c r="AK495" s="16">
        <v>0</v>
      </c>
      <c r="AL495" s="16">
        <v>0</v>
      </c>
      <c r="AM495" s="16">
        <v>0</v>
      </c>
      <c r="AN495" s="16">
        <v>0</v>
      </c>
      <c r="AO495" s="16">
        <v>0</v>
      </c>
      <c r="AP495" s="16">
        <v>43.92</v>
      </c>
      <c r="AQ495" s="16">
        <v>0</v>
      </c>
      <c r="AR495" s="16">
        <v>43.51</v>
      </c>
      <c r="AS495" s="16">
        <v>0</v>
      </c>
      <c r="AT495" s="8">
        <f t="shared" si="7"/>
        <v>5761</v>
      </c>
      <c r="AU495" s="16">
        <v>0</v>
      </c>
      <c r="AV495" s="16">
        <v>0</v>
      </c>
      <c r="AW495" s="17">
        <v>89</v>
      </c>
      <c r="AX495" s="17">
        <v>165</v>
      </c>
      <c r="AY495" s="16">
        <v>1852811.13051</v>
      </c>
      <c r="AZ495" s="16">
        <v>486973.16</v>
      </c>
      <c r="BA495" s="18">
        <v>89.99</v>
      </c>
      <c r="BB495" s="18">
        <v>64.763398221577503</v>
      </c>
      <c r="BC495" s="18">
        <v>9.5</v>
      </c>
      <c r="BD495" s="18"/>
      <c r="BE495" s="14" t="s">
        <v>797</v>
      </c>
      <c r="BF495" s="12"/>
      <c r="BG495" s="14" t="s">
        <v>286</v>
      </c>
      <c r="BH495" s="14" t="s">
        <v>287</v>
      </c>
      <c r="BI495" s="14" t="s">
        <v>288</v>
      </c>
      <c r="BJ495" s="14" t="s">
        <v>2</v>
      </c>
      <c r="BK495" s="13" t="s">
        <v>0</v>
      </c>
      <c r="BL495" s="18">
        <v>350461.57</v>
      </c>
      <c r="BM495" s="13" t="s">
        <v>613</v>
      </c>
      <c r="BN495" s="18"/>
      <c r="BO495" s="19">
        <v>43216</v>
      </c>
      <c r="BP495" s="19">
        <v>48239</v>
      </c>
      <c r="BQ495" s="11" t="s">
        <v>748</v>
      </c>
      <c r="BR495" s="11" t="s">
        <v>905</v>
      </c>
      <c r="BS495" s="11" t="s">
        <v>891</v>
      </c>
      <c r="BT495" s="11" t="s">
        <v>891</v>
      </c>
      <c r="BU495" s="18">
        <v>0</v>
      </c>
      <c r="BV495" s="18">
        <v>0</v>
      </c>
      <c r="BW495" s="18">
        <v>0</v>
      </c>
    </row>
    <row r="496" spans="1:75" s="1" customFormat="1" ht="18.2" customHeight="1" x14ac:dyDescent="0.15">
      <c r="A496" s="4">
        <v>491</v>
      </c>
      <c r="B496" s="5" t="s">
        <v>41</v>
      </c>
      <c r="C496" s="5" t="s">
        <v>42</v>
      </c>
      <c r="D496" s="29">
        <v>45507</v>
      </c>
      <c r="E496" s="6" t="s">
        <v>776</v>
      </c>
      <c r="F496" s="7">
        <v>0</v>
      </c>
      <c r="G496" s="7">
        <v>0</v>
      </c>
      <c r="H496" s="8">
        <v>209359.2</v>
      </c>
      <c r="I496" s="8">
        <v>0</v>
      </c>
      <c r="J496" s="8">
        <v>0</v>
      </c>
      <c r="K496" s="8">
        <v>209359.2</v>
      </c>
      <c r="L496" s="8">
        <v>876.49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209359.2</v>
      </c>
      <c r="S496" s="8">
        <v>0</v>
      </c>
      <c r="T496" s="8">
        <v>1744.66</v>
      </c>
      <c r="U496" s="8">
        <v>0</v>
      </c>
      <c r="V496" s="8">
        <v>0</v>
      </c>
      <c r="W496" s="8">
        <v>0</v>
      </c>
      <c r="X496" s="8">
        <v>0</v>
      </c>
      <c r="Y496" s="8">
        <v>0</v>
      </c>
      <c r="Z496" s="8">
        <v>1744.66</v>
      </c>
      <c r="AA496" s="8">
        <v>0</v>
      </c>
      <c r="AB496" s="8">
        <v>0</v>
      </c>
      <c r="AC496" s="8">
        <v>0</v>
      </c>
      <c r="AD496" s="8">
        <v>0</v>
      </c>
      <c r="AE496" s="8">
        <v>0</v>
      </c>
      <c r="AF496" s="8">
        <v>0</v>
      </c>
      <c r="AG496" s="8">
        <v>0</v>
      </c>
      <c r="AH496" s="8">
        <v>12.14</v>
      </c>
      <c r="AI496" s="8">
        <v>0</v>
      </c>
      <c r="AJ496" s="8">
        <v>0</v>
      </c>
      <c r="AK496" s="8">
        <v>0</v>
      </c>
      <c r="AL496" s="8">
        <v>0</v>
      </c>
      <c r="AM496" s="8">
        <v>0</v>
      </c>
      <c r="AN496" s="8">
        <v>0</v>
      </c>
      <c r="AO496" s="8">
        <v>0</v>
      </c>
      <c r="AP496" s="8">
        <v>0</v>
      </c>
      <c r="AQ496" s="8">
        <v>0</v>
      </c>
      <c r="AR496" s="8">
        <v>12.14</v>
      </c>
      <c r="AS496" s="8">
        <v>0</v>
      </c>
      <c r="AT496" s="8">
        <f t="shared" si="7"/>
        <v>0</v>
      </c>
      <c r="AU496" s="8">
        <v>876.49</v>
      </c>
      <c r="AV496" s="8">
        <v>1744.66</v>
      </c>
      <c r="AW496" s="9">
        <v>131</v>
      </c>
      <c r="AX496" s="9">
        <v>201</v>
      </c>
      <c r="AY496" s="8">
        <v>909993.15899999999</v>
      </c>
      <c r="AZ496" s="8">
        <v>249000</v>
      </c>
      <c r="BA496" s="10">
        <v>90</v>
      </c>
      <c r="BB496" s="10">
        <v>75.671999999999997</v>
      </c>
      <c r="BC496" s="10">
        <v>10</v>
      </c>
      <c r="BD496" s="10"/>
      <c r="BE496" s="6" t="s">
        <v>795</v>
      </c>
      <c r="BF496" s="4"/>
      <c r="BG496" s="6" t="s">
        <v>286</v>
      </c>
      <c r="BH496" s="6" t="s">
        <v>287</v>
      </c>
      <c r="BI496" s="6" t="s">
        <v>288</v>
      </c>
      <c r="BJ496" s="6" t="s">
        <v>2</v>
      </c>
      <c r="BK496" s="5" t="s">
        <v>0</v>
      </c>
      <c r="BL496" s="10">
        <v>209359.2</v>
      </c>
      <c r="BM496" s="5" t="s">
        <v>613</v>
      </c>
      <c r="BN496" s="10"/>
      <c r="BO496" s="11">
        <v>43398</v>
      </c>
      <c r="BP496" s="11">
        <v>49515</v>
      </c>
      <c r="BQ496" s="11" t="s">
        <v>748</v>
      </c>
      <c r="BR496" s="11" t="s">
        <v>905</v>
      </c>
      <c r="BS496" s="11" t="s">
        <v>891</v>
      </c>
      <c r="BT496" s="11" t="s">
        <v>891</v>
      </c>
      <c r="BU496" s="10">
        <v>120.33</v>
      </c>
      <c r="BV496" s="10">
        <v>0</v>
      </c>
      <c r="BW496" s="10">
        <v>0</v>
      </c>
    </row>
    <row r="497" spans="1:75" s="1" customFormat="1" ht="18.2" customHeight="1" x14ac:dyDescent="0.15">
      <c r="A497" s="12">
        <v>492</v>
      </c>
      <c r="B497" s="13" t="s">
        <v>46</v>
      </c>
      <c r="C497" s="13" t="s">
        <v>42</v>
      </c>
      <c r="D497" s="30">
        <v>45507</v>
      </c>
      <c r="E497" s="14" t="s">
        <v>807</v>
      </c>
      <c r="F497" s="15">
        <v>0</v>
      </c>
      <c r="G497" s="15">
        <v>0</v>
      </c>
      <c r="H497" s="16">
        <v>349328.27</v>
      </c>
      <c r="I497" s="16">
        <v>0</v>
      </c>
      <c r="J497" s="16">
        <v>0</v>
      </c>
      <c r="K497" s="16">
        <v>349328.27</v>
      </c>
      <c r="L497" s="16">
        <v>1511.04</v>
      </c>
      <c r="M497" s="16">
        <v>0</v>
      </c>
      <c r="N497" s="16">
        <v>0</v>
      </c>
      <c r="O497" s="16">
        <v>1511.04</v>
      </c>
      <c r="P497" s="16">
        <v>0</v>
      </c>
      <c r="Q497" s="16">
        <v>0</v>
      </c>
      <c r="R497" s="16">
        <v>347817.23</v>
      </c>
      <c r="S497" s="16">
        <v>0</v>
      </c>
      <c r="T497" s="16">
        <v>2651.98</v>
      </c>
      <c r="U497" s="16">
        <v>0</v>
      </c>
      <c r="V497" s="16">
        <v>0</v>
      </c>
      <c r="W497" s="16">
        <v>2651.98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16">
        <v>0</v>
      </c>
      <c r="AE497" s="16">
        <v>0</v>
      </c>
      <c r="AF497" s="16">
        <v>0</v>
      </c>
      <c r="AG497" s="16">
        <v>0</v>
      </c>
      <c r="AH497" s="16">
        <v>219.18</v>
      </c>
      <c r="AI497" s="16">
        <v>0</v>
      </c>
      <c r="AJ497" s="16">
        <v>0</v>
      </c>
      <c r="AK497" s="16">
        <v>0</v>
      </c>
      <c r="AL497" s="16">
        <v>0</v>
      </c>
      <c r="AM497" s="16">
        <v>0</v>
      </c>
      <c r="AN497" s="16">
        <v>0</v>
      </c>
      <c r="AO497" s="16">
        <v>0</v>
      </c>
      <c r="AP497" s="16">
        <v>4384</v>
      </c>
      <c r="AQ497" s="16">
        <v>0</v>
      </c>
      <c r="AR497" s="16">
        <v>4382.2</v>
      </c>
      <c r="AS497" s="16">
        <v>0</v>
      </c>
      <c r="AT497" s="8">
        <f t="shared" si="7"/>
        <v>4384.0000000000009</v>
      </c>
      <c r="AU497" s="16">
        <v>0</v>
      </c>
      <c r="AV497" s="16">
        <v>0</v>
      </c>
      <c r="AW497" s="17">
        <v>133</v>
      </c>
      <c r="AX497" s="17">
        <v>196</v>
      </c>
      <c r="AY497" s="16">
        <v>412000</v>
      </c>
      <c r="AZ497" s="16">
        <v>412000</v>
      </c>
      <c r="BA497" s="18">
        <v>80</v>
      </c>
      <c r="BB497" s="18">
        <v>67.537326213592195</v>
      </c>
      <c r="BC497" s="18">
        <v>9.11</v>
      </c>
      <c r="BD497" s="18"/>
      <c r="BE497" s="14" t="s">
        <v>795</v>
      </c>
      <c r="BF497" s="12"/>
      <c r="BG497" s="14" t="s">
        <v>443</v>
      </c>
      <c r="BH497" s="14" t="s">
        <v>444</v>
      </c>
      <c r="BI497" s="14" t="s">
        <v>484</v>
      </c>
      <c r="BJ497" s="14" t="s">
        <v>2</v>
      </c>
      <c r="BK497" s="13" t="s">
        <v>0</v>
      </c>
      <c r="BL497" s="18">
        <v>347817.23</v>
      </c>
      <c r="BM497" s="13" t="s">
        <v>613</v>
      </c>
      <c r="BN497" s="18"/>
      <c r="BO497" s="19">
        <v>43589</v>
      </c>
      <c r="BP497" s="19">
        <v>49556</v>
      </c>
      <c r="BQ497" s="11" t="s">
        <v>735</v>
      </c>
      <c r="BR497" s="11" t="s">
        <v>910</v>
      </c>
      <c r="BS497" s="11" t="s">
        <v>891</v>
      </c>
      <c r="BT497" s="11" t="s">
        <v>891</v>
      </c>
      <c r="BU497" s="18">
        <v>0</v>
      </c>
      <c r="BV497" s="18">
        <v>0</v>
      </c>
      <c r="BW497" s="18">
        <v>0</v>
      </c>
    </row>
    <row r="498" spans="1:75" s="1" customFormat="1" ht="18.2" customHeight="1" x14ac:dyDescent="0.15">
      <c r="A498" s="4">
        <v>493</v>
      </c>
      <c r="B498" s="5" t="s">
        <v>41</v>
      </c>
      <c r="C498" s="5" t="s">
        <v>42</v>
      </c>
      <c r="D498" s="29">
        <v>45507</v>
      </c>
      <c r="E498" s="6" t="s">
        <v>777</v>
      </c>
      <c r="F498" s="7">
        <v>0</v>
      </c>
      <c r="G498" s="7">
        <v>0</v>
      </c>
      <c r="H498" s="8">
        <v>141253.73000000001</v>
      </c>
      <c r="I498" s="8">
        <v>0</v>
      </c>
      <c r="J498" s="8">
        <v>0</v>
      </c>
      <c r="K498" s="8">
        <v>141253.73000000001</v>
      </c>
      <c r="L498" s="8">
        <v>646.14</v>
      </c>
      <c r="M498" s="8">
        <v>0</v>
      </c>
      <c r="N498" s="8">
        <v>0</v>
      </c>
      <c r="O498" s="8">
        <v>646.14</v>
      </c>
      <c r="P498" s="8">
        <v>0</v>
      </c>
      <c r="Q498" s="8">
        <v>0</v>
      </c>
      <c r="R498" s="8">
        <v>140607.59</v>
      </c>
      <c r="S498" s="8">
        <v>0</v>
      </c>
      <c r="T498" s="8">
        <v>1012.32</v>
      </c>
      <c r="U498" s="8">
        <v>0</v>
      </c>
      <c r="V498" s="8">
        <v>0</v>
      </c>
      <c r="W498" s="8">
        <v>1012.32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8">
        <v>0</v>
      </c>
      <c r="AE498" s="8">
        <v>0</v>
      </c>
      <c r="AF498" s="8">
        <v>0</v>
      </c>
      <c r="AG498" s="8">
        <v>0</v>
      </c>
      <c r="AH498" s="8">
        <v>111.34</v>
      </c>
      <c r="AI498" s="8">
        <v>0</v>
      </c>
      <c r="AJ498" s="8">
        <v>0</v>
      </c>
      <c r="AK498" s="8">
        <v>0</v>
      </c>
      <c r="AL498" s="8">
        <v>0</v>
      </c>
      <c r="AM498" s="8">
        <v>0</v>
      </c>
      <c r="AN498" s="8">
        <v>0</v>
      </c>
      <c r="AO498" s="8">
        <v>0</v>
      </c>
      <c r="AP498" s="8">
        <v>2000</v>
      </c>
      <c r="AQ498" s="8">
        <v>0</v>
      </c>
      <c r="AR498" s="8">
        <v>1769.8</v>
      </c>
      <c r="AS498" s="8">
        <v>0</v>
      </c>
      <c r="AT498" s="8">
        <f t="shared" si="7"/>
        <v>2000</v>
      </c>
      <c r="AU498" s="8">
        <v>0</v>
      </c>
      <c r="AV498" s="8">
        <v>0</v>
      </c>
      <c r="AW498" s="9">
        <v>131</v>
      </c>
      <c r="AX498" s="9">
        <v>201</v>
      </c>
      <c r="AY498" s="8">
        <v>963213.46</v>
      </c>
      <c r="AZ498" s="8">
        <v>176330</v>
      </c>
      <c r="BA498" s="10">
        <v>90</v>
      </c>
      <c r="BB498" s="10">
        <v>71.767045312765802</v>
      </c>
      <c r="BC498" s="10">
        <v>8.6</v>
      </c>
      <c r="BD498" s="10"/>
      <c r="BE498" s="6" t="s">
        <v>797</v>
      </c>
      <c r="BF498" s="4"/>
      <c r="BG498" s="6" t="s">
        <v>291</v>
      </c>
      <c r="BH498" s="6" t="s">
        <v>292</v>
      </c>
      <c r="BI498" s="6" t="s">
        <v>293</v>
      </c>
      <c r="BJ498" s="6" t="s">
        <v>2</v>
      </c>
      <c r="BK498" s="5" t="s">
        <v>0</v>
      </c>
      <c r="BL498" s="10">
        <v>140607.59</v>
      </c>
      <c r="BM498" s="5" t="s">
        <v>613</v>
      </c>
      <c r="BN498" s="10"/>
      <c r="BO498" s="11">
        <v>43382</v>
      </c>
      <c r="BP498" s="11">
        <v>49499</v>
      </c>
      <c r="BQ498" s="11" t="s">
        <v>748</v>
      </c>
      <c r="BR498" s="11" t="s">
        <v>905</v>
      </c>
      <c r="BS498" s="11" t="s">
        <v>891</v>
      </c>
      <c r="BT498" s="11" t="s">
        <v>891</v>
      </c>
      <c r="BU498" s="10">
        <v>0</v>
      </c>
      <c r="BV498" s="10">
        <v>0</v>
      </c>
      <c r="BW498" s="10">
        <v>0</v>
      </c>
    </row>
    <row r="499" spans="1:75" s="1" customFormat="1" ht="18.2" customHeight="1" x14ac:dyDescent="0.15">
      <c r="A499" s="12">
        <v>494</v>
      </c>
      <c r="B499" s="13" t="s">
        <v>324</v>
      </c>
      <c r="C499" s="13" t="s">
        <v>42</v>
      </c>
      <c r="D499" s="30">
        <v>45507</v>
      </c>
      <c r="E499" s="14" t="s">
        <v>766</v>
      </c>
      <c r="F499" s="15">
        <v>0</v>
      </c>
      <c r="G499" s="15">
        <v>10</v>
      </c>
      <c r="H499" s="16">
        <v>437754.6</v>
      </c>
      <c r="I499" s="16">
        <v>70346.53</v>
      </c>
      <c r="J499" s="16">
        <v>0</v>
      </c>
      <c r="K499" s="16">
        <v>508101.13</v>
      </c>
      <c r="L499" s="16">
        <v>6760.18</v>
      </c>
      <c r="M499" s="16">
        <v>0</v>
      </c>
      <c r="N499" s="16">
        <v>70346.53</v>
      </c>
      <c r="O499" s="16">
        <v>6760.18</v>
      </c>
      <c r="P499" s="16">
        <v>0</v>
      </c>
      <c r="Q499" s="16">
        <v>0</v>
      </c>
      <c r="R499" s="16">
        <v>430994.42</v>
      </c>
      <c r="S499" s="16">
        <v>39477.410000000003</v>
      </c>
      <c r="T499" s="16">
        <v>3647.96</v>
      </c>
      <c r="U499" s="16">
        <v>0</v>
      </c>
      <c r="V499" s="16">
        <v>39477.410000000003</v>
      </c>
      <c r="W499" s="16">
        <v>3647.96</v>
      </c>
      <c r="X499" s="16">
        <v>0</v>
      </c>
      <c r="Y499" s="16">
        <v>0</v>
      </c>
      <c r="Z499" s="16">
        <v>0</v>
      </c>
      <c r="AA499" s="16">
        <v>0</v>
      </c>
      <c r="AB499" s="16">
        <v>0</v>
      </c>
      <c r="AC499" s="16">
        <v>0</v>
      </c>
      <c r="AD499" s="16">
        <v>0</v>
      </c>
      <c r="AE499" s="16">
        <v>0</v>
      </c>
      <c r="AF499" s="16">
        <v>0</v>
      </c>
      <c r="AG499" s="16">
        <v>0</v>
      </c>
      <c r="AH499" s="16">
        <v>404.32</v>
      </c>
      <c r="AI499" s="16">
        <v>0</v>
      </c>
      <c r="AJ499" s="16">
        <v>0</v>
      </c>
      <c r="AK499" s="16">
        <v>0</v>
      </c>
      <c r="AL499" s="16">
        <v>3500</v>
      </c>
      <c r="AM499" s="16">
        <v>0</v>
      </c>
      <c r="AN499" s="16">
        <v>0</v>
      </c>
      <c r="AO499" s="16">
        <v>4043.2</v>
      </c>
      <c r="AP499" s="16">
        <v>0</v>
      </c>
      <c r="AQ499" s="16">
        <v>0</v>
      </c>
      <c r="AR499" s="16">
        <v>0</v>
      </c>
      <c r="AS499" s="16">
        <v>1.9</v>
      </c>
      <c r="AT499" s="8">
        <f t="shared" si="7"/>
        <v>128177.70000000001</v>
      </c>
      <c r="AU499" s="16">
        <v>0</v>
      </c>
      <c r="AV499" s="16">
        <v>0</v>
      </c>
      <c r="AW499" s="17">
        <v>51</v>
      </c>
      <c r="AX499" s="17">
        <v>125</v>
      </c>
      <c r="AY499" s="16">
        <v>2505717.7200000002</v>
      </c>
      <c r="AZ499" s="16">
        <v>760000</v>
      </c>
      <c r="BA499" s="18">
        <v>80</v>
      </c>
      <c r="BB499" s="18">
        <v>45.367833684210503</v>
      </c>
      <c r="BC499" s="18">
        <v>10</v>
      </c>
      <c r="BD499" s="18"/>
      <c r="BE499" s="14" t="s">
        <v>797</v>
      </c>
      <c r="BF499" s="12"/>
      <c r="BG499" s="14" t="s">
        <v>291</v>
      </c>
      <c r="BH499" s="14" t="s">
        <v>611</v>
      </c>
      <c r="BI499" s="14" t="s">
        <v>612</v>
      </c>
      <c r="BJ499" s="14" t="s">
        <v>2</v>
      </c>
      <c r="BK499" s="13" t="s">
        <v>0</v>
      </c>
      <c r="BL499" s="18">
        <v>430994.42</v>
      </c>
      <c r="BM499" s="13" t="s">
        <v>613</v>
      </c>
      <c r="BN499" s="18"/>
      <c r="BO499" s="19">
        <v>43277</v>
      </c>
      <c r="BP499" s="19">
        <v>47083</v>
      </c>
      <c r="BQ499" s="11" t="s">
        <v>750</v>
      </c>
      <c r="BR499" s="11" t="s">
        <v>906</v>
      </c>
      <c r="BS499" s="11" t="s">
        <v>891</v>
      </c>
      <c r="BT499" s="11" t="s">
        <v>891</v>
      </c>
      <c r="BU499" s="18">
        <v>0</v>
      </c>
      <c r="BV499" s="18">
        <v>0</v>
      </c>
      <c r="BW499" s="18">
        <v>0</v>
      </c>
    </row>
    <row r="500" spans="1:75" s="1" customFormat="1" ht="18.2" customHeight="1" x14ac:dyDescent="0.15">
      <c r="A500" s="4">
        <v>495</v>
      </c>
      <c r="B500" s="5" t="s">
        <v>41</v>
      </c>
      <c r="C500" s="5" t="s">
        <v>42</v>
      </c>
      <c r="D500" s="29">
        <v>45507</v>
      </c>
      <c r="E500" s="6" t="s">
        <v>767</v>
      </c>
      <c r="F500" s="7">
        <v>4</v>
      </c>
      <c r="G500" s="7">
        <v>3</v>
      </c>
      <c r="H500" s="8">
        <v>185846.83</v>
      </c>
      <c r="I500" s="8">
        <v>5117.01</v>
      </c>
      <c r="J500" s="8">
        <v>0</v>
      </c>
      <c r="K500" s="8">
        <v>190963.84</v>
      </c>
      <c r="L500" s="8">
        <v>1374.78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190963.84</v>
      </c>
      <c r="S500" s="8">
        <v>4525.45</v>
      </c>
      <c r="T500" s="8">
        <v>1486.77</v>
      </c>
      <c r="U500" s="8">
        <v>0</v>
      </c>
      <c r="V500" s="8">
        <v>0</v>
      </c>
      <c r="W500" s="8">
        <v>0</v>
      </c>
      <c r="X500" s="8">
        <v>0</v>
      </c>
      <c r="Y500" s="8">
        <v>0</v>
      </c>
      <c r="Z500" s="8">
        <v>6012.22</v>
      </c>
      <c r="AA500" s="8">
        <v>0</v>
      </c>
      <c r="AB500" s="8">
        <v>0</v>
      </c>
      <c r="AC500" s="8">
        <v>0</v>
      </c>
      <c r="AD500" s="8">
        <v>0</v>
      </c>
      <c r="AE500" s="8">
        <v>0</v>
      </c>
      <c r="AF500" s="8">
        <v>0</v>
      </c>
      <c r="AG500" s="8">
        <v>0</v>
      </c>
      <c r="AH500" s="8">
        <v>0</v>
      </c>
      <c r="AI500" s="8">
        <v>0</v>
      </c>
      <c r="AJ500" s="8">
        <v>0</v>
      </c>
      <c r="AK500" s="8">
        <v>0</v>
      </c>
      <c r="AL500" s="8">
        <v>0</v>
      </c>
      <c r="AM500" s="8">
        <v>0</v>
      </c>
      <c r="AN500" s="8">
        <v>0</v>
      </c>
      <c r="AO500" s="8">
        <v>0</v>
      </c>
      <c r="AP500" s="8">
        <v>0</v>
      </c>
      <c r="AQ500" s="8">
        <v>0</v>
      </c>
      <c r="AR500" s="8">
        <v>0</v>
      </c>
      <c r="AS500" s="8">
        <v>0</v>
      </c>
      <c r="AT500" s="8">
        <f t="shared" si="7"/>
        <v>0</v>
      </c>
      <c r="AU500" s="8">
        <v>6491.79</v>
      </c>
      <c r="AV500" s="8">
        <v>6012.22</v>
      </c>
      <c r="AW500" s="9">
        <v>91</v>
      </c>
      <c r="AX500" s="9">
        <v>165</v>
      </c>
      <c r="AY500" s="8">
        <v>962590.86</v>
      </c>
      <c r="AZ500" s="8">
        <v>252000</v>
      </c>
      <c r="BA500" s="10">
        <v>89.99</v>
      </c>
      <c r="BB500" s="10">
        <v>68.193793498412703</v>
      </c>
      <c r="BC500" s="10">
        <v>9.6</v>
      </c>
      <c r="BD500" s="10"/>
      <c r="BE500" s="6" t="s">
        <v>795</v>
      </c>
      <c r="BF500" s="4"/>
      <c r="BG500" s="6" t="s">
        <v>291</v>
      </c>
      <c r="BH500" s="6" t="s">
        <v>358</v>
      </c>
      <c r="BI500" s="6" t="s">
        <v>359</v>
      </c>
      <c r="BJ500" s="6" t="s">
        <v>3</v>
      </c>
      <c r="BK500" s="5" t="s">
        <v>0</v>
      </c>
      <c r="BL500" s="10">
        <v>190963.84</v>
      </c>
      <c r="BM500" s="5" t="s">
        <v>613</v>
      </c>
      <c r="BN500" s="10"/>
      <c r="BO500" s="11">
        <v>43277</v>
      </c>
      <c r="BP500" s="11">
        <v>48299</v>
      </c>
      <c r="BQ500" s="11" t="s">
        <v>750</v>
      </c>
      <c r="BR500" s="11" t="s">
        <v>906</v>
      </c>
      <c r="BS500" s="11" t="s">
        <v>891</v>
      </c>
      <c r="BT500" s="11" t="s">
        <v>891</v>
      </c>
      <c r="BU500" s="10">
        <v>536.24</v>
      </c>
      <c r="BV500" s="10">
        <v>0</v>
      </c>
      <c r="BW500" s="10">
        <v>0</v>
      </c>
    </row>
    <row r="501" spans="1:75" s="1" customFormat="1" ht="18.2" customHeight="1" x14ac:dyDescent="0.15">
      <c r="A501" s="12">
        <v>496</v>
      </c>
      <c r="B501" s="13" t="s">
        <v>41</v>
      </c>
      <c r="C501" s="13" t="s">
        <v>42</v>
      </c>
      <c r="D501" s="30">
        <v>45507</v>
      </c>
      <c r="E501" s="14" t="s">
        <v>817</v>
      </c>
      <c r="F501" s="15">
        <v>1</v>
      </c>
      <c r="G501" s="15">
        <v>1</v>
      </c>
      <c r="H501" s="16">
        <v>272629.56</v>
      </c>
      <c r="I501" s="16">
        <v>1868.39</v>
      </c>
      <c r="J501" s="16">
        <v>0</v>
      </c>
      <c r="K501" s="16">
        <v>274497.95</v>
      </c>
      <c r="L501" s="16">
        <v>1178.29</v>
      </c>
      <c r="M501" s="16">
        <v>0</v>
      </c>
      <c r="N501" s="16">
        <v>819.17</v>
      </c>
      <c r="O501" s="16">
        <v>0</v>
      </c>
      <c r="P501" s="16">
        <v>0</v>
      </c>
      <c r="Q501" s="16">
        <v>0</v>
      </c>
      <c r="R501" s="16">
        <v>273678.78000000003</v>
      </c>
      <c r="S501" s="16">
        <v>2167.5700000000002</v>
      </c>
      <c r="T501" s="16">
        <v>2158.3200000000002</v>
      </c>
      <c r="U501" s="16">
        <v>0</v>
      </c>
      <c r="V501" s="16">
        <v>2167.5700000000002</v>
      </c>
      <c r="W501" s="16">
        <v>0</v>
      </c>
      <c r="X501" s="16">
        <v>0</v>
      </c>
      <c r="Y501" s="16">
        <v>0</v>
      </c>
      <c r="Z501" s="16">
        <v>2158.3200000000002</v>
      </c>
      <c r="AA501" s="16">
        <v>0</v>
      </c>
      <c r="AB501" s="16">
        <v>0</v>
      </c>
      <c r="AC501" s="16">
        <v>0</v>
      </c>
      <c r="AD501" s="16">
        <v>0</v>
      </c>
      <c r="AE501" s="16">
        <v>0</v>
      </c>
      <c r="AF501" s="16">
        <v>0</v>
      </c>
      <c r="AG501" s="16">
        <v>0</v>
      </c>
      <c r="AH501" s="16">
        <v>0</v>
      </c>
      <c r="AI501" s="16">
        <v>0</v>
      </c>
      <c r="AJ501" s="16">
        <v>0</v>
      </c>
      <c r="AK501" s="16">
        <v>0</v>
      </c>
      <c r="AL501" s="16">
        <v>350</v>
      </c>
      <c r="AM501" s="16">
        <v>0</v>
      </c>
      <c r="AN501" s="16">
        <v>0</v>
      </c>
      <c r="AO501" s="16">
        <v>187.26</v>
      </c>
      <c r="AP501" s="16">
        <v>0</v>
      </c>
      <c r="AQ501" s="16">
        <v>0</v>
      </c>
      <c r="AR501" s="16">
        <v>0</v>
      </c>
      <c r="AS501" s="16">
        <v>0</v>
      </c>
      <c r="AT501" s="8">
        <f t="shared" si="7"/>
        <v>3524</v>
      </c>
      <c r="AU501" s="16">
        <v>2227.5100000000002</v>
      </c>
      <c r="AV501" s="16">
        <v>2158.3200000000002</v>
      </c>
      <c r="AW501" s="17">
        <v>131</v>
      </c>
      <c r="AX501" s="17">
        <v>188</v>
      </c>
      <c r="AY501" s="16">
        <v>398200</v>
      </c>
      <c r="AZ501" s="16">
        <v>316263.76</v>
      </c>
      <c r="BA501" s="18">
        <v>83</v>
      </c>
      <c r="BB501" s="18">
        <v>71.824033015986402</v>
      </c>
      <c r="BC501" s="18">
        <v>9.5</v>
      </c>
      <c r="BD501" s="18"/>
      <c r="BE501" s="14" t="s">
        <v>797</v>
      </c>
      <c r="BF501" s="12"/>
      <c r="BG501" s="14" t="s">
        <v>291</v>
      </c>
      <c r="BH501" s="14" t="s">
        <v>292</v>
      </c>
      <c r="BI501" s="14" t="s">
        <v>293</v>
      </c>
      <c r="BJ501" s="14" t="s">
        <v>3</v>
      </c>
      <c r="BK501" s="13" t="s">
        <v>0</v>
      </c>
      <c r="BL501" s="18">
        <v>273678.78000000003</v>
      </c>
      <c r="BM501" s="13" t="s">
        <v>613</v>
      </c>
      <c r="BN501" s="18"/>
      <c r="BO501" s="19">
        <v>43795</v>
      </c>
      <c r="BP501" s="19">
        <v>49516</v>
      </c>
      <c r="BQ501" s="11" t="s">
        <v>750</v>
      </c>
      <c r="BR501" s="11" t="s">
        <v>906</v>
      </c>
      <c r="BS501" s="11" t="s">
        <v>891</v>
      </c>
      <c r="BT501" s="11" t="s">
        <v>891</v>
      </c>
      <c r="BU501" s="18">
        <v>187.26</v>
      </c>
      <c r="BV501" s="18">
        <v>0</v>
      </c>
      <c r="BW501" s="18">
        <v>0</v>
      </c>
    </row>
    <row r="502" spans="1:75" s="1" customFormat="1" ht="18.2" customHeight="1" x14ac:dyDescent="0.15">
      <c r="A502" s="4">
        <v>497</v>
      </c>
      <c r="B502" s="5" t="s">
        <v>324</v>
      </c>
      <c r="C502" s="5" t="s">
        <v>42</v>
      </c>
      <c r="D502" s="29">
        <v>45507</v>
      </c>
      <c r="E502" s="6" t="s">
        <v>769</v>
      </c>
      <c r="F502" s="7">
        <v>2</v>
      </c>
      <c r="G502" s="7">
        <v>2</v>
      </c>
      <c r="H502" s="8">
        <v>112933.15</v>
      </c>
      <c r="I502" s="8">
        <v>1432.08</v>
      </c>
      <c r="J502" s="8">
        <v>0</v>
      </c>
      <c r="K502" s="8">
        <v>114365.23</v>
      </c>
      <c r="L502" s="8">
        <v>485.01</v>
      </c>
      <c r="M502" s="8">
        <v>0</v>
      </c>
      <c r="N502" s="8">
        <v>473.56</v>
      </c>
      <c r="O502" s="8">
        <v>0</v>
      </c>
      <c r="P502" s="8">
        <v>0</v>
      </c>
      <c r="Q502" s="8">
        <v>0</v>
      </c>
      <c r="R502" s="8">
        <v>113891.67</v>
      </c>
      <c r="S502" s="8">
        <v>2007.54</v>
      </c>
      <c r="T502" s="8">
        <v>903.47</v>
      </c>
      <c r="U502" s="8">
        <v>0</v>
      </c>
      <c r="V502" s="8">
        <v>568.59</v>
      </c>
      <c r="W502" s="8">
        <v>0</v>
      </c>
      <c r="X502" s="8">
        <v>0</v>
      </c>
      <c r="Y502" s="8">
        <v>0</v>
      </c>
      <c r="Z502" s="8">
        <v>2342.42</v>
      </c>
      <c r="AA502" s="8">
        <v>0</v>
      </c>
      <c r="AB502" s="8">
        <v>0</v>
      </c>
      <c r="AC502" s="8">
        <v>0</v>
      </c>
      <c r="AD502" s="8">
        <v>0</v>
      </c>
      <c r="AE502" s="8">
        <v>0</v>
      </c>
      <c r="AF502" s="8">
        <v>0</v>
      </c>
      <c r="AG502" s="8">
        <v>0</v>
      </c>
      <c r="AH502" s="8">
        <v>0</v>
      </c>
      <c r="AI502" s="8">
        <v>0</v>
      </c>
      <c r="AJ502" s="8">
        <v>0</v>
      </c>
      <c r="AK502" s="8">
        <v>0</v>
      </c>
      <c r="AL502" s="8">
        <v>350</v>
      </c>
      <c r="AM502" s="8">
        <v>0</v>
      </c>
      <c r="AN502" s="8">
        <v>0</v>
      </c>
      <c r="AO502" s="8">
        <v>87.85</v>
      </c>
      <c r="AP502" s="8">
        <v>0</v>
      </c>
      <c r="AQ502" s="8">
        <v>0</v>
      </c>
      <c r="AR502" s="8">
        <v>0</v>
      </c>
      <c r="AS502" s="8">
        <v>0</v>
      </c>
      <c r="AT502" s="8">
        <f t="shared" si="7"/>
        <v>1480</v>
      </c>
      <c r="AU502" s="8">
        <v>1443.53</v>
      </c>
      <c r="AV502" s="8">
        <v>2342.42</v>
      </c>
      <c r="AW502" s="9">
        <v>131</v>
      </c>
      <c r="AX502" s="9">
        <v>203</v>
      </c>
      <c r="AY502" s="8">
        <v>552489.97</v>
      </c>
      <c r="AZ502" s="8">
        <v>139127.59</v>
      </c>
      <c r="BA502" s="10">
        <v>90</v>
      </c>
      <c r="BB502" s="10">
        <v>73.675180458455401</v>
      </c>
      <c r="BC502" s="10">
        <v>9.6</v>
      </c>
      <c r="BD502" s="10"/>
      <c r="BE502" s="6" t="s">
        <v>797</v>
      </c>
      <c r="BF502" s="4"/>
      <c r="BG502" s="6" t="s">
        <v>269</v>
      </c>
      <c r="BH502" s="6" t="s">
        <v>270</v>
      </c>
      <c r="BI502" s="6" t="s">
        <v>589</v>
      </c>
      <c r="BJ502" s="6" t="s">
        <v>3</v>
      </c>
      <c r="BK502" s="5" t="s">
        <v>0</v>
      </c>
      <c r="BL502" s="10">
        <v>113891.67</v>
      </c>
      <c r="BM502" s="5" t="s">
        <v>613</v>
      </c>
      <c r="BN502" s="10"/>
      <c r="BO502" s="11">
        <v>43343</v>
      </c>
      <c r="BP502" s="11">
        <v>49521</v>
      </c>
      <c r="BQ502" s="11" t="s">
        <v>748</v>
      </c>
      <c r="BR502" s="11" t="s">
        <v>905</v>
      </c>
      <c r="BS502" s="11" t="s">
        <v>891</v>
      </c>
      <c r="BT502" s="11" t="s">
        <v>891</v>
      </c>
      <c r="BU502" s="10">
        <v>175.7</v>
      </c>
      <c r="BV502" s="10">
        <v>0</v>
      </c>
      <c r="BW502" s="10">
        <v>0</v>
      </c>
    </row>
    <row r="503" spans="1:75" s="1" customFormat="1" ht="18.2" customHeight="1" x14ac:dyDescent="0.15">
      <c r="A503" s="12">
        <v>498</v>
      </c>
      <c r="B503" s="13" t="s">
        <v>41</v>
      </c>
      <c r="C503" s="13" t="s">
        <v>42</v>
      </c>
      <c r="D503" s="30">
        <v>45507</v>
      </c>
      <c r="E503" s="14" t="s">
        <v>770</v>
      </c>
      <c r="F503" s="15">
        <v>3</v>
      </c>
      <c r="G503" s="15">
        <v>3</v>
      </c>
      <c r="H503" s="16">
        <v>188203.12</v>
      </c>
      <c r="I503" s="16">
        <v>2628.42</v>
      </c>
      <c r="J503" s="16">
        <v>0</v>
      </c>
      <c r="K503" s="16">
        <v>190831.54</v>
      </c>
      <c r="L503" s="16">
        <v>787.91</v>
      </c>
      <c r="M503" s="16">
        <v>0</v>
      </c>
      <c r="N503" s="16">
        <v>916.85</v>
      </c>
      <c r="O503" s="16">
        <v>0</v>
      </c>
      <c r="P503" s="16">
        <v>0</v>
      </c>
      <c r="Q503" s="16">
        <v>0</v>
      </c>
      <c r="R503" s="16">
        <v>189914.69</v>
      </c>
      <c r="S503" s="16">
        <v>4743.93</v>
      </c>
      <c r="T503" s="16">
        <v>1568.36</v>
      </c>
      <c r="U503" s="16">
        <v>0</v>
      </c>
      <c r="V503" s="16">
        <v>1587.73</v>
      </c>
      <c r="W503" s="16">
        <v>0</v>
      </c>
      <c r="X503" s="16">
        <v>0</v>
      </c>
      <c r="Y503" s="16">
        <v>0</v>
      </c>
      <c r="Z503" s="16">
        <v>4724.5600000000004</v>
      </c>
      <c r="AA503" s="16">
        <v>0</v>
      </c>
      <c r="AB503" s="16">
        <v>0</v>
      </c>
      <c r="AC503" s="16">
        <v>0</v>
      </c>
      <c r="AD503" s="16">
        <v>0</v>
      </c>
      <c r="AE503" s="16">
        <v>0</v>
      </c>
      <c r="AF503" s="16">
        <v>0</v>
      </c>
      <c r="AG503" s="16">
        <v>0</v>
      </c>
      <c r="AH503" s="16">
        <v>0</v>
      </c>
      <c r="AI503" s="16">
        <v>0</v>
      </c>
      <c r="AJ503" s="16">
        <v>0</v>
      </c>
      <c r="AK503" s="16">
        <v>0</v>
      </c>
      <c r="AL503" s="16">
        <v>350</v>
      </c>
      <c r="AM503" s="16">
        <v>0</v>
      </c>
      <c r="AN503" s="16">
        <v>0</v>
      </c>
      <c r="AO503" s="16">
        <v>145.41999999999999</v>
      </c>
      <c r="AP503" s="16">
        <v>0</v>
      </c>
      <c r="AQ503" s="16">
        <v>0</v>
      </c>
      <c r="AR503" s="16">
        <v>0</v>
      </c>
      <c r="AS503" s="16">
        <v>0</v>
      </c>
      <c r="AT503" s="8">
        <f t="shared" si="7"/>
        <v>3000</v>
      </c>
      <c r="AU503" s="16">
        <v>2499.48</v>
      </c>
      <c r="AV503" s="16">
        <v>4724.5600000000004</v>
      </c>
      <c r="AW503" s="17">
        <v>131</v>
      </c>
      <c r="AX503" s="17">
        <v>203</v>
      </c>
      <c r="AY503" s="16">
        <v>1178381.93</v>
      </c>
      <c r="AZ503" s="16">
        <v>230300</v>
      </c>
      <c r="BA503" s="18">
        <v>90</v>
      </c>
      <c r="BB503" s="18">
        <v>74.217638297872298</v>
      </c>
      <c r="BC503" s="18">
        <v>10</v>
      </c>
      <c r="BD503" s="18"/>
      <c r="BE503" s="14" t="s">
        <v>797</v>
      </c>
      <c r="BF503" s="12"/>
      <c r="BG503" s="14" t="s">
        <v>269</v>
      </c>
      <c r="BH503" s="14" t="s">
        <v>528</v>
      </c>
      <c r="BI503" s="14" t="s">
        <v>529</v>
      </c>
      <c r="BJ503" s="14" t="s">
        <v>3</v>
      </c>
      <c r="BK503" s="13" t="s">
        <v>0</v>
      </c>
      <c r="BL503" s="18">
        <v>189914.69</v>
      </c>
      <c r="BM503" s="13" t="s">
        <v>613</v>
      </c>
      <c r="BN503" s="18"/>
      <c r="BO503" s="19">
        <v>43343</v>
      </c>
      <c r="BP503" s="19">
        <v>49521</v>
      </c>
      <c r="BQ503" s="11" t="s">
        <v>748</v>
      </c>
      <c r="BR503" s="11" t="s">
        <v>905</v>
      </c>
      <c r="BS503" s="11" t="s">
        <v>891</v>
      </c>
      <c r="BT503" s="11" t="s">
        <v>891</v>
      </c>
      <c r="BU503" s="18">
        <v>436.26</v>
      </c>
      <c r="BV503" s="18">
        <v>0</v>
      </c>
      <c r="BW503" s="18">
        <v>0</v>
      </c>
    </row>
    <row r="504" spans="1:75" s="1" customFormat="1" ht="18.2" customHeight="1" x14ac:dyDescent="0.15">
      <c r="A504" s="4">
        <v>499</v>
      </c>
      <c r="B504" s="5" t="s">
        <v>41</v>
      </c>
      <c r="C504" s="5" t="s">
        <v>42</v>
      </c>
      <c r="D504" s="29">
        <v>45507</v>
      </c>
      <c r="E504" s="6" t="s">
        <v>771</v>
      </c>
      <c r="F504" s="7">
        <v>16</v>
      </c>
      <c r="G504" s="7">
        <v>15</v>
      </c>
      <c r="H504" s="8">
        <v>413541.53</v>
      </c>
      <c r="I504" s="8">
        <v>56947.74</v>
      </c>
      <c r="J504" s="8">
        <v>0</v>
      </c>
      <c r="K504" s="8">
        <v>470489.27</v>
      </c>
      <c r="L504" s="8">
        <v>3800.84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470489.27</v>
      </c>
      <c r="S504" s="8">
        <v>55696.26</v>
      </c>
      <c r="T504" s="8">
        <v>3239.41</v>
      </c>
      <c r="U504" s="8">
        <v>0</v>
      </c>
      <c r="V504" s="8">
        <v>0</v>
      </c>
      <c r="W504" s="8">
        <v>0</v>
      </c>
      <c r="X504" s="8">
        <v>0</v>
      </c>
      <c r="Y504" s="8">
        <v>0</v>
      </c>
      <c r="Z504" s="8">
        <v>58935.67</v>
      </c>
      <c r="AA504" s="8">
        <v>0</v>
      </c>
      <c r="AB504" s="8">
        <v>0</v>
      </c>
      <c r="AC504" s="8">
        <v>0</v>
      </c>
      <c r="AD504" s="8">
        <v>0</v>
      </c>
      <c r="AE504" s="8">
        <v>0</v>
      </c>
      <c r="AF504" s="8">
        <v>0</v>
      </c>
      <c r="AG504" s="8">
        <v>0</v>
      </c>
      <c r="AH504" s="8">
        <v>0</v>
      </c>
      <c r="AI504" s="8">
        <v>0</v>
      </c>
      <c r="AJ504" s="8">
        <v>0</v>
      </c>
      <c r="AK504" s="8">
        <v>0</v>
      </c>
      <c r="AL504" s="8">
        <v>0</v>
      </c>
      <c r="AM504" s="8">
        <v>0</v>
      </c>
      <c r="AN504" s="8">
        <v>0</v>
      </c>
      <c r="AO504" s="8">
        <v>0</v>
      </c>
      <c r="AP504" s="8">
        <v>0</v>
      </c>
      <c r="AQ504" s="8">
        <v>0</v>
      </c>
      <c r="AR504" s="8">
        <v>0</v>
      </c>
      <c r="AS504" s="8">
        <v>0</v>
      </c>
      <c r="AT504" s="8">
        <f t="shared" si="7"/>
        <v>0</v>
      </c>
      <c r="AU504" s="8">
        <v>60748.58</v>
      </c>
      <c r="AV504" s="8">
        <v>58935.67</v>
      </c>
      <c r="AW504" s="9">
        <v>78</v>
      </c>
      <c r="AX504" s="9">
        <v>150</v>
      </c>
      <c r="AY504" s="8">
        <v>2347482.5</v>
      </c>
      <c r="AZ504" s="8">
        <v>592559.85</v>
      </c>
      <c r="BA504" s="10">
        <v>89.93</v>
      </c>
      <c r="BB504" s="10">
        <v>71.4039266263146</v>
      </c>
      <c r="BC504" s="10">
        <v>9.4</v>
      </c>
      <c r="BD504" s="10"/>
      <c r="BE504" s="6" t="s">
        <v>795</v>
      </c>
      <c r="BF504" s="4"/>
      <c r="BG504" s="6" t="s">
        <v>282</v>
      </c>
      <c r="BH504" s="6" t="s">
        <v>283</v>
      </c>
      <c r="BI504" s="6" t="s">
        <v>284</v>
      </c>
      <c r="BJ504" s="6" t="s">
        <v>796</v>
      </c>
      <c r="BK504" s="5" t="s">
        <v>0</v>
      </c>
      <c r="BL504" s="10">
        <v>470489.27</v>
      </c>
      <c r="BM504" s="5" t="s">
        <v>613</v>
      </c>
      <c r="BN504" s="10"/>
      <c r="BO504" s="11">
        <v>43340</v>
      </c>
      <c r="BP504" s="11">
        <v>47907</v>
      </c>
      <c r="BQ504" s="11" t="s">
        <v>750</v>
      </c>
      <c r="BR504" s="11" t="s">
        <v>906</v>
      </c>
      <c r="BS504" s="11" t="s">
        <v>891</v>
      </c>
      <c r="BT504" s="11" t="s">
        <v>891</v>
      </c>
      <c r="BU504" s="10">
        <v>5487.09</v>
      </c>
      <c r="BV504" s="10">
        <v>0</v>
      </c>
      <c r="BW504" s="10">
        <v>0</v>
      </c>
    </row>
    <row r="505" spans="1:75" s="1" customFormat="1" ht="18.2" customHeight="1" x14ac:dyDescent="0.15">
      <c r="A505" s="12">
        <v>500</v>
      </c>
      <c r="B505" s="13" t="s">
        <v>41</v>
      </c>
      <c r="C505" s="13" t="s">
        <v>42</v>
      </c>
      <c r="D505" s="30">
        <v>45507</v>
      </c>
      <c r="E505" s="14" t="s">
        <v>773</v>
      </c>
      <c r="F505" s="15">
        <v>0</v>
      </c>
      <c r="G505" s="15">
        <v>0</v>
      </c>
      <c r="H505" s="16">
        <v>341995.09</v>
      </c>
      <c r="I505" s="16">
        <v>0</v>
      </c>
      <c r="J505" s="16">
        <v>0</v>
      </c>
      <c r="K505" s="16">
        <v>341995.09</v>
      </c>
      <c r="L505" s="16">
        <v>2620.04</v>
      </c>
      <c r="M505" s="16">
        <v>0</v>
      </c>
      <c r="N505" s="16">
        <v>0</v>
      </c>
      <c r="O505" s="16">
        <v>2620.04</v>
      </c>
      <c r="P505" s="16">
        <v>0</v>
      </c>
      <c r="Q505" s="16">
        <v>0</v>
      </c>
      <c r="R505" s="16">
        <v>339375.05</v>
      </c>
      <c r="S505" s="16">
        <v>0</v>
      </c>
      <c r="T505" s="16">
        <v>2707.46</v>
      </c>
      <c r="U505" s="16">
        <v>0</v>
      </c>
      <c r="V505" s="16">
        <v>0</v>
      </c>
      <c r="W505" s="16">
        <v>2707.46</v>
      </c>
      <c r="X505" s="16">
        <v>0</v>
      </c>
      <c r="Y505" s="16">
        <v>0</v>
      </c>
      <c r="Z505" s="16">
        <v>0</v>
      </c>
      <c r="AA505" s="16">
        <v>0</v>
      </c>
      <c r="AB505" s="16">
        <v>0</v>
      </c>
      <c r="AC505" s="16">
        <v>0</v>
      </c>
      <c r="AD505" s="16">
        <v>0</v>
      </c>
      <c r="AE505" s="16">
        <v>0</v>
      </c>
      <c r="AF505" s="16">
        <v>0</v>
      </c>
      <c r="AG505" s="16">
        <v>0</v>
      </c>
      <c r="AH505" s="16">
        <v>246.56</v>
      </c>
      <c r="AI505" s="16">
        <v>0</v>
      </c>
      <c r="AJ505" s="16">
        <v>0</v>
      </c>
      <c r="AK505" s="16">
        <v>0</v>
      </c>
      <c r="AL505" s="16">
        <v>0</v>
      </c>
      <c r="AM505" s="16">
        <v>0</v>
      </c>
      <c r="AN505" s="16">
        <v>0</v>
      </c>
      <c r="AO505" s="16">
        <v>0</v>
      </c>
      <c r="AP505" s="16">
        <v>50.38</v>
      </c>
      <c r="AQ505" s="16">
        <v>0</v>
      </c>
      <c r="AR505" s="16">
        <v>49.44</v>
      </c>
      <c r="AS505" s="16">
        <v>0</v>
      </c>
      <c r="AT505" s="8">
        <f t="shared" si="7"/>
        <v>5575.0000000000009</v>
      </c>
      <c r="AU505" s="16">
        <v>0</v>
      </c>
      <c r="AV505" s="16">
        <v>0</v>
      </c>
      <c r="AW505" s="17">
        <v>89</v>
      </c>
      <c r="AX505" s="17">
        <v>160</v>
      </c>
      <c r="AY505" s="16">
        <v>1755221.1410999999</v>
      </c>
      <c r="AZ505" s="16">
        <v>463470</v>
      </c>
      <c r="BA505" s="18">
        <v>90</v>
      </c>
      <c r="BB505" s="18">
        <v>65.902333484367901</v>
      </c>
      <c r="BC505" s="18">
        <v>9.5</v>
      </c>
      <c r="BD505" s="18"/>
      <c r="BE505" s="14" t="s">
        <v>795</v>
      </c>
      <c r="BF505" s="12"/>
      <c r="BG505" s="14" t="s">
        <v>304</v>
      </c>
      <c r="BH505" s="14" t="s">
        <v>305</v>
      </c>
      <c r="BI505" s="14" t="s">
        <v>306</v>
      </c>
      <c r="BJ505" s="14" t="s">
        <v>2</v>
      </c>
      <c r="BK505" s="13" t="s">
        <v>0</v>
      </c>
      <c r="BL505" s="18">
        <v>339375.05</v>
      </c>
      <c r="BM505" s="13" t="s">
        <v>613</v>
      </c>
      <c r="BN505" s="18"/>
      <c r="BO505" s="19">
        <v>43363</v>
      </c>
      <c r="BP505" s="19">
        <v>48233</v>
      </c>
      <c r="BQ505" s="11" t="s">
        <v>747</v>
      </c>
      <c r="BR505" s="11" t="s">
        <v>909</v>
      </c>
      <c r="BS505" s="11" t="s">
        <v>891</v>
      </c>
      <c r="BT505" s="11" t="s">
        <v>891</v>
      </c>
      <c r="BU505" s="18">
        <v>0</v>
      </c>
      <c r="BV505" s="18">
        <v>0</v>
      </c>
      <c r="BW505" s="18">
        <v>0</v>
      </c>
    </row>
    <row r="506" spans="1:75" s="1" customFormat="1" ht="18.2" customHeight="1" x14ac:dyDescent="0.15">
      <c r="A506" s="4">
        <v>501</v>
      </c>
      <c r="B506" s="5" t="s">
        <v>41</v>
      </c>
      <c r="C506" s="5" t="s">
        <v>42</v>
      </c>
      <c r="D506" s="29">
        <v>45507</v>
      </c>
      <c r="E506" s="6" t="s">
        <v>778</v>
      </c>
      <c r="F506" s="7">
        <v>7</v>
      </c>
      <c r="G506" s="7">
        <v>6</v>
      </c>
      <c r="H506" s="8">
        <v>212034.6</v>
      </c>
      <c r="I506" s="8">
        <v>5918.33</v>
      </c>
      <c r="J506" s="8">
        <v>0</v>
      </c>
      <c r="K506" s="8">
        <v>217952.93</v>
      </c>
      <c r="L506" s="8">
        <v>916.4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217952.93</v>
      </c>
      <c r="S506" s="8">
        <v>10220.85</v>
      </c>
      <c r="T506" s="8">
        <v>1678.61</v>
      </c>
      <c r="U506" s="8">
        <v>0</v>
      </c>
      <c r="V506" s="8">
        <v>0</v>
      </c>
      <c r="W506" s="8">
        <v>0</v>
      </c>
      <c r="X506" s="8">
        <v>0</v>
      </c>
      <c r="Y506" s="8">
        <v>0</v>
      </c>
      <c r="Z506" s="8">
        <v>11899.46</v>
      </c>
      <c r="AA506" s="8">
        <v>0</v>
      </c>
      <c r="AB506" s="8">
        <v>0</v>
      </c>
      <c r="AC506" s="8">
        <v>0</v>
      </c>
      <c r="AD506" s="8">
        <v>0</v>
      </c>
      <c r="AE506" s="8">
        <v>0</v>
      </c>
      <c r="AF506" s="8">
        <v>0</v>
      </c>
      <c r="AG506" s="8">
        <v>0</v>
      </c>
      <c r="AH506" s="8">
        <v>0</v>
      </c>
      <c r="AI506" s="8">
        <v>0</v>
      </c>
      <c r="AJ506" s="8">
        <v>0</v>
      </c>
      <c r="AK506" s="8">
        <v>0</v>
      </c>
      <c r="AL506" s="8">
        <v>0</v>
      </c>
      <c r="AM506" s="8">
        <v>0</v>
      </c>
      <c r="AN506" s="8">
        <v>0</v>
      </c>
      <c r="AO506" s="8">
        <v>0</v>
      </c>
      <c r="AP506" s="8">
        <v>0</v>
      </c>
      <c r="AQ506" s="8">
        <v>0</v>
      </c>
      <c r="AR506" s="8">
        <v>0</v>
      </c>
      <c r="AS506" s="8">
        <v>0</v>
      </c>
      <c r="AT506" s="8">
        <f t="shared" si="7"/>
        <v>0</v>
      </c>
      <c r="AU506" s="8">
        <v>6834.73</v>
      </c>
      <c r="AV506" s="8">
        <v>11899.46</v>
      </c>
      <c r="AW506" s="9">
        <v>131</v>
      </c>
      <c r="AX506" s="9">
        <v>201</v>
      </c>
      <c r="AY506" s="8">
        <v>1420893.37</v>
      </c>
      <c r="AZ506" s="8">
        <v>260610</v>
      </c>
      <c r="BA506" s="10">
        <v>89.21</v>
      </c>
      <c r="BB506" s="10">
        <v>74.607961648823903</v>
      </c>
      <c r="BC506" s="10">
        <v>9.5</v>
      </c>
      <c r="BD506" s="10"/>
      <c r="BE506" s="6" t="s">
        <v>797</v>
      </c>
      <c r="BF506" s="4"/>
      <c r="BG506" s="6" t="s">
        <v>291</v>
      </c>
      <c r="BH506" s="6" t="s">
        <v>292</v>
      </c>
      <c r="BI506" s="6" t="s">
        <v>293</v>
      </c>
      <c r="BJ506" s="6" t="s">
        <v>796</v>
      </c>
      <c r="BK506" s="5" t="s">
        <v>0</v>
      </c>
      <c r="BL506" s="10">
        <v>217952.93</v>
      </c>
      <c r="BM506" s="5" t="s">
        <v>613</v>
      </c>
      <c r="BN506" s="10"/>
      <c r="BO506" s="11">
        <v>43382</v>
      </c>
      <c r="BP506" s="11">
        <v>49499</v>
      </c>
      <c r="BQ506" s="11" t="s">
        <v>851</v>
      </c>
      <c r="BR506" s="11" t="s">
        <v>908</v>
      </c>
      <c r="BS506" s="11" t="s">
        <v>891</v>
      </c>
      <c r="BT506" s="11" t="s">
        <v>891</v>
      </c>
      <c r="BU506" s="10">
        <v>1151.8499999999999</v>
      </c>
      <c r="BV506" s="10">
        <v>0</v>
      </c>
      <c r="BW506" s="10">
        <v>0</v>
      </c>
    </row>
    <row r="507" spans="1:75" s="1" customFormat="1" ht="18.2" customHeight="1" x14ac:dyDescent="0.15">
      <c r="A507" s="12">
        <v>502</v>
      </c>
      <c r="B507" s="13" t="s">
        <v>324</v>
      </c>
      <c r="C507" s="13" t="s">
        <v>42</v>
      </c>
      <c r="D507" s="30">
        <v>45507</v>
      </c>
      <c r="E507" s="14" t="s">
        <v>780</v>
      </c>
      <c r="F507" s="15">
        <v>0</v>
      </c>
      <c r="G507" s="15">
        <v>0</v>
      </c>
      <c r="H507" s="16">
        <v>161458.23000000001</v>
      </c>
      <c r="I507" s="16">
        <v>0</v>
      </c>
      <c r="J507" s="16">
        <v>0</v>
      </c>
      <c r="K507" s="16">
        <v>161458.23000000001</v>
      </c>
      <c r="L507" s="16">
        <v>1231.01</v>
      </c>
      <c r="M507" s="16">
        <v>0</v>
      </c>
      <c r="N507" s="16">
        <v>0</v>
      </c>
      <c r="O507" s="16">
        <v>1231.01</v>
      </c>
      <c r="P507" s="16">
        <v>0</v>
      </c>
      <c r="Q507" s="16">
        <v>0</v>
      </c>
      <c r="R507" s="16">
        <v>160227.22</v>
      </c>
      <c r="S507" s="16">
        <v>0</v>
      </c>
      <c r="T507" s="16">
        <v>1345.49</v>
      </c>
      <c r="U507" s="16">
        <v>0</v>
      </c>
      <c r="V507" s="16">
        <v>0</v>
      </c>
      <c r="W507" s="16">
        <v>1345.49</v>
      </c>
      <c r="X507" s="16">
        <v>0</v>
      </c>
      <c r="Y507" s="16">
        <v>0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  <c r="AE507" s="16">
        <v>0</v>
      </c>
      <c r="AF507" s="16">
        <v>0</v>
      </c>
      <c r="AG507" s="16">
        <v>0</v>
      </c>
      <c r="AH507" s="16">
        <v>115.1</v>
      </c>
      <c r="AI507" s="16">
        <v>0</v>
      </c>
      <c r="AJ507" s="16">
        <v>0</v>
      </c>
      <c r="AK507" s="16">
        <v>0</v>
      </c>
      <c r="AL507" s="16">
        <v>0</v>
      </c>
      <c r="AM507" s="16">
        <v>0</v>
      </c>
      <c r="AN507" s="16">
        <v>0</v>
      </c>
      <c r="AO507" s="16">
        <v>0</v>
      </c>
      <c r="AP507" s="16">
        <v>0</v>
      </c>
      <c r="AQ507" s="16">
        <v>0</v>
      </c>
      <c r="AR507" s="16">
        <v>0</v>
      </c>
      <c r="AS507" s="16">
        <v>0</v>
      </c>
      <c r="AT507" s="8">
        <f t="shared" si="7"/>
        <v>2691.6</v>
      </c>
      <c r="AU507" s="16">
        <v>0</v>
      </c>
      <c r="AV507" s="16">
        <v>0</v>
      </c>
      <c r="AW507" s="17">
        <v>88</v>
      </c>
      <c r="AX507" s="17">
        <v>157</v>
      </c>
      <c r="AY507" s="16">
        <v>654744.07076999999</v>
      </c>
      <c r="AZ507" s="16">
        <v>216366</v>
      </c>
      <c r="BA507" s="18">
        <v>90</v>
      </c>
      <c r="BB507" s="18">
        <v>66.648409639222393</v>
      </c>
      <c r="BC507" s="18">
        <v>10</v>
      </c>
      <c r="BD507" s="18"/>
      <c r="BE507" s="14" t="s">
        <v>797</v>
      </c>
      <c r="BF507" s="12"/>
      <c r="BG507" s="14" t="s">
        <v>273</v>
      </c>
      <c r="BH507" s="14" t="s">
        <v>465</v>
      </c>
      <c r="BI507" s="14" t="s">
        <v>466</v>
      </c>
      <c r="BJ507" s="14" t="s">
        <v>2</v>
      </c>
      <c r="BK507" s="13" t="s">
        <v>0</v>
      </c>
      <c r="BL507" s="18">
        <v>160227.22</v>
      </c>
      <c r="BM507" s="13" t="s">
        <v>613</v>
      </c>
      <c r="BN507" s="18"/>
      <c r="BO507" s="19">
        <v>43410</v>
      </c>
      <c r="BP507" s="19">
        <v>48188</v>
      </c>
      <c r="BQ507" s="11" t="s">
        <v>747</v>
      </c>
      <c r="BR507" s="11" t="s">
        <v>909</v>
      </c>
      <c r="BS507" s="11" t="s">
        <v>891</v>
      </c>
      <c r="BT507" s="11" t="s">
        <v>891</v>
      </c>
      <c r="BU507" s="18">
        <v>0</v>
      </c>
      <c r="BV507" s="18">
        <v>0</v>
      </c>
      <c r="BW507" s="18">
        <v>0</v>
      </c>
    </row>
    <row r="508" spans="1:75" s="1" customFormat="1" ht="18.2" customHeight="1" x14ac:dyDescent="0.15">
      <c r="A508" s="4">
        <v>503</v>
      </c>
      <c r="B508" s="5" t="s">
        <v>41</v>
      </c>
      <c r="C508" s="5" t="s">
        <v>42</v>
      </c>
      <c r="D508" s="29">
        <v>45507</v>
      </c>
      <c r="E508" s="6" t="s">
        <v>781</v>
      </c>
      <c r="F508" s="7">
        <v>35</v>
      </c>
      <c r="G508" s="7">
        <v>34</v>
      </c>
      <c r="H508" s="8">
        <v>178707.45</v>
      </c>
      <c r="I508" s="8">
        <v>22631.81</v>
      </c>
      <c r="J508" s="8">
        <v>0</v>
      </c>
      <c r="K508" s="8">
        <v>201339.26</v>
      </c>
      <c r="L508" s="8">
        <v>748.17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201339.26</v>
      </c>
      <c r="S508" s="8">
        <v>55677.19</v>
      </c>
      <c r="T508" s="8">
        <v>1489.23</v>
      </c>
      <c r="U508" s="8">
        <v>0</v>
      </c>
      <c r="V508" s="8">
        <v>0</v>
      </c>
      <c r="W508" s="8">
        <v>0</v>
      </c>
      <c r="X508" s="8">
        <v>0</v>
      </c>
      <c r="Y508" s="8">
        <v>0</v>
      </c>
      <c r="Z508" s="8">
        <v>57166.42</v>
      </c>
      <c r="AA508" s="8">
        <v>0</v>
      </c>
      <c r="AB508" s="8">
        <v>0</v>
      </c>
      <c r="AC508" s="8">
        <v>0</v>
      </c>
      <c r="AD508" s="8">
        <v>0</v>
      </c>
      <c r="AE508" s="8">
        <v>0</v>
      </c>
      <c r="AF508" s="8">
        <v>0</v>
      </c>
      <c r="AG508" s="8">
        <v>0</v>
      </c>
      <c r="AH508" s="8">
        <v>0</v>
      </c>
      <c r="AI508" s="8">
        <v>0</v>
      </c>
      <c r="AJ508" s="8">
        <v>0</v>
      </c>
      <c r="AK508" s="8">
        <v>0</v>
      </c>
      <c r="AL508" s="8">
        <v>0</v>
      </c>
      <c r="AM508" s="8">
        <v>0</v>
      </c>
      <c r="AN508" s="8">
        <v>0</v>
      </c>
      <c r="AO508" s="8">
        <v>0</v>
      </c>
      <c r="AP508" s="8">
        <v>0</v>
      </c>
      <c r="AQ508" s="8">
        <v>0</v>
      </c>
      <c r="AR508" s="8">
        <v>0</v>
      </c>
      <c r="AS508" s="8">
        <v>0</v>
      </c>
      <c r="AT508" s="8">
        <f t="shared" si="7"/>
        <v>0</v>
      </c>
      <c r="AU508" s="8">
        <v>23379.98</v>
      </c>
      <c r="AV508" s="8">
        <v>57166.42</v>
      </c>
      <c r="AW508" s="9">
        <v>131</v>
      </c>
      <c r="AX508" s="9">
        <v>199</v>
      </c>
      <c r="AY508" s="8">
        <v>1110016.3799999999</v>
      </c>
      <c r="AZ508" s="8">
        <v>217000</v>
      </c>
      <c r="BA508" s="10">
        <v>89.13</v>
      </c>
      <c r="BB508" s="10">
        <v>82.697549510599103</v>
      </c>
      <c r="BC508" s="10">
        <v>10</v>
      </c>
      <c r="BD508" s="10"/>
      <c r="BE508" s="6" t="s">
        <v>797</v>
      </c>
      <c r="BF508" s="4"/>
      <c r="BG508" s="6" t="s">
        <v>291</v>
      </c>
      <c r="BH508" s="6" t="s">
        <v>292</v>
      </c>
      <c r="BI508" s="6" t="s">
        <v>364</v>
      </c>
      <c r="BJ508" s="6" t="s">
        <v>796</v>
      </c>
      <c r="BK508" s="5" t="s">
        <v>0</v>
      </c>
      <c r="BL508" s="10">
        <v>201339.26</v>
      </c>
      <c r="BM508" s="5" t="s">
        <v>613</v>
      </c>
      <c r="BN508" s="10"/>
      <c r="BO508" s="11">
        <v>43452</v>
      </c>
      <c r="BP508" s="11">
        <v>49508</v>
      </c>
      <c r="BQ508" s="11" t="s">
        <v>750</v>
      </c>
      <c r="BR508" s="11" t="s">
        <v>906</v>
      </c>
      <c r="BS508" s="11" t="s">
        <v>891</v>
      </c>
      <c r="BT508" s="11" t="s">
        <v>891</v>
      </c>
      <c r="BU508" s="10">
        <v>4814.16</v>
      </c>
      <c r="BV508" s="10">
        <v>0</v>
      </c>
      <c r="BW508" s="10">
        <v>0</v>
      </c>
    </row>
    <row r="509" spans="1:75" s="1" customFormat="1" ht="18.2" customHeight="1" x14ac:dyDescent="0.15">
      <c r="A509" s="12">
        <v>504</v>
      </c>
      <c r="B509" s="13" t="s">
        <v>41</v>
      </c>
      <c r="C509" s="13" t="s">
        <v>42</v>
      </c>
      <c r="D509" s="30">
        <v>45507</v>
      </c>
      <c r="E509" s="14" t="s">
        <v>784</v>
      </c>
      <c r="F509" s="15">
        <v>0</v>
      </c>
      <c r="G509" s="15">
        <v>0</v>
      </c>
      <c r="H509" s="16">
        <v>159883.96</v>
      </c>
      <c r="I509" s="16">
        <v>0</v>
      </c>
      <c r="J509" s="16">
        <v>0</v>
      </c>
      <c r="K509" s="16">
        <v>159883.96</v>
      </c>
      <c r="L509" s="16">
        <v>691.02</v>
      </c>
      <c r="M509" s="16">
        <v>0</v>
      </c>
      <c r="N509" s="16">
        <v>0</v>
      </c>
      <c r="O509" s="16">
        <v>691.02</v>
      </c>
      <c r="P509" s="16">
        <v>0</v>
      </c>
      <c r="Q509" s="16">
        <v>0</v>
      </c>
      <c r="R509" s="16">
        <v>159192.94</v>
      </c>
      <c r="S509" s="16">
        <v>0</v>
      </c>
      <c r="T509" s="16">
        <v>1265.75</v>
      </c>
      <c r="U509" s="16">
        <v>0</v>
      </c>
      <c r="V509" s="16">
        <v>0</v>
      </c>
      <c r="W509" s="16">
        <v>1265.75</v>
      </c>
      <c r="X509" s="16">
        <v>0</v>
      </c>
      <c r="Y509" s="16">
        <v>0</v>
      </c>
      <c r="Z509" s="16">
        <v>0</v>
      </c>
      <c r="AA509" s="16">
        <v>0</v>
      </c>
      <c r="AB509" s="16">
        <v>0</v>
      </c>
      <c r="AC509" s="16">
        <v>0</v>
      </c>
      <c r="AD509" s="16">
        <v>0</v>
      </c>
      <c r="AE509" s="16">
        <v>0</v>
      </c>
      <c r="AF509" s="16">
        <v>0</v>
      </c>
      <c r="AG509" s="16">
        <v>0</v>
      </c>
      <c r="AH509" s="16">
        <v>123.32</v>
      </c>
      <c r="AI509" s="16">
        <v>0</v>
      </c>
      <c r="AJ509" s="16">
        <v>0</v>
      </c>
      <c r="AK509" s="16">
        <v>0</v>
      </c>
      <c r="AL509" s="16">
        <v>0</v>
      </c>
      <c r="AM509" s="16">
        <v>0</v>
      </c>
      <c r="AN509" s="16">
        <v>0</v>
      </c>
      <c r="AO509" s="16">
        <v>0</v>
      </c>
      <c r="AP509" s="16">
        <v>2100</v>
      </c>
      <c r="AQ509" s="16">
        <v>0</v>
      </c>
      <c r="AR509" s="16">
        <v>2080.09</v>
      </c>
      <c r="AS509" s="16">
        <v>0</v>
      </c>
      <c r="AT509" s="8">
        <f t="shared" si="7"/>
        <v>2100</v>
      </c>
      <c r="AU509" s="16">
        <v>0</v>
      </c>
      <c r="AV509" s="16">
        <v>0</v>
      </c>
      <c r="AW509" s="17">
        <v>131</v>
      </c>
      <c r="AX509" s="17">
        <v>198</v>
      </c>
      <c r="AY509" s="16">
        <v>1059914.58</v>
      </c>
      <c r="AZ509" s="16">
        <v>195300</v>
      </c>
      <c r="BA509" s="18">
        <v>89.99</v>
      </c>
      <c r="BB509" s="18">
        <v>73.352650643113193</v>
      </c>
      <c r="BC509" s="18">
        <v>9.5</v>
      </c>
      <c r="BD509" s="18"/>
      <c r="BE509" s="14" t="s">
        <v>795</v>
      </c>
      <c r="BF509" s="12"/>
      <c r="BG509" s="14" t="s">
        <v>304</v>
      </c>
      <c r="BH509" s="14" t="s">
        <v>308</v>
      </c>
      <c r="BI509" s="14" t="s">
        <v>309</v>
      </c>
      <c r="BJ509" s="14" t="s">
        <v>2</v>
      </c>
      <c r="BK509" s="13" t="s">
        <v>0</v>
      </c>
      <c r="BL509" s="18">
        <v>159192.94</v>
      </c>
      <c r="BM509" s="13" t="s">
        <v>613</v>
      </c>
      <c r="BN509" s="18"/>
      <c r="BO509" s="19">
        <v>43494</v>
      </c>
      <c r="BP509" s="19">
        <v>49519</v>
      </c>
      <c r="BQ509" s="11" t="s">
        <v>748</v>
      </c>
      <c r="BR509" s="11" t="s">
        <v>905</v>
      </c>
      <c r="BS509" s="11" t="s">
        <v>891</v>
      </c>
      <c r="BT509" s="11" t="s">
        <v>891</v>
      </c>
      <c r="BU509" s="18">
        <v>0</v>
      </c>
      <c r="BV509" s="18">
        <v>0</v>
      </c>
      <c r="BW509" s="18">
        <v>0</v>
      </c>
    </row>
    <row r="510" spans="1:75" s="1" customFormat="1" ht="82.7" customHeight="1" x14ac:dyDescent="0.15">
      <c r="A510" s="20" t="s">
        <v>755</v>
      </c>
      <c r="B510" s="20" t="s">
        <v>201</v>
      </c>
      <c r="C510" s="20" t="s">
        <v>202</v>
      </c>
      <c r="D510" s="20" t="s">
        <v>202</v>
      </c>
      <c r="E510" s="20" t="s">
        <v>203</v>
      </c>
      <c r="F510" s="20" t="s">
        <v>204</v>
      </c>
      <c r="G510" s="20" t="s">
        <v>787</v>
      </c>
      <c r="H510" s="20" t="s">
        <v>205</v>
      </c>
      <c r="I510" s="20" t="s">
        <v>206</v>
      </c>
      <c r="J510" s="20" t="s">
        <v>798</v>
      </c>
      <c r="K510" s="20" t="s">
        <v>207</v>
      </c>
      <c r="L510" s="21" t="s">
        <v>208</v>
      </c>
      <c r="M510" s="20" t="s">
        <v>209</v>
      </c>
      <c r="N510" s="20" t="s">
        <v>210</v>
      </c>
      <c r="O510" s="20" t="s">
        <v>211</v>
      </c>
      <c r="P510" s="20" t="s">
        <v>212</v>
      </c>
      <c r="Q510" s="20" t="s">
        <v>213</v>
      </c>
      <c r="R510" s="20" t="s">
        <v>214</v>
      </c>
      <c r="S510" s="20" t="s">
        <v>215</v>
      </c>
      <c r="T510" s="20" t="s">
        <v>216</v>
      </c>
      <c r="U510" s="20" t="s">
        <v>217</v>
      </c>
      <c r="V510" s="20" t="s">
        <v>218</v>
      </c>
      <c r="W510" s="20" t="s">
        <v>219</v>
      </c>
      <c r="X510" s="20" t="s">
        <v>220</v>
      </c>
      <c r="Y510" s="20" t="s">
        <v>221</v>
      </c>
      <c r="Z510" s="20" t="s">
        <v>222</v>
      </c>
      <c r="AA510" s="20" t="s">
        <v>223</v>
      </c>
      <c r="AB510" s="20" t="s">
        <v>224</v>
      </c>
      <c r="AC510" s="20" t="s">
        <v>225</v>
      </c>
      <c r="AD510" s="20" t="s">
        <v>226</v>
      </c>
      <c r="AE510" s="20" t="s">
        <v>227</v>
      </c>
      <c r="AF510" s="20" t="s">
        <v>228</v>
      </c>
      <c r="AG510" s="20" t="s">
        <v>229</v>
      </c>
      <c r="AH510" s="20" t="s">
        <v>230</v>
      </c>
      <c r="AI510" s="20" t="s">
        <v>231</v>
      </c>
      <c r="AJ510" s="20" t="s">
        <v>232</v>
      </c>
      <c r="AK510" s="20" t="s">
        <v>233</v>
      </c>
      <c r="AL510" s="20" t="s">
        <v>234</v>
      </c>
      <c r="AM510" s="20" t="s">
        <v>235</v>
      </c>
      <c r="AN510" s="20" t="s">
        <v>236</v>
      </c>
      <c r="AO510" s="20" t="s">
        <v>237</v>
      </c>
      <c r="AP510" s="20" t="s">
        <v>238</v>
      </c>
      <c r="AQ510" s="20" t="s">
        <v>241</v>
      </c>
      <c r="AR510" s="33" t="s">
        <v>239</v>
      </c>
      <c r="AS510" s="33" t="s">
        <v>240</v>
      </c>
      <c r="AT510" s="20" t="s">
        <v>242</v>
      </c>
      <c r="AU510" s="20" t="s">
        <v>243</v>
      </c>
      <c r="AV510" s="20" t="s">
        <v>244</v>
      </c>
      <c r="AW510" s="20" t="s">
        <v>245</v>
      </c>
      <c r="AX510" s="20" t="s">
        <v>246</v>
      </c>
      <c r="AY510" s="20" t="s">
        <v>247</v>
      </c>
      <c r="AZ510" s="20" t="s">
        <v>248</v>
      </c>
      <c r="BA510" s="20" t="s">
        <v>249</v>
      </c>
      <c r="BB510" s="20" t="s">
        <v>250</v>
      </c>
      <c r="BC510" s="20" t="s">
        <v>251</v>
      </c>
      <c r="BD510" s="20" t="s">
        <v>794</v>
      </c>
      <c r="BE510" s="20" t="s">
        <v>252</v>
      </c>
      <c r="BF510" s="20" t="s">
        <v>253</v>
      </c>
      <c r="BG510" s="20" t="s">
        <v>254</v>
      </c>
      <c r="BH510" s="20" t="s">
        <v>255</v>
      </c>
      <c r="BI510" s="20" t="s">
        <v>256</v>
      </c>
      <c r="BJ510" s="20" t="s">
        <v>257</v>
      </c>
      <c r="BK510" s="20" t="s">
        <v>258</v>
      </c>
      <c r="BL510" s="20" t="s">
        <v>259</v>
      </c>
      <c r="BM510" s="20" t="s">
        <v>260</v>
      </c>
      <c r="BN510" s="20" t="s">
        <v>261</v>
      </c>
      <c r="BO510" s="20" t="s">
        <v>262</v>
      </c>
      <c r="BP510" s="20" t="s">
        <v>263</v>
      </c>
      <c r="BQ510" s="20"/>
      <c r="BR510" s="20"/>
      <c r="BS510" s="20"/>
      <c r="BT510" s="20"/>
      <c r="BU510" s="21" t="s">
        <v>790</v>
      </c>
      <c r="BV510" s="20" t="s">
        <v>788</v>
      </c>
      <c r="BW510" s="20" t="s">
        <v>789</v>
      </c>
    </row>
    <row r="511" spans="1:75" s="27" customFormat="1" ht="11.25" x14ac:dyDescent="0.2">
      <c r="A511" s="22" t="s">
        <v>708</v>
      </c>
      <c r="B511" s="23"/>
      <c r="C511" s="23"/>
      <c r="D511" s="23"/>
      <c r="E511" s="23"/>
      <c r="F511" s="24"/>
      <c r="G511" s="24"/>
      <c r="H511" s="25">
        <f>+SUMIF($BK$3:$BK$509,"UDIS",H3:H509)</f>
        <v>13056746.030000003</v>
      </c>
      <c r="I511" s="25">
        <f t="shared" ref="I511:AV511" si="8">+SUMIF($BK$3:$BK$509,"UDIS",I3:I509)</f>
        <v>10276133.900000002</v>
      </c>
      <c r="J511" s="25">
        <f t="shared" si="8"/>
        <v>1126786.5016380001</v>
      </c>
      <c r="K511" s="25">
        <f t="shared" si="8"/>
        <v>23332879.930000003</v>
      </c>
      <c r="L511" s="25">
        <f t="shared" si="8"/>
        <v>138909.33999999976</v>
      </c>
      <c r="M511" s="25">
        <f t="shared" si="8"/>
        <v>0</v>
      </c>
      <c r="N511" s="25">
        <f t="shared" si="8"/>
        <v>506547.26000000013</v>
      </c>
      <c r="O511" s="25">
        <f t="shared" si="8"/>
        <v>34358.130000000019</v>
      </c>
      <c r="P511" s="25">
        <f t="shared" si="8"/>
        <v>377777.97</v>
      </c>
      <c r="Q511" s="25">
        <f t="shared" si="8"/>
        <v>190050.51445212335</v>
      </c>
      <c r="R511" s="25">
        <f t="shared" si="8"/>
        <v>22414196.570000008</v>
      </c>
      <c r="S511" s="25">
        <f t="shared" si="8"/>
        <v>20513274.329999987</v>
      </c>
      <c r="T511" s="25">
        <f t="shared" si="8"/>
        <v>103886.25999999997</v>
      </c>
      <c r="U511" s="25">
        <f t="shared" si="8"/>
        <v>0</v>
      </c>
      <c r="V511" s="25">
        <f t="shared" si="8"/>
        <v>886632.37000000011</v>
      </c>
      <c r="W511" s="25">
        <f t="shared" si="8"/>
        <v>24238.420000000002</v>
      </c>
      <c r="X511" s="25">
        <f t="shared" si="8"/>
        <v>0</v>
      </c>
      <c r="Y511" s="25">
        <f t="shared" si="8"/>
        <v>0</v>
      </c>
      <c r="Z511" s="25">
        <f t="shared" si="8"/>
        <v>19706289.800000008</v>
      </c>
      <c r="AA511" s="25">
        <f t="shared" si="8"/>
        <v>4367.9699999999993</v>
      </c>
      <c r="AB511" s="25">
        <f t="shared" si="8"/>
        <v>0</v>
      </c>
      <c r="AC511" s="25">
        <f t="shared" si="8"/>
        <v>0</v>
      </c>
      <c r="AD511" s="25">
        <f t="shared" si="8"/>
        <v>0</v>
      </c>
      <c r="AE511" s="25">
        <f t="shared" si="8"/>
        <v>0</v>
      </c>
      <c r="AF511" s="25">
        <f t="shared" si="8"/>
        <v>-526274.86999999976</v>
      </c>
      <c r="AG511" s="25">
        <f t="shared" si="8"/>
        <v>3803.1</v>
      </c>
      <c r="AH511" s="25">
        <f t="shared" si="8"/>
        <v>6650.9</v>
      </c>
      <c r="AI511" s="25">
        <f t="shared" si="8"/>
        <v>119524.18999999999</v>
      </c>
      <c r="AJ511" s="25">
        <f t="shared" si="8"/>
        <v>0</v>
      </c>
      <c r="AK511" s="25">
        <f t="shared" si="8"/>
        <v>0</v>
      </c>
      <c r="AL511" s="25">
        <f t="shared" si="8"/>
        <v>41964.17</v>
      </c>
      <c r="AM511" s="25">
        <f t="shared" si="8"/>
        <v>0</v>
      </c>
      <c r="AN511" s="25">
        <f t="shared" si="8"/>
        <v>74683.900000000009</v>
      </c>
      <c r="AO511" s="25">
        <f t="shared" si="8"/>
        <v>145948.33000000002</v>
      </c>
      <c r="AP511" s="25">
        <f t="shared" si="8"/>
        <v>5365.91</v>
      </c>
      <c r="AQ511" s="25">
        <f t="shared" si="8"/>
        <v>0</v>
      </c>
      <c r="AR511" s="25">
        <f t="shared" si="8"/>
        <v>5226.49</v>
      </c>
      <c r="AS511" s="25">
        <f t="shared" si="8"/>
        <v>38.039342000000005</v>
      </c>
      <c r="AT511" s="31">
        <f>+SUMIF($BK$3:$BK$509,"UDIS",AT3:AT509)</f>
        <v>763587.23347212316</v>
      </c>
      <c r="AU511" s="25">
        <f t="shared" si="8"/>
        <v>9874137.8499999978</v>
      </c>
      <c r="AV511" s="25">
        <f t="shared" si="8"/>
        <v>19706289.800000008</v>
      </c>
      <c r="AW511" s="24"/>
      <c r="AX511" s="24"/>
      <c r="AY511" s="24"/>
      <c r="AZ511" s="25">
        <v>28958533.644177001</v>
      </c>
      <c r="BA511" s="24"/>
      <c r="BB511" s="24">
        <v>18630.454766123399</v>
      </c>
      <c r="BC511" s="24"/>
      <c r="BD511" s="24"/>
      <c r="BE511" s="24"/>
      <c r="BF511" s="24"/>
      <c r="BG511" s="24"/>
      <c r="BH511" s="24"/>
      <c r="BI511" s="24"/>
      <c r="BJ511" s="24"/>
      <c r="BK511" s="24"/>
      <c r="BL511" s="26"/>
      <c r="BM511" s="24"/>
      <c r="BN511" s="24"/>
      <c r="BO511" s="24"/>
      <c r="BP511" s="24"/>
      <c r="BQ511" s="24"/>
      <c r="BR511" s="24"/>
      <c r="BS511" s="24"/>
      <c r="BT511" s="24"/>
      <c r="BU511" s="24">
        <v>7024730.5300000003</v>
      </c>
      <c r="BV511" s="24"/>
      <c r="BW511" s="24"/>
    </row>
    <row r="512" spans="1:75" s="27" customFormat="1" ht="11.25" x14ac:dyDescent="0.2">
      <c r="A512" s="22" t="s">
        <v>709</v>
      </c>
      <c r="B512" s="23"/>
      <c r="C512" s="23"/>
      <c r="D512" s="23"/>
      <c r="E512" s="23"/>
      <c r="F512" s="24"/>
      <c r="G512" s="26" t="s">
        <v>818</v>
      </c>
      <c r="H512" s="25">
        <f>+SUMIF($BK$3:$BK$509,"PESOS",H3:H509)</f>
        <v>63346580.920000054</v>
      </c>
      <c r="I512" s="25">
        <f t="shared" ref="I512:AV512" si="9">+SUMIF($BK$3:$BK$509,"PESOS",I3:I509)</f>
        <v>1918966.0899999996</v>
      </c>
      <c r="J512" s="25">
        <f t="shared" si="9"/>
        <v>127232.17</v>
      </c>
      <c r="K512" s="25">
        <f t="shared" si="9"/>
        <v>65265547.010000043</v>
      </c>
      <c r="L512" s="25">
        <f t="shared" si="9"/>
        <v>442597.59000000026</v>
      </c>
      <c r="M512" s="25">
        <f t="shared" si="9"/>
        <v>0</v>
      </c>
      <c r="N512" s="25">
        <f t="shared" si="9"/>
        <v>289566.54000000004</v>
      </c>
      <c r="O512" s="25">
        <f t="shared" si="9"/>
        <v>315295.67000000004</v>
      </c>
      <c r="P512" s="25">
        <f t="shared" si="9"/>
        <v>183995.56000000003</v>
      </c>
      <c r="Q512" s="25">
        <f t="shared" si="9"/>
        <v>0</v>
      </c>
      <c r="R512" s="25">
        <f t="shared" si="9"/>
        <v>64476689.24000001</v>
      </c>
      <c r="S512" s="25">
        <f t="shared" si="9"/>
        <v>2592031.7400000002</v>
      </c>
      <c r="T512" s="25">
        <f t="shared" si="9"/>
        <v>511642.14999999979</v>
      </c>
      <c r="U512" s="25">
        <f t="shared" si="9"/>
        <v>0</v>
      </c>
      <c r="V512" s="25">
        <f t="shared" si="9"/>
        <v>139365.53000000003</v>
      </c>
      <c r="W512" s="25">
        <f t="shared" si="9"/>
        <v>374454.97</v>
      </c>
      <c r="X512" s="25">
        <f t="shared" si="9"/>
        <v>0</v>
      </c>
      <c r="Y512" s="25">
        <f t="shared" si="9"/>
        <v>0</v>
      </c>
      <c r="Z512" s="25">
        <f t="shared" si="9"/>
        <v>2589853.39</v>
      </c>
      <c r="AA512" s="25">
        <f t="shared" si="9"/>
        <v>8103.3</v>
      </c>
      <c r="AB512" s="25">
        <f t="shared" si="9"/>
        <v>0</v>
      </c>
      <c r="AC512" s="25">
        <f t="shared" si="9"/>
        <v>0</v>
      </c>
      <c r="AD512" s="25">
        <f t="shared" si="9"/>
        <v>0</v>
      </c>
      <c r="AE512" s="25">
        <f t="shared" si="9"/>
        <v>0</v>
      </c>
      <c r="AF512" s="25">
        <f t="shared" si="9"/>
        <v>0</v>
      </c>
      <c r="AG512" s="25">
        <f t="shared" si="9"/>
        <v>0</v>
      </c>
      <c r="AH512" s="25">
        <f t="shared" si="9"/>
        <v>33702.93</v>
      </c>
      <c r="AI512" s="25">
        <f t="shared" si="9"/>
        <v>824.36</v>
      </c>
      <c r="AJ512" s="25">
        <f t="shared" si="9"/>
        <v>0</v>
      </c>
      <c r="AK512" s="25">
        <f t="shared" si="9"/>
        <v>0</v>
      </c>
      <c r="AL512" s="25">
        <f t="shared" si="9"/>
        <v>31185.95</v>
      </c>
      <c r="AM512" s="25">
        <f t="shared" si="9"/>
        <v>0</v>
      </c>
      <c r="AN512" s="25">
        <f t="shared" si="9"/>
        <v>0</v>
      </c>
      <c r="AO512" s="25">
        <f t="shared" si="9"/>
        <v>19268.709999999995</v>
      </c>
      <c r="AP512" s="25">
        <f t="shared" si="9"/>
        <v>89562.9</v>
      </c>
      <c r="AQ512" s="25">
        <f t="shared" si="9"/>
        <v>0</v>
      </c>
      <c r="AR512" s="25">
        <f t="shared" si="9"/>
        <v>77250.27</v>
      </c>
      <c r="AS512" s="25">
        <f t="shared" si="9"/>
        <v>1047.5700000000002</v>
      </c>
      <c r="AT512" s="31">
        <f t="shared" si="9"/>
        <v>1279796.4100000001</v>
      </c>
      <c r="AU512" s="25">
        <f t="shared" si="9"/>
        <v>1758968.4700000007</v>
      </c>
      <c r="AV512" s="25">
        <f t="shared" si="9"/>
        <v>2589853.39</v>
      </c>
      <c r="AW512" s="24"/>
      <c r="AX512" s="24"/>
      <c r="AY512" s="24"/>
      <c r="AZ512" s="25">
        <v>84984604.659999996</v>
      </c>
      <c r="BA512" s="24"/>
      <c r="BB512" s="25">
        <v>15199.2616047668</v>
      </c>
      <c r="BC512" s="24"/>
      <c r="BD512" s="24"/>
      <c r="BE512" s="24"/>
      <c r="BF512" s="24"/>
      <c r="BG512" s="24"/>
      <c r="BH512" s="24"/>
      <c r="BI512" s="24"/>
      <c r="BJ512" s="24"/>
      <c r="BK512" s="26" t="s">
        <v>710</v>
      </c>
      <c r="BL512" s="25">
        <v>248460125.17017999</v>
      </c>
      <c r="BM512" s="24"/>
      <c r="BN512" s="24"/>
      <c r="BO512" s="24"/>
      <c r="BP512" s="24"/>
      <c r="BQ512" s="24"/>
      <c r="BR512" s="24"/>
      <c r="BS512" s="24"/>
      <c r="BT512" s="24"/>
      <c r="BU512" s="24">
        <v>241592.22</v>
      </c>
      <c r="BV512" s="24"/>
      <c r="BW512" s="24"/>
    </row>
    <row r="513" spans="1:75" s="27" customFormat="1" ht="11.25" x14ac:dyDescent="0.2">
      <c r="A513" s="22" t="s">
        <v>756</v>
      </c>
      <c r="B513" s="23"/>
      <c r="C513" s="23"/>
      <c r="D513" s="23"/>
      <c r="E513" s="23"/>
      <c r="F513" s="23"/>
      <c r="G513" s="23"/>
      <c r="H513" s="22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4"/>
      <c r="V513" s="24"/>
      <c r="W513" s="24"/>
      <c r="X513" s="24"/>
      <c r="Y513" s="24"/>
      <c r="Z513" s="24"/>
      <c r="AA513" s="24"/>
      <c r="AB513" s="23"/>
      <c r="AC513" s="23"/>
      <c r="AD513" s="23"/>
      <c r="AE513" s="23"/>
      <c r="AF513" s="23"/>
      <c r="AG513" s="23"/>
      <c r="AH513" s="23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31"/>
      <c r="AU513" s="24"/>
      <c r="AV513" s="24"/>
      <c r="AW513" s="32">
        <v>85.698412698412696</v>
      </c>
      <c r="AX513" s="32">
        <v>238.13293650793699</v>
      </c>
      <c r="AY513" s="25">
        <v>607335.30090132495</v>
      </c>
      <c r="AZ513" s="25">
        <v>226077.65536543101</v>
      </c>
      <c r="BA513" s="24"/>
      <c r="BB513" s="24">
        <v>67.122453116845705</v>
      </c>
      <c r="BC513" s="24">
        <v>9.4829026469398805</v>
      </c>
      <c r="BD513" s="24"/>
      <c r="BE513" s="24"/>
      <c r="BF513" s="24"/>
      <c r="BG513" s="24"/>
      <c r="BH513" s="24"/>
      <c r="BI513" s="24"/>
      <c r="BJ513" s="24"/>
      <c r="BK513" s="24"/>
      <c r="BL513" s="24"/>
      <c r="BM513" s="24"/>
      <c r="BN513" s="24"/>
      <c r="BO513" s="24"/>
      <c r="BP513" s="24"/>
      <c r="BQ513" s="24"/>
      <c r="BR513" s="24"/>
      <c r="BS513" s="24"/>
      <c r="BT513" s="24"/>
      <c r="BU513" s="24"/>
      <c r="BV513" s="24"/>
      <c r="BW513" s="24"/>
    </row>
    <row r="514" spans="1:75" s="27" customFormat="1" ht="11.25" x14ac:dyDescent="0.2">
      <c r="A514" s="22"/>
      <c r="B514" s="23"/>
      <c r="C514" s="23"/>
      <c r="D514" s="23"/>
      <c r="E514" s="23"/>
      <c r="F514" s="24"/>
      <c r="G514" s="24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31">
        <v>763587.23347212363</v>
      </c>
      <c r="AU514" s="25"/>
      <c r="AV514" s="25"/>
      <c r="AW514" s="24"/>
      <c r="AX514" s="24"/>
      <c r="AY514" s="24"/>
      <c r="AZ514" s="25"/>
      <c r="BA514" s="24"/>
      <c r="BB514" s="24"/>
      <c r="BC514" s="24"/>
      <c r="BD514" s="24"/>
      <c r="BE514" s="24"/>
      <c r="BF514" s="24"/>
      <c r="BG514" s="24"/>
      <c r="BH514" s="24"/>
      <c r="BI514" s="24"/>
      <c r="BJ514" s="24"/>
      <c r="BK514" s="24"/>
      <c r="BL514" s="26"/>
      <c r="BM514" s="24"/>
      <c r="BN514" s="24"/>
      <c r="BO514" s="24"/>
      <c r="BP514" s="24"/>
      <c r="BQ514" s="24"/>
      <c r="BR514" s="24"/>
      <c r="BS514" s="24"/>
      <c r="BT514" s="24"/>
      <c r="BU514" s="24"/>
      <c r="BV514" s="24"/>
      <c r="BW514" s="24"/>
    </row>
    <row r="515" spans="1:75" s="27" customFormat="1" ht="11.25" x14ac:dyDescent="0.2">
      <c r="A515" s="22"/>
      <c r="B515" s="23"/>
      <c r="C515" s="23"/>
      <c r="D515" s="23"/>
      <c r="E515" s="23"/>
      <c r="F515" s="24"/>
      <c r="G515" s="26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31">
        <v>1279796.4099999997</v>
      </c>
      <c r="AU515" s="25"/>
      <c r="AV515" s="25"/>
      <c r="AW515" s="24"/>
      <c r="AX515" s="24"/>
      <c r="AY515" s="24"/>
      <c r="AZ515" s="25"/>
      <c r="BA515" s="24"/>
      <c r="BB515" s="25"/>
      <c r="BC515" s="24"/>
      <c r="BD515" s="24"/>
      <c r="BE515" s="24"/>
      <c r="BF515" s="24"/>
      <c r="BG515" s="24"/>
      <c r="BH515" s="24"/>
      <c r="BI515" s="24"/>
      <c r="BJ515" s="24"/>
      <c r="BK515" s="26"/>
      <c r="BL515" s="25"/>
      <c r="BM515" s="24"/>
      <c r="BN515" s="24"/>
      <c r="BO515" s="24"/>
      <c r="BP515" s="24"/>
      <c r="BQ515" s="24"/>
      <c r="BR515" s="24"/>
      <c r="BS515" s="24"/>
      <c r="BT515" s="24"/>
      <c r="BU515" s="24"/>
      <c r="BV515" s="24"/>
      <c r="BW515" s="24"/>
    </row>
    <row r="516" spans="1:75" s="27" customFormat="1" ht="11.25" x14ac:dyDescent="0.2">
      <c r="A516" s="22"/>
      <c r="B516" s="23"/>
      <c r="C516" s="23"/>
      <c r="D516" s="23"/>
      <c r="E516" s="23"/>
      <c r="F516" s="23"/>
      <c r="G516" s="23"/>
      <c r="H516" s="22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4"/>
      <c r="V516" s="24"/>
      <c r="W516" s="24"/>
      <c r="X516" s="24"/>
      <c r="Y516" s="24"/>
      <c r="Z516" s="24"/>
      <c r="AA516" s="24"/>
      <c r="AB516" s="23"/>
      <c r="AC516" s="23"/>
      <c r="AD516" s="23"/>
      <c r="AE516" s="23"/>
      <c r="AF516" s="23"/>
      <c r="AG516" s="23"/>
      <c r="AH516" s="23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31"/>
      <c r="AU516" s="24"/>
      <c r="AV516" s="24"/>
      <c r="AW516" s="32"/>
      <c r="AX516" s="32"/>
      <c r="AY516" s="25"/>
      <c r="AZ516" s="25"/>
      <c r="BA516" s="24"/>
      <c r="BB516" s="24"/>
      <c r="BC516" s="24"/>
      <c r="BD516" s="24"/>
      <c r="BE516" s="24"/>
      <c r="BF516" s="24"/>
      <c r="BG516" s="24"/>
      <c r="BH516" s="24"/>
      <c r="BI516" s="24"/>
      <c r="BJ516" s="24"/>
      <c r="BK516" s="24"/>
      <c r="BL516" s="24"/>
      <c r="BM516" s="24"/>
      <c r="BN516" s="24"/>
      <c r="BO516" s="24"/>
      <c r="BP516" s="24"/>
      <c r="BQ516" s="24"/>
      <c r="BR516" s="24"/>
      <c r="BS516" s="24"/>
      <c r="BT516" s="24"/>
      <c r="BU516" s="24"/>
      <c r="BV516" s="24"/>
      <c r="BW516" s="24"/>
    </row>
    <row r="517" spans="1:75" s="27" customFormat="1" ht="11.25" x14ac:dyDescent="0.2">
      <c r="A517" s="22"/>
      <c r="B517" s="23"/>
      <c r="C517" s="23"/>
      <c r="D517" s="23"/>
      <c r="E517" s="23"/>
      <c r="F517" s="24"/>
      <c r="G517" s="24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31">
        <v>0</v>
      </c>
      <c r="AU517" s="25"/>
      <c r="AV517" s="25"/>
      <c r="AW517" s="24"/>
      <c r="AX517" s="24"/>
      <c r="AY517" s="24"/>
      <c r="AZ517" s="25"/>
      <c r="BA517" s="24"/>
      <c r="BB517" s="24"/>
      <c r="BC517" s="24"/>
      <c r="BD517" s="24"/>
      <c r="BE517" s="24"/>
      <c r="BF517" s="24"/>
      <c r="BG517" s="24"/>
      <c r="BH517" s="24"/>
      <c r="BI517" s="24"/>
      <c r="BJ517" s="24"/>
      <c r="BK517" s="24"/>
      <c r="BL517" s="26"/>
      <c r="BM517" s="24"/>
      <c r="BN517" s="24"/>
      <c r="BO517" s="24"/>
      <c r="BP517" s="24"/>
      <c r="BQ517" s="24"/>
      <c r="BR517" s="24"/>
      <c r="BS517" s="24"/>
      <c r="BT517" s="24"/>
      <c r="BU517" s="24"/>
      <c r="BV517" s="24"/>
      <c r="BW517" s="24"/>
    </row>
    <row r="518" spans="1:75" s="27" customFormat="1" ht="11.25" x14ac:dyDescent="0.2">
      <c r="A518" s="22"/>
      <c r="B518" s="23"/>
      <c r="C518" s="23"/>
      <c r="D518" s="23"/>
      <c r="E518" s="23"/>
      <c r="F518" s="24"/>
      <c r="G518" s="26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31">
        <v>0</v>
      </c>
      <c r="AU518" s="25"/>
      <c r="AV518" s="25"/>
      <c r="AW518" s="24"/>
      <c r="AX518" s="24"/>
      <c r="AY518" s="24"/>
      <c r="AZ518" s="25"/>
      <c r="BA518" s="24"/>
      <c r="BB518" s="25"/>
      <c r="BC518" s="24"/>
      <c r="BD518" s="24"/>
      <c r="BE518" s="24"/>
      <c r="BF518" s="24"/>
      <c r="BG518" s="24"/>
      <c r="BH518" s="24"/>
      <c r="BI518" s="24"/>
      <c r="BJ518" s="24"/>
      <c r="BK518" s="26"/>
      <c r="BL518" s="25"/>
      <c r="BM518" s="24"/>
      <c r="BN518" s="24"/>
      <c r="BO518" s="24"/>
      <c r="BP518" s="24"/>
      <c r="BQ518" s="24"/>
      <c r="BR518" s="24"/>
      <c r="BS518" s="24"/>
      <c r="BT518" s="24"/>
      <c r="BU518" s="24"/>
      <c r="BV518" s="24"/>
      <c r="BW518" s="24"/>
    </row>
    <row r="519" spans="1:75" s="27" customFormat="1" ht="11.25" x14ac:dyDescent="0.2">
      <c r="A519" s="22"/>
      <c r="B519" s="23"/>
      <c r="C519" s="23"/>
      <c r="D519" s="23"/>
      <c r="E519" s="23"/>
      <c r="F519" s="23"/>
      <c r="G519" s="23"/>
      <c r="H519" s="22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4"/>
      <c r="V519" s="24"/>
      <c r="W519" s="24"/>
      <c r="X519" s="24"/>
      <c r="Y519" s="24"/>
      <c r="Z519" s="24"/>
      <c r="AA519" s="24"/>
      <c r="AB519" s="23"/>
      <c r="AC519" s="23"/>
      <c r="AD519" s="23"/>
      <c r="AE519" s="23"/>
      <c r="AF519" s="23"/>
      <c r="AG519" s="23"/>
      <c r="AH519" s="23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31"/>
      <c r="AU519" s="24"/>
      <c r="AV519" s="24"/>
      <c r="AW519" s="32"/>
      <c r="AX519" s="32"/>
      <c r="AY519" s="25"/>
      <c r="AZ519" s="25"/>
      <c r="BA519" s="24"/>
      <c r="BB519" s="24"/>
      <c r="BC519" s="24"/>
      <c r="BD519" s="24"/>
      <c r="BE519" s="24"/>
      <c r="BF519" s="24"/>
      <c r="BG519" s="24"/>
      <c r="BH519" s="24"/>
      <c r="BI519" s="24"/>
      <c r="BJ519" s="24"/>
      <c r="BK519" s="24"/>
      <c r="BL519" s="24"/>
      <c r="BM519" s="24"/>
      <c r="BN519" s="24"/>
      <c r="BO519" s="24"/>
      <c r="BP519" s="24"/>
      <c r="BQ519" s="24"/>
      <c r="BR519" s="24"/>
      <c r="BS519" s="24"/>
      <c r="BT519" s="24"/>
      <c r="BU519" s="24"/>
      <c r="BV519" s="24"/>
      <c r="BW519" s="24"/>
    </row>
    <row r="520" spans="1:75" s="27" customFormat="1" ht="11.25" x14ac:dyDescent="0.2">
      <c r="A520" s="22"/>
      <c r="B520" s="23"/>
      <c r="C520" s="23"/>
      <c r="D520" s="23"/>
      <c r="E520" s="23"/>
      <c r="F520" s="24"/>
      <c r="G520" s="24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31"/>
      <c r="AU520" s="25"/>
      <c r="AV520" s="25"/>
      <c r="AW520" s="24"/>
      <c r="AX520" s="24"/>
      <c r="AY520" s="24"/>
      <c r="AZ520" s="25"/>
      <c r="BA520" s="24"/>
      <c r="BB520" s="24"/>
      <c r="BC520" s="24"/>
      <c r="BD520" s="24"/>
      <c r="BE520" s="24"/>
      <c r="BF520" s="24"/>
      <c r="BG520" s="24"/>
      <c r="BH520" s="24"/>
      <c r="BI520" s="24"/>
      <c r="BJ520" s="24"/>
      <c r="BK520" s="24"/>
      <c r="BL520" s="26"/>
      <c r="BM520" s="24"/>
      <c r="BN520" s="24"/>
      <c r="BO520" s="24"/>
      <c r="BP520" s="24"/>
      <c r="BQ520" s="24"/>
      <c r="BR520" s="24"/>
      <c r="BS520" s="24"/>
      <c r="BT520" s="24"/>
      <c r="BU520" s="24"/>
      <c r="BV520" s="24"/>
      <c r="BW520" s="24"/>
    </row>
    <row r="521" spans="1:75" s="27" customFormat="1" ht="11.25" x14ac:dyDescent="0.2">
      <c r="A521" s="22"/>
      <c r="B521" s="23"/>
      <c r="C521" s="23"/>
      <c r="D521" s="23"/>
      <c r="E521" s="23"/>
      <c r="F521" s="24"/>
      <c r="G521" s="26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31"/>
      <c r="AU521" s="25"/>
      <c r="AV521" s="25"/>
      <c r="AW521" s="24"/>
      <c r="AX521" s="24"/>
      <c r="AY521" s="24"/>
      <c r="AZ521" s="25"/>
      <c r="BA521" s="24"/>
      <c r="BB521" s="25"/>
      <c r="BC521" s="24"/>
      <c r="BD521" s="24"/>
      <c r="BE521" s="24"/>
      <c r="BF521" s="24"/>
      <c r="BG521" s="24"/>
      <c r="BH521" s="24"/>
      <c r="BI521" s="24"/>
      <c r="BJ521" s="24"/>
      <c r="BK521" s="26"/>
      <c r="BL521" s="25"/>
      <c r="BM521" s="24"/>
      <c r="BN521" s="24"/>
      <c r="BO521" s="24"/>
      <c r="BP521" s="24"/>
      <c r="BQ521" s="24"/>
      <c r="BR521" s="24"/>
      <c r="BS521" s="24"/>
      <c r="BT521" s="24"/>
      <c r="BU521" s="24"/>
      <c r="BV521" s="24"/>
      <c r="BW521" s="24"/>
    </row>
    <row r="522" spans="1:75" s="27" customFormat="1" ht="11.25" x14ac:dyDescent="0.2">
      <c r="A522" s="22"/>
      <c r="B522" s="23"/>
      <c r="C522" s="23"/>
      <c r="D522" s="23"/>
      <c r="E522" s="23"/>
      <c r="F522" s="23"/>
      <c r="G522" s="23"/>
      <c r="H522" s="22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4"/>
      <c r="V522" s="24"/>
      <c r="W522" s="24"/>
      <c r="X522" s="24"/>
      <c r="Y522" s="24"/>
      <c r="Z522" s="24"/>
      <c r="AA522" s="24"/>
      <c r="AB522" s="23"/>
      <c r="AC522" s="23"/>
      <c r="AD522" s="23"/>
      <c r="AE522" s="23"/>
      <c r="AF522" s="23"/>
      <c r="AG522" s="23"/>
      <c r="AH522" s="23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31"/>
      <c r="AU522" s="24"/>
      <c r="AV522" s="24"/>
      <c r="AW522" s="32"/>
      <c r="AX522" s="32"/>
      <c r="AY522" s="25"/>
      <c r="AZ522" s="25"/>
      <c r="BA522" s="24"/>
      <c r="BB522" s="24"/>
      <c r="BC522" s="24"/>
      <c r="BD522" s="24"/>
      <c r="BE522" s="24"/>
      <c r="BF522" s="24"/>
      <c r="BG522" s="24"/>
      <c r="BH522" s="24"/>
      <c r="BI522" s="24"/>
      <c r="BJ522" s="24"/>
      <c r="BK522" s="24"/>
      <c r="BL522" s="24"/>
      <c r="BM522" s="24"/>
      <c r="BN522" s="24"/>
      <c r="BO522" s="24"/>
      <c r="BP522" s="24"/>
      <c r="BQ522" s="24"/>
      <c r="BR522" s="24"/>
      <c r="BS522" s="24"/>
      <c r="BT522" s="24"/>
      <c r="BU522" s="24"/>
      <c r="BV522" s="24"/>
      <c r="BW522" s="24"/>
    </row>
    <row r="523" spans="1:75" s="27" customFormat="1" ht="11.25" x14ac:dyDescent="0.2">
      <c r="A523" s="22"/>
      <c r="B523" s="23"/>
      <c r="C523" s="23"/>
      <c r="D523" s="23"/>
      <c r="E523" s="23"/>
      <c r="F523" s="24"/>
      <c r="G523" s="24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31"/>
      <c r="AU523" s="25"/>
      <c r="AV523" s="25"/>
      <c r="AW523" s="24"/>
      <c r="AX523" s="24"/>
      <c r="AY523" s="24"/>
      <c r="AZ523" s="25"/>
      <c r="BA523" s="24"/>
      <c r="BB523" s="24"/>
      <c r="BC523" s="24"/>
      <c r="BD523" s="24"/>
      <c r="BE523" s="24"/>
      <c r="BF523" s="24"/>
      <c r="BG523" s="24"/>
      <c r="BH523" s="24"/>
      <c r="BI523" s="24"/>
      <c r="BJ523" s="24"/>
      <c r="BK523" s="24"/>
      <c r="BL523" s="26"/>
      <c r="BM523" s="24"/>
      <c r="BN523" s="24"/>
      <c r="BO523" s="24"/>
      <c r="BP523" s="24"/>
      <c r="BQ523" s="24"/>
      <c r="BR523" s="24"/>
      <c r="BS523" s="24"/>
      <c r="BT523" s="24"/>
      <c r="BU523" s="24"/>
      <c r="BV523" s="24"/>
      <c r="BW523" s="24"/>
    </row>
    <row r="524" spans="1:75" s="27" customFormat="1" ht="11.25" x14ac:dyDescent="0.2">
      <c r="A524" s="22"/>
      <c r="B524" s="23"/>
      <c r="C524" s="23"/>
      <c r="D524" s="23"/>
      <c r="E524" s="23"/>
      <c r="F524" s="24"/>
      <c r="G524" s="26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31"/>
      <c r="AU524" s="25"/>
      <c r="AV524" s="25"/>
      <c r="AW524" s="24"/>
      <c r="AX524" s="24"/>
      <c r="AY524" s="24"/>
      <c r="AZ524" s="25"/>
      <c r="BA524" s="24"/>
      <c r="BB524" s="25"/>
      <c r="BC524" s="24"/>
      <c r="BD524" s="24"/>
      <c r="BE524" s="24"/>
      <c r="BF524" s="24"/>
      <c r="BG524" s="24"/>
      <c r="BH524" s="24"/>
      <c r="BI524" s="24"/>
      <c r="BJ524" s="24"/>
      <c r="BK524" s="26"/>
      <c r="BL524" s="25"/>
      <c r="BM524" s="24"/>
      <c r="BN524" s="24"/>
      <c r="BO524" s="24"/>
      <c r="BP524" s="24"/>
      <c r="BQ524" s="24"/>
      <c r="BR524" s="24"/>
      <c r="BS524" s="24"/>
      <c r="BT524" s="24"/>
      <c r="BU524" s="24"/>
      <c r="BV524" s="24"/>
      <c r="BW524" s="24"/>
    </row>
    <row r="525" spans="1:75" s="27" customFormat="1" ht="11.25" x14ac:dyDescent="0.2">
      <c r="A525" s="22"/>
      <c r="B525" s="23"/>
      <c r="C525" s="23"/>
      <c r="D525" s="23"/>
      <c r="E525" s="23"/>
      <c r="F525" s="23"/>
      <c r="G525" s="23"/>
      <c r="H525" s="22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4"/>
      <c r="V525" s="24"/>
      <c r="W525" s="24"/>
      <c r="X525" s="24"/>
      <c r="Y525" s="24"/>
      <c r="Z525" s="24"/>
      <c r="AA525" s="24"/>
      <c r="AB525" s="23"/>
      <c r="AC525" s="23"/>
      <c r="AD525" s="23"/>
      <c r="AE525" s="23"/>
      <c r="AF525" s="23"/>
      <c r="AG525" s="23"/>
      <c r="AH525" s="23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31"/>
      <c r="AU525" s="24"/>
      <c r="AV525" s="24"/>
      <c r="AW525" s="32"/>
      <c r="AX525" s="32"/>
      <c r="AY525" s="25"/>
      <c r="AZ525" s="25"/>
      <c r="BA525" s="24"/>
      <c r="BB525" s="24"/>
      <c r="BC525" s="24"/>
      <c r="BD525" s="24"/>
      <c r="BE525" s="24"/>
      <c r="BF525" s="24"/>
      <c r="BG525" s="24"/>
      <c r="BH525" s="24"/>
      <c r="BI525" s="24"/>
      <c r="BJ525" s="24"/>
      <c r="BK525" s="24"/>
      <c r="BL525" s="24"/>
      <c r="BM525" s="24"/>
      <c r="BN525" s="24"/>
      <c r="BO525" s="24"/>
      <c r="BP525" s="24"/>
      <c r="BQ525" s="24"/>
      <c r="BR525" s="24"/>
      <c r="BS525" s="24"/>
      <c r="BT525" s="24"/>
      <c r="BU525" s="24"/>
      <c r="BV525" s="24"/>
      <c r="BW525" s="24"/>
    </row>
    <row r="526" spans="1:75" s="27" customFormat="1" ht="11.25" x14ac:dyDescent="0.2">
      <c r="A526" s="22"/>
      <c r="B526" s="23"/>
      <c r="C526" s="23"/>
      <c r="D526" s="23"/>
      <c r="E526" s="23"/>
      <c r="F526" s="24"/>
      <c r="G526" s="24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31"/>
      <c r="AU526" s="25"/>
      <c r="AV526" s="25"/>
      <c r="AW526" s="24"/>
      <c r="AX526" s="24"/>
      <c r="AY526" s="24"/>
      <c r="AZ526" s="25"/>
      <c r="BA526" s="24"/>
      <c r="BB526" s="24"/>
      <c r="BC526" s="24"/>
      <c r="BD526" s="24"/>
      <c r="BE526" s="24"/>
      <c r="BF526" s="24"/>
      <c r="BG526" s="24"/>
      <c r="BH526" s="24"/>
      <c r="BI526" s="24"/>
      <c r="BJ526" s="24"/>
      <c r="BK526" s="24"/>
      <c r="BL526" s="26"/>
      <c r="BM526" s="24"/>
      <c r="BN526" s="24"/>
      <c r="BO526" s="24"/>
      <c r="BP526" s="24"/>
      <c r="BQ526" s="24"/>
      <c r="BR526" s="24"/>
      <c r="BS526" s="24"/>
      <c r="BT526" s="24"/>
      <c r="BU526" s="24"/>
      <c r="BV526" s="24"/>
      <c r="BW526" s="24"/>
    </row>
    <row r="527" spans="1:75" s="27" customFormat="1" ht="11.25" x14ac:dyDescent="0.2">
      <c r="A527" s="22"/>
      <c r="B527" s="23"/>
      <c r="C527" s="23"/>
      <c r="D527" s="23"/>
      <c r="E527" s="23"/>
      <c r="F527" s="24"/>
      <c r="G527" s="26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31"/>
      <c r="AU527" s="25"/>
      <c r="AV527" s="25"/>
      <c r="AW527" s="24"/>
      <c r="AX527" s="24"/>
      <c r="AY527" s="24"/>
      <c r="AZ527" s="25"/>
      <c r="BA527" s="24"/>
      <c r="BB527" s="25"/>
      <c r="BC527" s="24"/>
      <c r="BD527" s="24"/>
      <c r="BE527" s="24"/>
      <c r="BF527" s="24"/>
      <c r="BG527" s="24"/>
      <c r="BH527" s="24"/>
      <c r="BI527" s="24"/>
      <c r="BJ527" s="24"/>
      <c r="BK527" s="26"/>
      <c r="BL527" s="25"/>
      <c r="BM527" s="24"/>
      <c r="BN527" s="24"/>
      <c r="BO527" s="24"/>
      <c r="BP527" s="24"/>
      <c r="BQ527" s="24"/>
      <c r="BR527" s="24"/>
      <c r="BS527" s="24"/>
      <c r="BT527" s="24"/>
      <c r="BU527" s="24"/>
      <c r="BV527" s="24"/>
      <c r="BW527" s="24"/>
    </row>
    <row r="528" spans="1:75" s="27" customFormat="1" ht="11.25" x14ac:dyDescent="0.2">
      <c r="A528" s="22"/>
      <c r="B528" s="23"/>
      <c r="C528" s="23"/>
      <c r="D528" s="23"/>
      <c r="E528" s="23"/>
      <c r="F528" s="23"/>
      <c r="G528" s="23"/>
      <c r="H528" s="22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4"/>
      <c r="V528" s="24"/>
      <c r="W528" s="24"/>
      <c r="X528" s="24"/>
      <c r="Y528" s="24"/>
      <c r="Z528" s="24"/>
      <c r="AA528" s="24"/>
      <c r="AB528" s="23"/>
      <c r="AC528" s="23"/>
      <c r="AD528" s="23"/>
      <c r="AE528" s="23"/>
      <c r="AF528" s="23"/>
      <c r="AG528" s="23"/>
      <c r="AH528" s="23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31"/>
      <c r="AU528" s="24"/>
      <c r="AV528" s="24"/>
      <c r="AW528" s="32"/>
      <c r="AX528" s="32"/>
      <c r="AY528" s="25"/>
      <c r="AZ528" s="25"/>
      <c r="BA528" s="24"/>
      <c r="BB528" s="24"/>
      <c r="BC528" s="24"/>
      <c r="BD528" s="24"/>
      <c r="BE528" s="24"/>
      <c r="BF528" s="24"/>
      <c r="BG528" s="24"/>
      <c r="BH528" s="24"/>
      <c r="BI528" s="24"/>
      <c r="BJ528" s="24"/>
      <c r="BK528" s="24"/>
      <c r="BL528" s="24"/>
      <c r="BM528" s="24"/>
      <c r="BN528" s="24"/>
      <c r="BO528" s="24"/>
      <c r="BP528" s="24"/>
      <c r="BQ528" s="24"/>
      <c r="BR528" s="24"/>
      <c r="BS528" s="24"/>
      <c r="BT528" s="24"/>
      <c r="BU528" s="24"/>
      <c r="BV528" s="24"/>
      <c r="BW528" s="24"/>
    </row>
    <row r="529" spans="1:75" s="27" customFormat="1" ht="11.25" x14ac:dyDescent="0.2">
      <c r="A529" s="22"/>
      <c r="B529" s="23"/>
      <c r="C529" s="23"/>
      <c r="D529" s="23"/>
      <c r="E529" s="23"/>
      <c r="F529" s="24"/>
      <c r="G529" s="24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31"/>
      <c r="AU529" s="25"/>
      <c r="AV529" s="25"/>
      <c r="AW529" s="24"/>
      <c r="AX529" s="24"/>
      <c r="AY529" s="24"/>
      <c r="AZ529" s="25"/>
      <c r="BA529" s="24"/>
      <c r="BB529" s="24"/>
      <c r="BC529" s="24"/>
      <c r="BD529" s="24"/>
      <c r="BE529" s="24"/>
      <c r="BF529" s="24"/>
      <c r="BG529" s="24"/>
      <c r="BH529" s="24"/>
      <c r="BI529" s="24"/>
      <c r="BJ529" s="24"/>
      <c r="BK529" s="24"/>
      <c r="BL529" s="26"/>
      <c r="BM529" s="24"/>
      <c r="BN529" s="24"/>
      <c r="BO529" s="24"/>
      <c r="BP529" s="24"/>
      <c r="BQ529" s="24"/>
      <c r="BR529" s="24"/>
      <c r="BS529" s="24"/>
      <c r="BT529" s="24"/>
      <c r="BU529" s="24"/>
      <c r="BV529" s="24"/>
      <c r="BW529" s="24"/>
    </row>
    <row r="530" spans="1:75" s="27" customFormat="1" ht="11.25" x14ac:dyDescent="0.2">
      <c r="A530" s="22"/>
      <c r="B530" s="23"/>
      <c r="C530" s="23"/>
      <c r="D530" s="23"/>
      <c r="E530" s="23"/>
      <c r="F530" s="24"/>
      <c r="G530" s="26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31"/>
      <c r="AU530" s="25"/>
      <c r="AV530" s="25"/>
      <c r="AW530" s="24"/>
      <c r="AX530" s="24"/>
      <c r="AY530" s="24"/>
      <c r="AZ530" s="25"/>
      <c r="BA530" s="24"/>
      <c r="BB530" s="25"/>
      <c r="BC530" s="24"/>
      <c r="BD530" s="24"/>
      <c r="BE530" s="24"/>
      <c r="BF530" s="24"/>
      <c r="BG530" s="24"/>
      <c r="BH530" s="24"/>
      <c r="BI530" s="24"/>
      <c r="BJ530" s="24"/>
      <c r="BK530" s="26"/>
      <c r="BL530" s="25"/>
      <c r="BM530" s="24"/>
      <c r="BN530" s="24"/>
      <c r="BO530" s="24"/>
      <c r="BP530" s="24"/>
      <c r="BQ530" s="24"/>
      <c r="BR530" s="24"/>
      <c r="BS530" s="24"/>
      <c r="BT530" s="24"/>
      <c r="BU530" s="24"/>
      <c r="BV530" s="24"/>
      <c r="BW530" s="24"/>
    </row>
    <row r="531" spans="1:75" s="27" customFormat="1" ht="11.25" x14ac:dyDescent="0.2">
      <c r="A531" s="22"/>
      <c r="B531" s="23"/>
      <c r="C531" s="23"/>
      <c r="D531" s="23"/>
      <c r="E531" s="23"/>
      <c r="F531" s="23"/>
      <c r="G531" s="23"/>
      <c r="H531" s="22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4"/>
      <c r="V531" s="24"/>
      <c r="W531" s="24"/>
      <c r="X531" s="24"/>
      <c r="Y531" s="24"/>
      <c r="Z531" s="24"/>
      <c r="AA531" s="24"/>
      <c r="AB531" s="23"/>
      <c r="AC531" s="23"/>
      <c r="AD531" s="23"/>
      <c r="AE531" s="23"/>
      <c r="AF531" s="23"/>
      <c r="AG531" s="23"/>
      <c r="AH531" s="23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31"/>
      <c r="AU531" s="24"/>
      <c r="AV531" s="24"/>
      <c r="AW531" s="32"/>
      <c r="AX531" s="32"/>
      <c r="AY531" s="25"/>
      <c r="AZ531" s="25"/>
      <c r="BA531" s="24"/>
      <c r="BB531" s="24"/>
      <c r="BC531" s="24"/>
      <c r="BD531" s="24"/>
      <c r="BE531" s="24"/>
      <c r="BF531" s="24"/>
      <c r="BG531" s="24"/>
      <c r="BH531" s="24"/>
      <c r="BI531" s="24"/>
      <c r="BJ531" s="24"/>
      <c r="BK531" s="24"/>
      <c r="BL531" s="24"/>
      <c r="BM531" s="24"/>
      <c r="BN531" s="24"/>
      <c r="BO531" s="24"/>
      <c r="BP531" s="24"/>
      <c r="BQ531" s="24"/>
      <c r="BR531" s="24"/>
      <c r="BS531" s="24"/>
      <c r="BT531" s="24"/>
      <c r="BU531" s="24"/>
      <c r="BV531" s="24"/>
      <c r="BW531" s="24"/>
    </row>
    <row r="532" spans="1:75" s="27" customFormat="1" ht="11.25" x14ac:dyDescent="0.2">
      <c r="A532" s="22"/>
      <c r="B532" s="23"/>
      <c r="C532" s="23"/>
      <c r="D532" s="23"/>
      <c r="E532" s="23"/>
      <c r="F532" s="24"/>
      <c r="G532" s="24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31"/>
      <c r="AU532" s="25"/>
      <c r="AV532" s="25"/>
      <c r="AW532" s="24"/>
      <c r="AX532" s="24"/>
      <c r="AY532" s="24"/>
      <c r="AZ532" s="25"/>
      <c r="BA532" s="24"/>
      <c r="BB532" s="24"/>
      <c r="BC532" s="24"/>
      <c r="BD532" s="24"/>
      <c r="BE532" s="24"/>
      <c r="BF532" s="24"/>
      <c r="BG532" s="24"/>
      <c r="BH532" s="24"/>
      <c r="BI532" s="24"/>
      <c r="BJ532" s="24"/>
      <c r="BK532" s="24"/>
      <c r="BL532" s="26"/>
      <c r="BM532" s="24"/>
      <c r="BN532" s="24"/>
      <c r="BO532" s="24"/>
      <c r="BP532" s="24"/>
      <c r="BQ532" s="24"/>
      <c r="BR532" s="24"/>
      <c r="BS532" s="24"/>
      <c r="BT532" s="24"/>
      <c r="BU532" s="24"/>
      <c r="BV532" s="24"/>
      <c r="BW532" s="24"/>
    </row>
    <row r="533" spans="1:75" s="27" customFormat="1" ht="11.25" x14ac:dyDescent="0.2">
      <c r="A533" s="22"/>
      <c r="B533" s="23"/>
      <c r="C533" s="23"/>
      <c r="D533" s="23"/>
      <c r="E533" s="23"/>
      <c r="F533" s="24"/>
      <c r="G533" s="26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31"/>
      <c r="AU533" s="25"/>
      <c r="AV533" s="25"/>
      <c r="AW533" s="24"/>
      <c r="AX533" s="24"/>
      <c r="AY533" s="24"/>
      <c r="AZ533" s="25"/>
      <c r="BA533" s="24"/>
      <c r="BB533" s="25"/>
      <c r="BC533" s="24"/>
      <c r="BD533" s="24"/>
      <c r="BE533" s="24"/>
      <c r="BF533" s="24"/>
      <c r="BG533" s="24"/>
      <c r="BH533" s="24"/>
      <c r="BI533" s="24"/>
      <c r="BJ533" s="24"/>
      <c r="BK533" s="26"/>
      <c r="BL533" s="25"/>
      <c r="BM533" s="24"/>
      <c r="BN533" s="24"/>
      <c r="BO533" s="24"/>
      <c r="BP533" s="24"/>
      <c r="BQ533" s="24"/>
      <c r="BR533" s="24"/>
      <c r="BS533" s="24"/>
      <c r="BT533" s="24"/>
      <c r="BU533" s="24"/>
      <c r="BV533" s="24"/>
      <c r="BW533" s="24"/>
    </row>
    <row r="534" spans="1:75" s="27" customFormat="1" ht="11.25" x14ac:dyDescent="0.2">
      <c r="A534" s="22"/>
      <c r="B534" s="23"/>
      <c r="C534" s="23"/>
      <c r="D534" s="23"/>
      <c r="E534" s="23"/>
      <c r="F534" s="23"/>
      <c r="G534" s="23"/>
      <c r="H534" s="22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4"/>
      <c r="V534" s="24"/>
      <c r="W534" s="24"/>
      <c r="X534" s="24"/>
      <c r="Y534" s="24"/>
      <c r="Z534" s="24"/>
      <c r="AA534" s="24"/>
      <c r="AB534" s="23"/>
      <c r="AC534" s="23"/>
      <c r="AD534" s="23"/>
      <c r="AE534" s="23"/>
      <c r="AF534" s="23"/>
      <c r="AG534" s="23"/>
      <c r="AH534" s="23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31"/>
      <c r="AU534" s="24"/>
      <c r="AV534" s="24"/>
      <c r="AW534" s="32"/>
      <c r="AX534" s="32"/>
      <c r="AY534" s="25"/>
      <c r="AZ534" s="25"/>
      <c r="BA534" s="24"/>
      <c r="BB534" s="24"/>
      <c r="BC534" s="24"/>
      <c r="BD534" s="24"/>
      <c r="BE534" s="24"/>
      <c r="BF534" s="24"/>
      <c r="BG534" s="24"/>
      <c r="BH534" s="24"/>
      <c r="BI534" s="24"/>
      <c r="BJ534" s="24"/>
      <c r="BK534" s="24"/>
      <c r="BL534" s="24"/>
      <c r="BM534" s="24"/>
      <c r="BN534" s="24"/>
      <c r="BO534" s="24"/>
      <c r="BP534" s="24"/>
      <c r="BQ534" s="24"/>
      <c r="BR534" s="24"/>
      <c r="BS534" s="24"/>
      <c r="BT534" s="24"/>
      <c r="BU534" s="24"/>
      <c r="BV534" s="24"/>
      <c r="BW534" s="24"/>
    </row>
    <row r="535" spans="1:75" s="27" customFormat="1" ht="11.25" x14ac:dyDescent="0.2">
      <c r="A535" s="22"/>
      <c r="B535" s="23"/>
      <c r="C535" s="23"/>
      <c r="D535" s="23"/>
      <c r="E535" s="23"/>
      <c r="F535" s="24"/>
      <c r="G535" s="24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31"/>
      <c r="AU535" s="25"/>
      <c r="AV535" s="25"/>
      <c r="AW535" s="24"/>
      <c r="AX535" s="24"/>
      <c r="AY535" s="24"/>
      <c r="AZ535" s="25"/>
      <c r="BA535" s="24"/>
      <c r="BB535" s="24"/>
      <c r="BC535" s="24"/>
      <c r="BD535" s="24"/>
      <c r="BE535" s="24"/>
      <c r="BF535" s="24"/>
      <c r="BG535" s="24"/>
      <c r="BH535" s="24"/>
      <c r="BI535" s="24"/>
      <c r="BJ535" s="24"/>
      <c r="BK535" s="24"/>
      <c r="BL535" s="26"/>
      <c r="BM535" s="24"/>
      <c r="BN535" s="24"/>
      <c r="BO535" s="24"/>
      <c r="BP535" s="24"/>
      <c r="BQ535" s="24"/>
      <c r="BR535" s="24"/>
      <c r="BS535" s="24"/>
      <c r="BT535" s="24"/>
      <c r="BU535" s="24"/>
      <c r="BV535" s="24"/>
      <c r="BW535" s="24"/>
    </row>
    <row r="536" spans="1:75" s="27" customFormat="1" ht="11.25" x14ac:dyDescent="0.2">
      <c r="A536" s="22"/>
      <c r="B536" s="23"/>
      <c r="C536" s="23"/>
      <c r="D536" s="23"/>
      <c r="E536" s="23"/>
      <c r="F536" s="24"/>
      <c r="G536" s="26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31"/>
      <c r="AU536" s="25"/>
      <c r="AV536" s="25"/>
      <c r="AW536" s="24"/>
      <c r="AX536" s="24"/>
      <c r="AY536" s="24"/>
      <c r="AZ536" s="25"/>
      <c r="BA536" s="24"/>
      <c r="BB536" s="25"/>
      <c r="BC536" s="24"/>
      <c r="BD536" s="24"/>
      <c r="BE536" s="24"/>
      <c r="BF536" s="24"/>
      <c r="BG536" s="24"/>
      <c r="BH536" s="24"/>
      <c r="BI536" s="24"/>
      <c r="BJ536" s="24"/>
      <c r="BK536" s="26"/>
      <c r="BL536" s="25"/>
      <c r="BM536" s="24"/>
      <c r="BN536" s="24"/>
      <c r="BO536" s="24"/>
      <c r="BP536" s="24"/>
      <c r="BQ536" s="24"/>
      <c r="BR536" s="24"/>
      <c r="BS536" s="24"/>
      <c r="BT536" s="24"/>
      <c r="BU536" s="24"/>
      <c r="BV536" s="24"/>
      <c r="BW536" s="24"/>
    </row>
    <row r="537" spans="1:75" s="27" customFormat="1" ht="11.25" x14ac:dyDescent="0.2">
      <c r="A537" s="22"/>
      <c r="B537" s="23"/>
      <c r="C537" s="23"/>
      <c r="D537" s="23"/>
      <c r="E537" s="23"/>
      <c r="F537" s="23"/>
      <c r="G537" s="23"/>
      <c r="H537" s="22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4"/>
      <c r="V537" s="24"/>
      <c r="W537" s="24"/>
      <c r="X537" s="24"/>
      <c r="Y537" s="24"/>
      <c r="Z537" s="24"/>
      <c r="AA537" s="24"/>
      <c r="AB537" s="23"/>
      <c r="AC537" s="23"/>
      <c r="AD537" s="23"/>
      <c r="AE537" s="23"/>
      <c r="AF537" s="23"/>
      <c r="AG537" s="23"/>
      <c r="AH537" s="23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31"/>
      <c r="AU537" s="24"/>
      <c r="AV537" s="24"/>
      <c r="AW537" s="32"/>
      <c r="AX537" s="32"/>
      <c r="AY537" s="25"/>
      <c r="AZ537" s="25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  <c r="BM537" s="24"/>
      <c r="BN537" s="24"/>
      <c r="BO537" s="24"/>
      <c r="BP537" s="24"/>
      <c r="BQ537" s="24"/>
      <c r="BR537" s="24"/>
      <c r="BS537" s="24"/>
      <c r="BT537" s="24"/>
      <c r="BU537" s="24"/>
      <c r="BV537" s="24"/>
      <c r="BW537" s="24"/>
    </row>
    <row r="538" spans="1:75" s="27" customFormat="1" ht="11.25" x14ac:dyDescent="0.2">
      <c r="A538" s="22"/>
      <c r="B538" s="23"/>
      <c r="C538" s="23"/>
      <c r="D538" s="23"/>
      <c r="E538" s="23"/>
      <c r="F538" s="24"/>
      <c r="G538" s="24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31"/>
      <c r="AU538" s="25"/>
      <c r="AV538" s="25"/>
      <c r="AW538" s="24"/>
      <c r="AX538" s="24"/>
      <c r="AY538" s="24"/>
      <c r="AZ538" s="25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6"/>
      <c r="BM538" s="24"/>
      <c r="BN538" s="24"/>
      <c r="BO538" s="24"/>
      <c r="BP538" s="24"/>
      <c r="BQ538" s="24"/>
      <c r="BR538" s="24"/>
      <c r="BS538" s="24"/>
      <c r="BT538" s="24"/>
      <c r="BU538" s="24"/>
      <c r="BV538" s="24"/>
      <c r="BW538" s="24"/>
    </row>
    <row r="539" spans="1:75" s="27" customFormat="1" ht="11.25" x14ac:dyDescent="0.2">
      <c r="A539" s="22"/>
      <c r="B539" s="23"/>
      <c r="C539" s="23"/>
      <c r="D539" s="23"/>
      <c r="E539" s="23"/>
      <c r="F539" s="24"/>
      <c r="G539" s="26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31"/>
      <c r="AU539" s="25"/>
      <c r="AV539" s="25"/>
      <c r="AW539" s="24"/>
      <c r="AX539" s="24"/>
      <c r="AY539" s="24"/>
      <c r="AZ539" s="25"/>
      <c r="BA539" s="24"/>
      <c r="BB539" s="25"/>
      <c r="BC539" s="24"/>
      <c r="BD539" s="24"/>
      <c r="BE539" s="24"/>
      <c r="BF539" s="24"/>
      <c r="BG539" s="24"/>
      <c r="BH539" s="24"/>
      <c r="BI539" s="24"/>
      <c r="BJ539" s="24"/>
      <c r="BK539" s="26"/>
      <c r="BL539" s="25"/>
      <c r="BM539" s="24"/>
      <c r="BN539" s="24"/>
      <c r="BO539" s="24"/>
      <c r="BP539" s="24"/>
      <c r="BQ539" s="24"/>
      <c r="BR539" s="24"/>
      <c r="BS539" s="24"/>
      <c r="BT539" s="24"/>
      <c r="BU539" s="24"/>
      <c r="BV539" s="24"/>
      <c r="BW539" s="24"/>
    </row>
    <row r="540" spans="1:75" s="27" customFormat="1" ht="11.25" x14ac:dyDescent="0.2">
      <c r="A540" s="22"/>
      <c r="B540" s="23"/>
      <c r="C540" s="23"/>
      <c r="D540" s="23"/>
      <c r="E540" s="23"/>
      <c r="F540" s="23"/>
      <c r="G540" s="23"/>
      <c r="H540" s="22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4"/>
      <c r="V540" s="24"/>
      <c r="W540" s="24"/>
      <c r="X540" s="24"/>
      <c r="Y540" s="24"/>
      <c r="Z540" s="24"/>
      <c r="AA540" s="24"/>
      <c r="AB540" s="23"/>
      <c r="AC540" s="23"/>
      <c r="AD540" s="23"/>
      <c r="AE540" s="23"/>
      <c r="AF540" s="23"/>
      <c r="AG540" s="23"/>
      <c r="AH540" s="23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31"/>
      <c r="AU540" s="24"/>
      <c r="AV540" s="24"/>
      <c r="AW540" s="32"/>
      <c r="AX540" s="32"/>
      <c r="AY540" s="25"/>
      <c r="AZ540" s="25"/>
      <c r="BA540" s="24"/>
      <c r="BB540" s="24"/>
      <c r="BC540" s="24"/>
      <c r="BD540" s="24"/>
      <c r="BE540" s="24"/>
      <c r="BF540" s="24"/>
      <c r="BG540" s="24"/>
      <c r="BH540" s="24"/>
      <c r="BI540" s="24"/>
      <c r="BJ540" s="24"/>
      <c r="BK540" s="24"/>
      <c r="BL540" s="24"/>
      <c r="BM540" s="24"/>
      <c r="BN540" s="24"/>
      <c r="BO540" s="24"/>
      <c r="BP540" s="24"/>
      <c r="BQ540" s="24"/>
      <c r="BR540" s="24"/>
      <c r="BS540" s="24"/>
      <c r="BT540" s="24"/>
      <c r="BU540" s="24"/>
      <c r="BV540" s="24"/>
      <c r="BW540" s="24"/>
    </row>
    <row r="541" spans="1:75" s="27" customFormat="1" ht="11.25" x14ac:dyDescent="0.2">
      <c r="A541" s="22"/>
      <c r="B541" s="23"/>
      <c r="C541" s="23"/>
      <c r="D541" s="23"/>
      <c r="E541" s="23"/>
      <c r="F541" s="24"/>
      <c r="G541" s="24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31"/>
      <c r="AU541" s="25"/>
      <c r="AV541" s="25"/>
      <c r="AW541" s="24"/>
      <c r="AX541" s="24"/>
      <c r="AY541" s="24"/>
      <c r="AZ541" s="25"/>
      <c r="BA541" s="24"/>
      <c r="BB541" s="24"/>
      <c r="BC541" s="24"/>
      <c r="BD541" s="24"/>
      <c r="BE541" s="24"/>
      <c r="BF541" s="24"/>
      <c r="BG541" s="24"/>
      <c r="BH541" s="24"/>
      <c r="BI541" s="24"/>
      <c r="BJ541" s="24"/>
      <c r="BK541" s="24"/>
      <c r="BL541" s="26"/>
      <c r="BM541" s="24"/>
      <c r="BN541" s="24"/>
      <c r="BO541" s="24"/>
      <c r="BP541" s="24"/>
      <c r="BQ541" s="24"/>
      <c r="BR541" s="24"/>
      <c r="BS541" s="24"/>
      <c r="BT541" s="24"/>
      <c r="BU541" s="24"/>
      <c r="BV541" s="24"/>
      <c r="BW541" s="24"/>
    </row>
    <row r="542" spans="1:75" s="27" customFormat="1" ht="11.25" x14ac:dyDescent="0.2">
      <c r="A542" s="22"/>
      <c r="B542" s="23"/>
      <c r="C542" s="23"/>
      <c r="D542" s="23"/>
      <c r="E542" s="23"/>
      <c r="F542" s="24"/>
      <c r="G542" s="26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31"/>
      <c r="AU542" s="25"/>
      <c r="AV542" s="25"/>
      <c r="AW542" s="24"/>
      <c r="AX542" s="24"/>
      <c r="AY542" s="24"/>
      <c r="AZ542" s="25"/>
      <c r="BA542" s="24"/>
      <c r="BB542" s="25"/>
      <c r="BC542" s="24"/>
      <c r="BD542" s="24"/>
      <c r="BE542" s="24"/>
      <c r="BF542" s="24"/>
      <c r="BG542" s="24"/>
      <c r="BH542" s="24"/>
      <c r="BI542" s="24"/>
      <c r="BJ542" s="24"/>
      <c r="BK542" s="26"/>
      <c r="BL542" s="25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</row>
    <row r="543" spans="1:75" s="27" customFormat="1" ht="11.25" x14ac:dyDescent="0.2">
      <c r="A543" s="22"/>
      <c r="B543" s="23"/>
      <c r="C543" s="23"/>
      <c r="D543" s="23"/>
      <c r="E543" s="23"/>
      <c r="F543" s="23"/>
      <c r="G543" s="23"/>
      <c r="H543" s="22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4"/>
      <c r="V543" s="24"/>
      <c r="W543" s="24"/>
      <c r="X543" s="24"/>
      <c r="Y543" s="24"/>
      <c r="Z543" s="24"/>
      <c r="AA543" s="24"/>
      <c r="AB543" s="23"/>
      <c r="AC543" s="23"/>
      <c r="AD543" s="23"/>
      <c r="AE543" s="23"/>
      <c r="AF543" s="23"/>
      <c r="AG543" s="23"/>
      <c r="AH543" s="23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31"/>
      <c r="AU543" s="24"/>
      <c r="AV543" s="24"/>
      <c r="AW543" s="32"/>
      <c r="AX543" s="32"/>
      <c r="AY543" s="25"/>
      <c r="AZ543" s="25"/>
      <c r="BA543" s="24"/>
      <c r="BB543" s="24"/>
      <c r="BC543" s="24"/>
      <c r="BD543" s="24"/>
      <c r="BE543" s="24"/>
      <c r="BF543" s="24"/>
      <c r="BG543" s="24"/>
      <c r="BH543" s="24"/>
      <c r="BI543" s="24"/>
      <c r="BJ543" s="24"/>
      <c r="BK543" s="24"/>
      <c r="BL543" s="24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</row>
    <row r="544" spans="1:75" s="27" customFormat="1" ht="11.25" x14ac:dyDescent="0.2">
      <c r="A544" s="22"/>
      <c r="B544" s="23"/>
      <c r="C544" s="23"/>
      <c r="D544" s="23"/>
      <c r="E544" s="23"/>
      <c r="F544" s="24"/>
      <c r="G544" s="24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31"/>
      <c r="AU544" s="25"/>
      <c r="AV544" s="25"/>
      <c r="AW544" s="24"/>
      <c r="AX544" s="24"/>
      <c r="AY544" s="24"/>
      <c r="AZ544" s="25"/>
      <c r="BA544" s="24"/>
      <c r="BB544" s="24"/>
      <c r="BC544" s="24"/>
      <c r="BD544" s="24"/>
      <c r="BE544" s="24"/>
      <c r="BF544" s="24"/>
      <c r="BG544" s="24"/>
      <c r="BH544" s="24"/>
      <c r="BI544" s="24"/>
      <c r="BJ544" s="24"/>
      <c r="BK544" s="24"/>
      <c r="BL544" s="26"/>
      <c r="BM544" s="24"/>
      <c r="BN544" s="24"/>
      <c r="BO544" s="24"/>
      <c r="BP544" s="24"/>
      <c r="BQ544" s="24"/>
      <c r="BR544" s="24"/>
      <c r="BS544" s="24"/>
      <c r="BT544" s="24"/>
      <c r="BU544" s="24"/>
      <c r="BV544" s="24"/>
      <c r="BW544" s="24"/>
    </row>
    <row r="545" spans="1:75" s="27" customFormat="1" ht="11.25" x14ac:dyDescent="0.2">
      <c r="A545" s="22"/>
      <c r="B545" s="23"/>
      <c r="C545" s="23"/>
      <c r="D545" s="23"/>
      <c r="E545" s="23"/>
      <c r="F545" s="24"/>
      <c r="G545" s="26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31"/>
      <c r="AU545" s="25"/>
      <c r="AV545" s="25"/>
      <c r="AW545" s="24"/>
      <c r="AX545" s="24"/>
      <c r="AY545" s="24"/>
      <c r="AZ545" s="25"/>
      <c r="BA545" s="24"/>
      <c r="BB545" s="25"/>
      <c r="BC545" s="24"/>
      <c r="BD545" s="24"/>
      <c r="BE545" s="24"/>
      <c r="BF545" s="24"/>
      <c r="BG545" s="24"/>
      <c r="BH545" s="24"/>
      <c r="BI545" s="24"/>
      <c r="BJ545" s="24"/>
      <c r="BK545" s="26"/>
      <c r="BL545" s="25"/>
      <c r="BM545" s="24"/>
      <c r="BN545" s="24"/>
      <c r="BO545" s="24"/>
      <c r="BP545" s="24"/>
      <c r="BQ545" s="24"/>
      <c r="BR545" s="24"/>
      <c r="BS545" s="24"/>
      <c r="BT545" s="24"/>
      <c r="BU545" s="24"/>
      <c r="BV545" s="24"/>
      <c r="BW545" s="24"/>
    </row>
    <row r="546" spans="1:75" s="27" customFormat="1" ht="11.25" x14ac:dyDescent="0.2">
      <c r="A546" s="22"/>
      <c r="B546" s="23"/>
      <c r="C546" s="23"/>
      <c r="D546" s="23"/>
      <c r="E546" s="23"/>
      <c r="F546" s="23"/>
      <c r="G546" s="23"/>
      <c r="H546" s="22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4"/>
      <c r="V546" s="24"/>
      <c r="W546" s="24"/>
      <c r="X546" s="24"/>
      <c r="Y546" s="24"/>
      <c r="Z546" s="24"/>
      <c r="AA546" s="24"/>
      <c r="AB546" s="23"/>
      <c r="AC546" s="23"/>
      <c r="AD546" s="23"/>
      <c r="AE546" s="23"/>
      <c r="AF546" s="23"/>
      <c r="AG546" s="23"/>
      <c r="AH546" s="23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31"/>
      <c r="AU546" s="24"/>
      <c r="AV546" s="24"/>
      <c r="AW546" s="32"/>
      <c r="AX546" s="32"/>
      <c r="AY546" s="25"/>
      <c r="AZ546" s="25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4"/>
      <c r="BM546" s="24"/>
      <c r="BN546" s="24"/>
      <c r="BO546" s="24"/>
      <c r="BP546" s="24"/>
      <c r="BQ546" s="24"/>
      <c r="BR546" s="24"/>
      <c r="BS546" s="24"/>
      <c r="BT546" s="24"/>
      <c r="BU546" s="24"/>
      <c r="BV546" s="24"/>
      <c r="BW546" s="24"/>
    </row>
    <row r="547" spans="1:75" s="27" customFormat="1" ht="11.25" x14ac:dyDescent="0.2">
      <c r="A547" s="22"/>
      <c r="B547" s="23"/>
      <c r="C547" s="23"/>
      <c r="D547" s="23"/>
      <c r="E547" s="23"/>
      <c r="F547" s="24"/>
      <c r="G547" s="24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31"/>
      <c r="AU547" s="25"/>
      <c r="AV547" s="25"/>
      <c r="AW547" s="24"/>
      <c r="AX547" s="24"/>
      <c r="AY547" s="24"/>
      <c r="AZ547" s="25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6"/>
      <c r="BM547" s="24"/>
      <c r="BN547" s="24"/>
      <c r="BO547" s="24"/>
      <c r="BP547" s="24"/>
      <c r="BQ547" s="24"/>
      <c r="BR547" s="24"/>
      <c r="BS547" s="24"/>
      <c r="BT547" s="24"/>
      <c r="BU547" s="24"/>
      <c r="BV547" s="24"/>
      <c r="BW547" s="24"/>
    </row>
    <row r="548" spans="1:75" s="27" customFormat="1" ht="11.25" x14ac:dyDescent="0.2">
      <c r="A548" s="22"/>
      <c r="B548" s="23"/>
      <c r="C548" s="23"/>
      <c r="D548" s="23"/>
      <c r="E548" s="23"/>
      <c r="F548" s="24"/>
      <c r="G548" s="26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31"/>
      <c r="AU548" s="25"/>
      <c r="AV548" s="25"/>
      <c r="AW548" s="24"/>
      <c r="AX548" s="24"/>
      <c r="AY548" s="24"/>
      <c r="AZ548" s="25"/>
      <c r="BA548" s="24"/>
      <c r="BB548" s="25"/>
      <c r="BC548" s="24"/>
      <c r="BD548" s="24"/>
      <c r="BE548" s="24"/>
      <c r="BF548" s="24"/>
      <c r="BG548" s="24"/>
      <c r="BH548" s="24"/>
      <c r="BI548" s="24"/>
      <c r="BJ548" s="24"/>
      <c r="BK548" s="26"/>
      <c r="BL548" s="25"/>
      <c r="BM548" s="24"/>
      <c r="BN548" s="24"/>
      <c r="BO548" s="24"/>
      <c r="BP548" s="24"/>
      <c r="BQ548" s="24"/>
      <c r="BR548" s="24"/>
      <c r="BS548" s="24"/>
      <c r="BT548" s="24"/>
      <c r="BU548" s="24"/>
      <c r="BV548" s="24"/>
      <c r="BW548" s="24"/>
    </row>
    <row r="549" spans="1:75" s="27" customFormat="1" ht="11.25" x14ac:dyDescent="0.2">
      <c r="A549" s="22"/>
      <c r="B549" s="23"/>
      <c r="C549" s="23"/>
      <c r="D549" s="23"/>
      <c r="E549" s="23"/>
      <c r="F549" s="23"/>
      <c r="G549" s="23"/>
      <c r="H549" s="22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4"/>
      <c r="V549" s="24"/>
      <c r="W549" s="24"/>
      <c r="X549" s="24"/>
      <c r="Y549" s="24"/>
      <c r="Z549" s="24"/>
      <c r="AA549" s="24"/>
      <c r="AB549" s="23"/>
      <c r="AC549" s="23"/>
      <c r="AD549" s="23"/>
      <c r="AE549" s="23"/>
      <c r="AF549" s="23"/>
      <c r="AG549" s="23"/>
      <c r="AH549" s="23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31"/>
      <c r="AU549" s="24"/>
      <c r="AV549" s="24"/>
      <c r="AW549" s="32"/>
      <c r="AX549" s="32"/>
      <c r="AY549" s="25"/>
      <c r="AZ549" s="25"/>
      <c r="BA549" s="24"/>
      <c r="BB549" s="24"/>
      <c r="BC549" s="24"/>
      <c r="BD549" s="24"/>
      <c r="BE549" s="24"/>
      <c r="BF549" s="24"/>
      <c r="BG549" s="24"/>
      <c r="BH549" s="24"/>
      <c r="BI549" s="24"/>
      <c r="BJ549" s="24"/>
      <c r="BK549" s="24"/>
      <c r="BL549" s="24"/>
      <c r="BM549" s="24"/>
      <c r="BN549" s="24"/>
      <c r="BO549" s="24"/>
      <c r="BP549" s="24"/>
      <c r="BQ549" s="24"/>
      <c r="BR549" s="24"/>
      <c r="BS549" s="24"/>
      <c r="BT549" s="24"/>
      <c r="BU549" s="24"/>
      <c r="BV549" s="24"/>
      <c r="BW549" s="24"/>
    </row>
    <row r="550" spans="1:75" s="27" customFormat="1" ht="11.25" x14ac:dyDescent="0.2">
      <c r="A550" s="22"/>
      <c r="B550" s="23"/>
      <c r="C550" s="23"/>
      <c r="D550" s="23"/>
      <c r="E550" s="23"/>
      <c r="F550" s="24"/>
      <c r="G550" s="24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31"/>
      <c r="AU550" s="25"/>
      <c r="AV550" s="25"/>
      <c r="AW550" s="24"/>
      <c r="AX550" s="24"/>
      <c r="AY550" s="24"/>
      <c r="AZ550" s="25"/>
      <c r="BA550" s="24"/>
      <c r="BB550" s="24"/>
      <c r="BC550" s="24"/>
      <c r="BD550" s="24"/>
      <c r="BE550" s="24"/>
      <c r="BF550" s="24"/>
      <c r="BG550" s="24"/>
      <c r="BH550" s="24"/>
      <c r="BI550" s="24"/>
      <c r="BJ550" s="24"/>
      <c r="BK550" s="24"/>
      <c r="BL550" s="26"/>
      <c r="BM550" s="24"/>
      <c r="BN550" s="24"/>
      <c r="BO550" s="24"/>
      <c r="BP550" s="24"/>
      <c r="BQ550" s="24"/>
      <c r="BR550" s="24"/>
      <c r="BS550" s="24"/>
      <c r="BT550" s="24"/>
      <c r="BU550" s="24"/>
      <c r="BV550" s="24"/>
      <c r="BW550" s="24"/>
    </row>
    <row r="551" spans="1:75" s="27" customFormat="1" ht="11.25" x14ac:dyDescent="0.2">
      <c r="A551" s="22"/>
      <c r="B551" s="23"/>
      <c r="C551" s="23"/>
      <c r="D551" s="23"/>
      <c r="E551" s="23"/>
      <c r="F551" s="24"/>
      <c r="G551" s="26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31"/>
      <c r="AU551" s="25"/>
      <c r="AV551" s="25"/>
      <c r="AW551" s="24"/>
      <c r="AX551" s="24"/>
      <c r="AY551" s="24"/>
      <c r="AZ551" s="25"/>
      <c r="BA551" s="24"/>
      <c r="BB551" s="25"/>
      <c r="BC551" s="24"/>
      <c r="BD551" s="24"/>
      <c r="BE551" s="24"/>
      <c r="BF551" s="24"/>
      <c r="BG551" s="24"/>
      <c r="BH551" s="24"/>
      <c r="BI551" s="24"/>
      <c r="BJ551" s="24"/>
      <c r="BK551" s="26"/>
      <c r="BL551" s="25"/>
      <c r="BM551" s="24"/>
      <c r="BN551" s="24"/>
      <c r="BO551" s="24"/>
      <c r="BP551" s="24"/>
      <c r="BQ551" s="24"/>
      <c r="BR551" s="24"/>
      <c r="BS551" s="24"/>
      <c r="BT551" s="24"/>
      <c r="BU551" s="24"/>
      <c r="BV551" s="24"/>
      <c r="BW551" s="24"/>
    </row>
    <row r="552" spans="1:75" s="27" customFormat="1" ht="11.25" x14ac:dyDescent="0.2">
      <c r="A552" s="22"/>
      <c r="B552" s="23"/>
      <c r="C552" s="23"/>
      <c r="D552" s="23"/>
      <c r="E552" s="23"/>
      <c r="F552" s="23"/>
      <c r="G552" s="23"/>
      <c r="H552" s="22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4"/>
      <c r="V552" s="24"/>
      <c r="W552" s="24"/>
      <c r="X552" s="24"/>
      <c r="Y552" s="24"/>
      <c r="Z552" s="24"/>
      <c r="AA552" s="24"/>
      <c r="AB552" s="23"/>
      <c r="AC552" s="23"/>
      <c r="AD552" s="23"/>
      <c r="AE552" s="23"/>
      <c r="AF552" s="23"/>
      <c r="AG552" s="23"/>
      <c r="AH552" s="23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31"/>
      <c r="AU552" s="24"/>
      <c r="AV552" s="24"/>
      <c r="AW552" s="32"/>
      <c r="AX552" s="32"/>
      <c r="AY552" s="25"/>
      <c r="AZ552" s="25"/>
      <c r="BA552" s="24"/>
      <c r="BB552" s="24"/>
      <c r="BC552" s="24"/>
      <c r="BD552" s="24"/>
      <c r="BE552" s="24"/>
      <c r="BF552" s="24"/>
      <c r="BG552" s="24"/>
      <c r="BH552" s="24"/>
      <c r="BI552" s="24"/>
      <c r="BJ552" s="24"/>
      <c r="BK552" s="24"/>
      <c r="BL552" s="24"/>
      <c r="BM552" s="24"/>
      <c r="BN552" s="24"/>
      <c r="BO552" s="24"/>
      <c r="BP552" s="24"/>
      <c r="BQ552" s="24"/>
      <c r="BR552" s="24"/>
      <c r="BS552" s="24"/>
      <c r="BT552" s="24"/>
      <c r="BU552" s="24"/>
      <c r="BV552" s="24"/>
      <c r="BW552" s="24"/>
    </row>
    <row r="553" spans="1:75" s="27" customFormat="1" ht="11.25" x14ac:dyDescent="0.2">
      <c r="A553" s="22"/>
      <c r="B553" s="23"/>
      <c r="C553" s="23"/>
      <c r="D553" s="23"/>
      <c r="E553" s="23"/>
      <c r="F553" s="24"/>
      <c r="G553" s="24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31"/>
      <c r="AU553" s="25"/>
      <c r="AV553" s="25"/>
      <c r="AW553" s="24"/>
      <c r="AX553" s="24"/>
      <c r="AY553" s="24"/>
      <c r="AZ553" s="25"/>
      <c r="BA553" s="24"/>
      <c r="BB553" s="24"/>
      <c r="BC553" s="24"/>
      <c r="BD553" s="24"/>
      <c r="BE553" s="24"/>
      <c r="BF553" s="24"/>
      <c r="BG553" s="24"/>
      <c r="BH553" s="24"/>
      <c r="BI553" s="24"/>
      <c r="BJ553" s="24"/>
      <c r="BK553" s="24"/>
      <c r="BL553" s="26"/>
      <c r="BM553" s="24"/>
      <c r="BN553" s="24"/>
      <c r="BO553" s="24"/>
      <c r="BP553" s="24"/>
      <c r="BQ553" s="24"/>
      <c r="BR553" s="24"/>
      <c r="BS553" s="24"/>
      <c r="BT553" s="24"/>
      <c r="BU553" s="24"/>
      <c r="BV553" s="24"/>
      <c r="BW553" s="24"/>
    </row>
  </sheetData>
  <autoFilter ref="A2:BW515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DONAJI SALAZAR TORRES</dc:creator>
  <cp:lastModifiedBy>JUAN MANUEL MENDOZA CERVANTES</cp:lastModifiedBy>
  <cp:lastPrinted>2023-04-17T23:20:16Z</cp:lastPrinted>
  <dcterms:created xsi:type="dcterms:W3CDTF">2017-05-16T17:49:44Z</dcterms:created>
  <dcterms:modified xsi:type="dcterms:W3CDTF">2024-08-26T15:07:33Z</dcterms:modified>
</cp:coreProperties>
</file>