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4\"/>
    </mc:Choice>
  </mc:AlternateContent>
  <xr:revisionPtr revIDLastSave="0" documentId="13_ncr:1_{8E203DFA-70D8-403A-93D4-E608C8C06E03}" xr6:coauthVersionLast="47" xr6:coauthVersionMax="47" xr10:uidLastSave="{00000000-0000-0000-0000-000000000000}"/>
  <bookViews>
    <workbookView xWindow="20370" yWindow="-120" windowWidth="29040" windowHeight="15720" tabRatio="880" xr2:uid="{00000000-000D-0000-FFFF-FFFF00000000}"/>
  </bookViews>
  <sheets>
    <sheet name="CxC" sheetId="39" r:id="rId1"/>
  </sheets>
  <definedNames>
    <definedName name="_xlnm._FilterDatabase" localSheetId="0" hidden="1">CxC!$A$2:$BT$223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19" i="39" l="1"/>
  <c r="AU218" i="39"/>
  <c r="R219" i="39"/>
  <c r="R218" i="39"/>
  <c r="AU217" i="39" l="1"/>
  <c r="AU216" i="39"/>
  <c r="AU215" i="39"/>
  <c r="AU214" i="39"/>
  <c r="AU213" i="39"/>
  <c r="AU212" i="39"/>
  <c r="AU211" i="39"/>
  <c r="AU210" i="39"/>
  <c r="AU209" i="39"/>
  <c r="AU208" i="39"/>
  <c r="AU207" i="39"/>
  <c r="AU206" i="39"/>
  <c r="AU205" i="39"/>
  <c r="AU204" i="39"/>
  <c r="AU203" i="39"/>
  <c r="AU202" i="39"/>
  <c r="AU201" i="39"/>
  <c r="AU200" i="39"/>
  <c r="AU199" i="39"/>
  <c r="AU198" i="39"/>
  <c r="AU197" i="39"/>
  <c r="AU196" i="39"/>
  <c r="AU195" i="39"/>
  <c r="AU194" i="39"/>
  <c r="AU193" i="39"/>
  <c r="AU192" i="39"/>
  <c r="AU191" i="39"/>
  <c r="AU190" i="39"/>
  <c r="AU189" i="39"/>
  <c r="AU188" i="39"/>
  <c r="AU187" i="39"/>
  <c r="AU186" i="39"/>
  <c r="AU185" i="39"/>
  <c r="AU184" i="39"/>
  <c r="AU183" i="39"/>
  <c r="AU182" i="39"/>
  <c r="AU181" i="39"/>
  <c r="AU180" i="39"/>
  <c r="AU179" i="39"/>
  <c r="AU178" i="39"/>
  <c r="AU177" i="39"/>
  <c r="AU176" i="39"/>
  <c r="AU175" i="39"/>
  <c r="AU174" i="39"/>
  <c r="AU173" i="39"/>
  <c r="AU172" i="39"/>
  <c r="AU171" i="39"/>
  <c r="AU170" i="39"/>
  <c r="AU169" i="39"/>
  <c r="AU168" i="39"/>
  <c r="AU167" i="39"/>
  <c r="AU166" i="39"/>
  <c r="AU165" i="39"/>
  <c r="AU164" i="39"/>
  <c r="AU163" i="39"/>
  <c r="AU162" i="39"/>
  <c r="AU161" i="39"/>
  <c r="AU160" i="39"/>
  <c r="AU159" i="39"/>
  <c r="AU158" i="39"/>
  <c r="AU157" i="39"/>
  <c r="AU156" i="39"/>
  <c r="AU155" i="39"/>
  <c r="AU154" i="39"/>
  <c r="AU153" i="39"/>
  <c r="AU152" i="39"/>
  <c r="AU151" i="39"/>
  <c r="AU150" i="39"/>
  <c r="AU149" i="39"/>
  <c r="AU148" i="39"/>
  <c r="AU147" i="39"/>
  <c r="AU146" i="39"/>
  <c r="AU145" i="39"/>
  <c r="AU144" i="39"/>
  <c r="AU143" i="39"/>
  <c r="AU142" i="39"/>
  <c r="AU141" i="39"/>
  <c r="AU140" i="39"/>
  <c r="AU139" i="39"/>
  <c r="AU138" i="39"/>
  <c r="AU137" i="39"/>
  <c r="AU136" i="39"/>
  <c r="AU135" i="39"/>
  <c r="AU134" i="39"/>
  <c r="AU133" i="39"/>
  <c r="AU132" i="39"/>
  <c r="AU131" i="39"/>
  <c r="AU130" i="39"/>
  <c r="AU129" i="39"/>
  <c r="AU128" i="39"/>
  <c r="AU127" i="39"/>
  <c r="AU126" i="39"/>
  <c r="AU125" i="39"/>
  <c r="AU124" i="39"/>
  <c r="AU123" i="39"/>
  <c r="AU122" i="39"/>
  <c r="AU121" i="39"/>
  <c r="AU120" i="39"/>
  <c r="AU119" i="39"/>
  <c r="AU118" i="39"/>
  <c r="AU117" i="39"/>
  <c r="AU116" i="39"/>
  <c r="AU115" i="39"/>
  <c r="AU114" i="39"/>
  <c r="AU113" i="39"/>
  <c r="AU112" i="39"/>
  <c r="AU111" i="39"/>
  <c r="AU110" i="39"/>
  <c r="AU109" i="39"/>
  <c r="AU108" i="39"/>
  <c r="AU107" i="39"/>
  <c r="AU106" i="39"/>
  <c r="AU105" i="39"/>
  <c r="AU104" i="39"/>
  <c r="AU103" i="39"/>
  <c r="AU102" i="39"/>
  <c r="AU101" i="39"/>
  <c r="AU100" i="39"/>
  <c r="AU99" i="39"/>
  <c r="AU98" i="39"/>
  <c r="AU97" i="39"/>
  <c r="AU96" i="39"/>
  <c r="AU95" i="39"/>
  <c r="AU94" i="39"/>
  <c r="AU93" i="39"/>
  <c r="AU92" i="39"/>
  <c r="AU91" i="39"/>
  <c r="AU90" i="39"/>
  <c r="AU89" i="39"/>
  <c r="AU88" i="39"/>
  <c r="AU87" i="39"/>
  <c r="AU86" i="39"/>
  <c r="AU85" i="39"/>
  <c r="AU84" i="39"/>
  <c r="AU83" i="39"/>
  <c r="AU82" i="39"/>
  <c r="AU81" i="39"/>
  <c r="AU80" i="39"/>
  <c r="AU79" i="39"/>
  <c r="AU78" i="39"/>
  <c r="AU77" i="39"/>
  <c r="AU76" i="39"/>
  <c r="AU75" i="39"/>
  <c r="AU74" i="39"/>
  <c r="AU73" i="39"/>
  <c r="AU72" i="39"/>
  <c r="AU71" i="39"/>
  <c r="AU70" i="39"/>
  <c r="AU69" i="39"/>
  <c r="AU68" i="39"/>
  <c r="AU67" i="39"/>
  <c r="AU66" i="39"/>
  <c r="AU65" i="39"/>
  <c r="AU64" i="39"/>
  <c r="AU63" i="39"/>
  <c r="AU62" i="39"/>
  <c r="AU61" i="39"/>
  <c r="AU60" i="39"/>
  <c r="AU59" i="39"/>
  <c r="AU58" i="39"/>
  <c r="AU57" i="39"/>
  <c r="AU56" i="39"/>
  <c r="AU55" i="39"/>
  <c r="AU54" i="39"/>
  <c r="AU53" i="39"/>
  <c r="AU52" i="39"/>
  <c r="AU51" i="39"/>
  <c r="AU50" i="39"/>
  <c r="AU49" i="39"/>
  <c r="AU48" i="39"/>
  <c r="AU47" i="39"/>
  <c r="AU46" i="39"/>
  <c r="AU45" i="39"/>
  <c r="AU44" i="39"/>
  <c r="AU43" i="39"/>
  <c r="AU42" i="39"/>
  <c r="AU41" i="39"/>
  <c r="AU40" i="39"/>
  <c r="AU39" i="39"/>
  <c r="AU38" i="39"/>
  <c r="AU37" i="39"/>
  <c r="AU36" i="39"/>
  <c r="AU35" i="39"/>
  <c r="AU34" i="39"/>
  <c r="AU33" i="39"/>
  <c r="AU32" i="39"/>
  <c r="AU31" i="39"/>
  <c r="AU30" i="39"/>
  <c r="AU29" i="39"/>
  <c r="AU28" i="39"/>
  <c r="AU27" i="39"/>
  <c r="AU26" i="39"/>
  <c r="AU25" i="39"/>
  <c r="AU24" i="39"/>
  <c r="AU23" i="39"/>
  <c r="AU22" i="39"/>
  <c r="AU21" i="39"/>
  <c r="AU20" i="39"/>
  <c r="AU19" i="39"/>
  <c r="AU18" i="39"/>
  <c r="AU17" i="39"/>
  <c r="AU16" i="39"/>
  <c r="AU15" i="39"/>
  <c r="AU14" i="39"/>
  <c r="AU13" i="39"/>
  <c r="AU12" i="39"/>
  <c r="AU11" i="39"/>
  <c r="AU10" i="39"/>
  <c r="AU9" i="39"/>
  <c r="AU8" i="39"/>
  <c r="AU7" i="39"/>
  <c r="AU6" i="39"/>
  <c r="AU5" i="39"/>
  <c r="AU4" i="39"/>
  <c r="AU3" i="39"/>
  <c r="AW222" i="39"/>
  <c r="AV222" i="39"/>
  <c r="AT222" i="39"/>
  <c r="AS222" i="39"/>
  <c r="AR222" i="39"/>
  <c r="AQ222" i="39"/>
  <c r="AP222" i="39"/>
  <c r="AO222" i="39"/>
  <c r="AN222" i="39"/>
  <c r="AM222" i="39"/>
  <c r="AL222" i="39"/>
  <c r="AK222" i="39"/>
  <c r="AJ222" i="39"/>
  <c r="AI222" i="39"/>
  <c r="AH222" i="39"/>
  <c r="AG222" i="39"/>
  <c r="AF222" i="39"/>
  <c r="AE222" i="39"/>
  <c r="AD222" i="39"/>
  <c r="AC222" i="39"/>
  <c r="AB222" i="39"/>
  <c r="AA222" i="39"/>
  <c r="Z222" i="39"/>
  <c r="Y222" i="39"/>
  <c r="X222" i="39"/>
  <c r="W222" i="39"/>
  <c r="V222" i="39"/>
  <c r="U222" i="39"/>
  <c r="T222" i="39"/>
  <c r="S222" i="39"/>
  <c r="R222" i="39"/>
  <c r="Q222" i="39"/>
  <c r="P222" i="39"/>
  <c r="O222" i="39"/>
  <c r="N222" i="39"/>
  <c r="M222" i="39"/>
  <c r="L222" i="39"/>
  <c r="K222" i="39"/>
  <c r="J222" i="39"/>
  <c r="I222" i="39"/>
  <c r="H222" i="39"/>
  <c r="AW221" i="39"/>
  <c r="AV221" i="39"/>
  <c r="AT221" i="39"/>
  <c r="AS221" i="39"/>
  <c r="AR221" i="39"/>
  <c r="AQ221" i="39"/>
  <c r="AP221" i="39"/>
  <c r="AO221" i="39"/>
  <c r="AN221" i="39"/>
  <c r="AM221" i="39"/>
  <c r="AL221" i="39"/>
  <c r="AK221" i="39"/>
  <c r="AJ221" i="39"/>
  <c r="AI221" i="39"/>
  <c r="AH221" i="39"/>
  <c r="AG221" i="39"/>
  <c r="AF221" i="39"/>
  <c r="AE221" i="39"/>
  <c r="AD221" i="39"/>
  <c r="AC221" i="39"/>
  <c r="AB221" i="39"/>
  <c r="AA221" i="39"/>
  <c r="Z221" i="39"/>
  <c r="Y221" i="39"/>
  <c r="X221" i="39"/>
  <c r="W221" i="39"/>
  <c r="V221" i="39"/>
  <c r="U221" i="39"/>
  <c r="T221" i="39"/>
  <c r="R221" i="39"/>
  <c r="Q221" i="39"/>
  <c r="P221" i="39"/>
  <c r="O221" i="39"/>
  <c r="N221" i="39"/>
  <c r="M221" i="39"/>
  <c r="S221" i="39" s="1"/>
  <c r="L221" i="39"/>
  <c r="K221" i="39"/>
  <c r="J221" i="39"/>
  <c r="I221" i="39"/>
  <c r="H221" i="39"/>
  <c r="AU222" i="39" l="1"/>
  <c r="AU221" i="39"/>
</calcChain>
</file>

<file path=xl/sharedStrings.xml><?xml version="1.0" encoding="utf-8"?>
<sst xmlns="http://schemas.openxmlformats.org/spreadsheetml/2006/main" count="2245" uniqueCount="470">
  <si>
    <t>3000000185582</t>
  </si>
  <si>
    <t>3000000183343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</si>
  <si>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</si>
  <si>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</si>
  <si>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</si>
  <si>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</si>
  <si>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</si>
  <si>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</si>
  <si>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</si>
  <si>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</si>
  <si>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</si>
  <si>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</si>
  <si>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</si>
  <si>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</si>
  <si>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</si>
  <si>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</si>
  <si>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</si>
  <si>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</si>
  <si>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</si>
  <si>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</si>
  <si>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3010010101821220</t>
  </si>
  <si>
    <t>3012010101007036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</si>
  <si>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</si>
  <si>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</si>
  <si>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</si>
  <si>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</si>
  <si>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</si>
  <si>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</si>
  <si>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</si>
  <si>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</si>
  <si>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</si>
  <si>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</si>
  <si>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</si>
  <si>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</si>
  <si>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</si>
  <si>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</si>
  <si>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3010010101830346</t>
  </si>
  <si>
    <t>3010010101835881</t>
  </si>
  <si>
    <t>3012010101004165</t>
  </si>
  <si>
    <t>3012010101016870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</si>
  <si>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</si>
  <si>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</si>
  <si>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</si>
  <si>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</si>
  <si>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</si>
  <si>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</si>
  <si>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</si>
  <si>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</si>
  <si>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</si>
  <si>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</si>
  <si>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</si>
  <si>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</si>
  <si>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</si>
  <si>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</si>
  <si>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</si>
  <si>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</si>
  <si>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</si>
  <si>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</si>
  <si>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</si>
  <si>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</si>
  <si>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3012010101088655</t>
  </si>
  <si>
    <t>3012010101091188</t>
  </si>
  <si>
    <t>3012010101091873</t>
  </si>
  <si>
    <t>3012010101093176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</si>
  <si>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</si>
  <si>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</si>
  <si>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</si>
  <si>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</si>
  <si>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</si>
  <si>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</si>
  <si>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</si>
  <si>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</si>
  <si>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</si>
  <si>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</si>
  <si>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3012010101104676</t>
  </si>
  <si>
    <t>3012010101105996</t>
  </si>
  <si>
    <t>3012010101111846</t>
  </si>
  <si>
    <t>3012010101113933</t>
  </si>
  <si>
    <t>3012010101127396</t>
  </si>
  <si>
    <t>3012010101127461</t>
  </si>
  <si>
    <t>3012010101130085</t>
  </si>
  <si>
    <t>3012010101130176</t>
  </si>
  <si>
    <t>3012010101130523</t>
  </si>
  <si>
    <t>3012010101138245</t>
  </si>
  <si>
    <t>3012010101138971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</si>
  <si>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</si>
  <si>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</si>
  <si>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</si>
  <si>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</si>
  <si>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</si>
  <si>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</si>
  <si>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</si>
  <si>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</si>
  <si>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</si>
  <si>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</si>
  <si>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</si>
  <si>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</si>
  <si>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3012010101152014</t>
  </si>
  <si>
    <t>3012010101152345</t>
  </si>
  <si>
    <t>3012010101155660</t>
  </si>
  <si>
    <t>3012010101157518</t>
  </si>
  <si>
    <t>3012010101160181</t>
  </si>
  <si>
    <t>3012010101160215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</si>
  <si>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</si>
  <si>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</si>
  <si>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</si>
  <si>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</si>
  <si>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</si>
  <si>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</si>
  <si>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</si>
  <si>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</si>
  <si>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</si>
  <si>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</si>
  <si>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</si>
  <si>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</si>
  <si>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</si>
  <si>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3030010102491080</t>
  </si>
  <si>
    <t>3030010102492146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</si>
  <si>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</si>
  <si>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</si>
  <si>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</si>
  <si>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</si>
  <si>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</si>
  <si>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</si>
  <si>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</si>
  <si>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</si>
  <si>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</si>
  <si>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</si>
  <si>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</si>
  <si>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</si>
  <si>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</si>
  <si>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</si>
  <si>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</si>
  <si>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</si>
  <si>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</si>
  <si>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</si>
  <si>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</si>
  <si>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</si>
  <si>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</si>
  <si>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</si>
  <si>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</si>
  <si>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</si>
  <si>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</si>
  <si>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</si>
  <si>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</si>
  <si>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</si>
  <si>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</si>
  <si>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</si>
  <si>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</si>
  <si>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</si>
  <si>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</si>
  <si>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</si>
  <si>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</si>
  <si>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</si>
  <si>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</si>
  <si>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</si>
  <si>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</si>
  <si>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</si>
  <si>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</si>
  <si>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</si>
  <si>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</si>
  <si>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</si>
  <si>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</si>
  <si>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</si>
  <si>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</si>
  <si>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</si>
  <si>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</si>
  <si>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</si>
  <si>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</si>
  <si>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</si>
  <si>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</si>
  <si>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</si>
  <si>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</si>
  <si>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</si>
  <si>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</si>
  <si>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</si>
  <si>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</si>
  <si>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</si>
  <si>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</si>
  <si>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</si>
  <si>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</si>
  <si>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</si>
  <si>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</si>
  <si>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</si>
  <si>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</si>
  <si>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</si>
  <si>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</si>
  <si>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</si>
  <si>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</si>
  <si>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</si>
  <si>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</si>
  <si>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</si>
  <si>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</si>
  <si>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</si>
  <si>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</si>
  <si>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</si>
  <si>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</si>
  <si>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</si>
  <si>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</si>
  <si>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</si>
  <si>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</si>
  <si>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</si>
  <si>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</si>
  <si>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</si>
  <si>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</si>
  <si>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</si>
  <si>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</si>
  <si>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</si>
  <si>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</si>
  <si>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</si>
  <si>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</si>
  <si>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</si>
  <si>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</si>
  <si>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</si>
  <si>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</si>
  <si>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</si>
  <si>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</si>
  <si>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</si>
  <si>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</si>
  <si>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</si>
  <si>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</si>
  <si>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</si>
  <si>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</si>
  <si>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</si>
  <si>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</si>
  <si>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</si>
  <si>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</si>
  <si>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</si>
  <si>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</si>
  <si>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</si>
  <si>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</si>
  <si>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</si>
  <si>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</si>
  <si>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</si>
  <si>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</si>
  <si>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</si>
  <si>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</si>
  <si>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</si>
  <si>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</si>
  <si>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</si>
  <si>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</si>
  <si>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</si>
  <si>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</si>
  <si>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</si>
  <si>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</si>
  <si>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</si>
  <si>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</si>
  <si>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</si>
  <si>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</si>
  <si>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</si>
  <si>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</si>
  <si>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</si>
  <si>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</si>
  <si>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</si>
  <si>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</si>
  <si>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</si>
  <si>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</si>
  <si>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</si>
  <si>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</si>
  <si>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</si>
  <si>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</si>
  <si>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</si>
  <si>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</si>
  <si>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</si>
  <si>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</si>
  <si>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</si>
  <si>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</si>
  <si>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</si>
  <si>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</si>
  <si>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</si>
  <si>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</si>
  <si>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</si>
  <si>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</si>
  <si>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</si>
  <si>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</si>
  <si>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</si>
  <si>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</si>
  <si>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</si>
  <si>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</si>
  <si>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</si>
  <si>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</si>
  <si>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</si>
  <si>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</si>
  <si>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</si>
  <si>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</si>
  <si>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</si>
  <si>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</si>
  <si>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</si>
  <si>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</si>
  <si>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</si>
  <si>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</si>
  <si>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</si>
  <si>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</si>
  <si>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</si>
  <si>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</si>
  <si>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</si>
  <si>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</si>
  <si>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</si>
  <si>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</si>
  <si>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</si>
  <si>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</si>
  <si>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</si>
  <si>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</si>
  <si>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</si>
  <si>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</si>
  <si>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</si>
  <si>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</si>
  <si>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</si>
  <si>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</si>
  <si>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</si>
  <si>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</si>
  <si>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</si>
  <si>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</si>
  <si>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</si>
  <si>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</si>
  <si>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</si>
  <si>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</si>
  <si>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</si>
  <si>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</si>
  <si>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</si>
  <si>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</si>
  <si>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</si>
  <si>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</si>
  <si>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</si>
  <si>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</si>
  <si>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</si>
  <si>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</si>
  <si>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</si>
  <si>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</si>
  <si>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</si>
  <si>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</si>
  <si>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</si>
  <si>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</si>
  <si>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</si>
  <si>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</si>
  <si>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</si>
  <si>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</si>
  <si>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</si>
  <si>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</si>
  <si>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</si>
  <si>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</si>
  <si>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</si>
  <si>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</si>
  <si>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</si>
  <si>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</si>
  <si>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</si>
  <si>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</si>
  <si>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</si>
  <si>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</si>
  <si>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</si>
  <si>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</si>
  <si>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</si>
  <si>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</si>
  <si>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</si>
  <si>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</si>
  <si>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</si>
  <si>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</si>
  <si>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</si>
  <si>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</si>
  <si>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</si>
  <si>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</si>
  <si>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</si>
  <si>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</si>
  <si>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</si>
  <si>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3012010101065331</t>
  </si>
  <si>
    <t>77539</t>
  </si>
  <si>
    <t>80247</t>
  </si>
  <si>
    <t>22200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</si>
  <si>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</si>
  <si>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</si>
  <si>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</si>
  <si>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</si>
  <si>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</si>
  <si>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</si>
  <si>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</si>
  <si>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</si>
  <si>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</si>
  <si>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</si>
  <si>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</si>
  <si>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</si>
  <si>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</si>
  <si>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</si>
  <si>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</si>
  <si>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</si>
  <si>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</si>
  <si>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</si>
  <si>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</si>
  <si>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</si>
  <si>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</si>
  <si>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22600</t>
  </si>
  <si>
    <t>3012010101111192</t>
  </si>
  <si>
    <t>3012010101111200</t>
  </si>
  <si>
    <t>3012010101126174</t>
  </si>
  <si>
    <t>OAX</t>
  </si>
  <si>
    <t>3012010101127479</t>
  </si>
  <si>
    <t>3012010101138096</t>
  </si>
  <si>
    <t>3012010101138625</t>
  </si>
  <si>
    <t>72590</t>
  </si>
  <si>
    <t>22643</t>
  </si>
  <si>
    <t>VILLA DE ZAACHILA</t>
  </si>
  <si>
    <t>71250</t>
  </si>
  <si>
    <t>3012010101152477</t>
  </si>
  <si>
    <t>3012010101156940</t>
  </si>
  <si>
    <t>22203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</si>
  <si>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</si>
  <si>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</si>
  <si>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</si>
  <si>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</si>
  <si>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</si>
  <si>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</si>
  <si>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</si>
  <si>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LOS CABOS</t>
  </si>
  <si>
    <t>23400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</si>
  <si>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</si>
  <si>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</si>
  <si>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</si>
  <si>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</si>
  <si>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</si>
  <si>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</si>
  <si>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</si>
  <si>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</si>
  <si>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</si>
  <si>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</si>
  <si>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</si>
  <si>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</si>
  <si>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</si>
  <si>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</si>
  <si>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</si>
  <si>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</si>
  <si>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</si>
  <si>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</si>
  <si>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</si>
  <si>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</si>
  <si>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</si>
  <si>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</si>
  <si>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</si>
  <si>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</si>
  <si>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</si>
  <si>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</si>
  <si>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</si>
  <si>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</si>
  <si>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</si>
  <si>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</si>
  <si>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</si>
  <si>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</si>
  <si>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</si>
  <si>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3000000209387</t>
  </si>
  <si>
    <t>3000000209380</t>
  </si>
  <si>
    <t>48290</t>
  </si>
  <si>
    <t>3000000209608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</si>
  <si>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</si>
  <si>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</si>
  <si>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</si>
  <si>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</si>
  <si>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</si>
  <si>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</si>
  <si>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</si>
  <si>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</si>
  <si>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</si>
  <si>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3000000209835</t>
  </si>
  <si>
    <t>3012010101094836</t>
  </si>
  <si>
    <t>3000000209851</t>
  </si>
  <si>
    <t>3000000209856</t>
  </si>
  <si>
    <t>3012010101105533</t>
  </si>
  <si>
    <t>3000000209941</t>
  </si>
  <si>
    <t>NICOLAS ROMERO</t>
  </si>
  <si>
    <t>3012010101107729</t>
  </si>
  <si>
    <t>Inmuebles Recuperados</t>
  </si>
  <si>
    <t>VENTA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</si>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</sst>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9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80">
    <xf numFmtId="0" fontId="0" fillId="0" borderId="0"/>
    <xf numFmtId="43" fontId="13" fillId="0" borderId="0" applyFont="0" applyFill="0" applyBorder="0" applyAlignment="0" applyProtection="0"/>
    <xf numFmtId="0" fontId="6" fillId="0" borderId="1"/>
    <xf numFmtId="176" fontId="14" fillId="0" borderId="1"/>
    <xf numFmtId="0" fontId="6" fillId="0" borderId="1"/>
    <xf numFmtId="0" fontId="6" fillId="0" borderId="1"/>
    <xf numFmtId="165" fontId="8" fillId="0" borderId="1" applyFont="0" applyFill="0" applyBorder="0" applyAlignment="0" applyProtection="0"/>
    <xf numFmtId="0" fontId="5" fillId="0" borderId="1"/>
    <xf numFmtId="0" fontId="6" fillId="0" borderId="1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5" fillId="0" borderId="1"/>
    <xf numFmtId="43" fontId="6" fillId="0" borderId="1" applyFont="0" applyFill="0" applyBorder="0" applyAlignment="0" applyProtection="0"/>
    <xf numFmtId="0" fontId="6" fillId="0" borderId="1"/>
    <xf numFmtId="9" fontId="4" fillId="0" borderId="1" applyFont="0" applyFill="0" applyBorder="0" applyAlignment="0" applyProtection="0"/>
    <xf numFmtId="0" fontId="13" fillId="0" borderId="1"/>
    <xf numFmtId="43" fontId="13" fillId="0" borderId="1" applyFont="0" applyFill="0" applyBorder="0" applyAlignment="0" applyProtection="0"/>
    <xf numFmtId="0" fontId="16" fillId="0" borderId="1"/>
    <xf numFmtId="44" fontId="13" fillId="0" borderId="1" applyFont="0" applyFill="0" applyBorder="0" applyAlignment="0" applyProtection="0"/>
    <xf numFmtId="0" fontId="10" fillId="0" borderId="1" applyBorder="0"/>
    <xf numFmtId="0" fontId="6" fillId="0" borderId="1"/>
    <xf numFmtId="0" fontId="17" fillId="0" borderId="1"/>
    <xf numFmtId="0" fontId="18" fillId="3" borderId="1" applyNumberFormat="0" applyBorder="0" applyAlignment="0" applyProtection="0"/>
    <xf numFmtId="0" fontId="18" fillId="4" borderId="1" applyNumberFormat="0" applyBorder="0" applyAlignment="0" applyProtection="0"/>
    <xf numFmtId="0" fontId="18" fillId="5" borderId="1" applyNumberFormat="0" applyBorder="0" applyAlignment="0" applyProtection="0"/>
    <xf numFmtId="0" fontId="18" fillId="6" borderId="1" applyNumberFormat="0" applyBorder="0" applyAlignment="0" applyProtection="0"/>
    <xf numFmtId="0" fontId="18" fillId="7" borderId="1" applyNumberFormat="0" applyBorder="0" applyAlignment="0" applyProtection="0"/>
    <xf numFmtId="0" fontId="18" fillId="8" borderId="1" applyNumberFormat="0" applyBorder="0" applyAlignment="0" applyProtection="0"/>
    <xf numFmtId="0" fontId="18" fillId="9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6" borderId="1" applyNumberFormat="0" applyBorder="0" applyAlignment="0" applyProtection="0"/>
    <xf numFmtId="0" fontId="18" fillId="9" borderId="1" applyNumberFormat="0" applyBorder="0" applyAlignment="0" applyProtection="0"/>
    <xf numFmtId="0" fontId="18" fillId="12" borderId="1" applyNumberFormat="0" applyBorder="0" applyAlignment="0" applyProtection="0"/>
    <xf numFmtId="0" fontId="19" fillId="13" borderId="1" applyNumberFormat="0" applyBorder="0" applyAlignment="0" applyProtection="0"/>
    <xf numFmtId="0" fontId="19" fillId="10" borderId="1" applyNumberFormat="0" applyBorder="0" applyAlignment="0" applyProtection="0"/>
    <xf numFmtId="0" fontId="19" fillId="11" borderId="1" applyNumberFormat="0" applyBorder="0" applyAlignment="0" applyProtection="0"/>
    <xf numFmtId="0" fontId="19" fillId="14" borderId="1" applyNumberFormat="0" applyBorder="0" applyAlignment="0" applyProtection="0"/>
    <xf numFmtId="0" fontId="19" fillId="15" borderId="1" applyNumberFormat="0" applyBorder="0" applyAlignment="0" applyProtection="0"/>
    <xf numFmtId="0" fontId="19" fillId="16" borderId="1" applyNumberFormat="0" applyBorder="0" applyAlignment="0" applyProtection="0"/>
    <xf numFmtId="0" fontId="20" fillId="5" borderId="1" applyNumberFormat="0" applyBorder="0" applyAlignment="0" applyProtection="0"/>
    <xf numFmtId="0" fontId="21" fillId="17" borderId="2" applyNumberFormat="0" applyAlignment="0" applyProtection="0"/>
    <xf numFmtId="0" fontId="22" fillId="18" borderId="3" applyNumberFormat="0" applyAlignment="0" applyProtection="0"/>
    <xf numFmtId="0" fontId="23" fillId="0" borderId="4" applyNumberFormat="0" applyFill="0" applyAlignment="0" applyProtection="0"/>
    <xf numFmtId="43" fontId="18" fillId="0" borderId="1" applyFont="0" applyFill="0" applyBorder="0" applyAlignment="0" applyProtection="0"/>
    <xf numFmtId="0" fontId="24" fillId="0" borderId="1" applyNumberFormat="0" applyFill="0" applyBorder="0" applyAlignment="0" applyProtection="0"/>
    <xf numFmtId="0" fontId="19" fillId="19" borderId="1" applyNumberFormat="0" applyBorder="0" applyAlignment="0" applyProtection="0"/>
    <xf numFmtId="0" fontId="19" fillId="20" borderId="1" applyNumberFormat="0" applyBorder="0" applyAlignment="0" applyProtection="0"/>
    <xf numFmtId="0" fontId="19" fillId="21" borderId="1" applyNumberFormat="0" applyBorder="0" applyAlignment="0" applyProtection="0"/>
    <xf numFmtId="0" fontId="19" fillId="14" borderId="1" applyNumberFormat="0" applyBorder="0" applyAlignment="0" applyProtection="0"/>
    <xf numFmtId="0" fontId="19" fillId="15" borderId="1" applyNumberFormat="0" applyBorder="0" applyAlignment="0" applyProtection="0"/>
    <xf numFmtId="0" fontId="19" fillId="22" borderId="1" applyNumberFormat="0" applyBorder="0" applyAlignment="0" applyProtection="0"/>
    <xf numFmtId="0" fontId="25" fillId="8" borderId="2" applyNumberFormat="0" applyAlignment="0" applyProtection="0"/>
    <xf numFmtId="0" fontId="26" fillId="4" borderId="1" applyNumberFormat="0" applyBorder="0" applyAlignment="0" applyProtection="0"/>
    <xf numFmtId="43" fontId="6" fillId="0" borderId="1" applyFont="0" applyFill="0" applyBorder="0" applyAlignment="0" applyProtection="0"/>
    <xf numFmtId="0" fontId="27" fillId="23" borderId="1" applyNumberFormat="0" applyBorder="0" applyAlignment="0" applyProtection="0"/>
    <xf numFmtId="0" fontId="18" fillId="24" borderId="5" applyNumberFormat="0" applyFont="0" applyAlignment="0" applyProtection="0"/>
    <xf numFmtId="9" fontId="8" fillId="0" borderId="1" applyFont="0" applyFill="0" applyBorder="0" applyAlignment="0" applyProtection="0"/>
    <xf numFmtId="0" fontId="28" fillId="17" borderId="6" applyNumberFormat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1" applyNumberFormat="0" applyFill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24" fillId="0" borderId="9" applyNumberFormat="0" applyFill="0" applyAlignment="0" applyProtection="0"/>
    <xf numFmtId="0" fontId="34" fillId="0" borderId="10" applyNumberFormat="0" applyFill="0" applyAlignment="0" applyProtection="0"/>
    <xf numFmtId="9" fontId="8" fillId="0" borderId="1" applyFont="0" applyFill="0" applyBorder="0" applyAlignment="0" applyProtection="0"/>
    <xf numFmtId="43" fontId="6" fillId="0" borderId="1" applyFont="0" applyFill="0" applyBorder="0" applyAlignment="0" applyProtection="0"/>
    <xf numFmtId="43" fontId="13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6" fillId="0" borderId="1" applyFont="0" applyFill="0" applyBorder="0" applyAlignment="0" applyProtection="0"/>
    <xf numFmtId="0" fontId="2" fillId="0" borderId="1"/>
    <xf numFmtId="0" fontId="6" fillId="0" borderId="1">
      <alignment vertical="top"/>
    </xf>
    <xf numFmtId="0" fontId="2" fillId="0" borderId="1"/>
    <xf numFmtId="44" fontId="2" fillId="0" borderId="1" applyFont="0" applyFill="0" applyBorder="0" applyAlignment="0" applyProtection="0"/>
    <xf numFmtId="0" fontId="37" fillId="0" borderId="1"/>
    <xf numFmtId="43" fontId="13" fillId="0" borderId="1" applyFont="0" applyFill="0" applyBorder="0" applyAlignment="0" applyProtection="0"/>
    <xf numFmtId="43" fontId="13" fillId="0" borderId="1" applyFont="0" applyFill="0" applyBorder="0" applyAlignment="0" applyProtection="0"/>
    <xf numFmtId="0" fontId="1" fillId="0" borderId="1"/>
    <xf numFmtId="0" fontId="38" fillId="0" borderId="1">
      <alignment vertical="top"/>
    </xf>
  </cellStyleXfs>
  <cellXfs count="40">
    <xf numFmtId="0" fontId="0" fillId="0" borderId="0" xfId="0"/>
    <xf numFmtId="0" fontId="7" fillId="2" borderId="1" xfId="15" applyFont="1" applyFill="1" applyAlignment="1">
      <alignment horizontal="left"/>
    </xf>
    <xf numFmtId="49" fontId="35" fillId="25" borderId="11" xfId="15" applyNumberFormat="1" applyFont="1" applyFill="1" applyBorder="1" applyAlignment="1">
      <alignment horizontal="center" vertical="center" wrapText="1"/>
    </xf>
    <xf numFmtId="0" fontId="35" fillId="25" borderId="11" xfId="15" applyFont="1" applyFill="1" applyBorder="1" applyAlignment="1">
      <alignment horizontal="center" vertical="center" wrapText="1"/>
    </xf>
    <xf numFmtId="0" fontId="11" fillId="26" borderId="12" xfId="15" applyFont="1" applyFill="1" applyBorder="1" applyAlignment="1">
      <alignment horizontal="left" wrapText="1"/>
    </xf>
    <xf numFmtId="49" fontId="11" fillId="26" borderId="12" xfId="15" applyNumberFormat="1" applyFont="1" applyFill="1" applyBorder="1" applyAlignment="1">
      <alignment horizontal="center" wrapText="1"/>
    </xf>
    <xf numFmtId="184" fontId="11" fillId="26" borderId="12" xfId="15" applyNumberFormat="1" applyFont="1" applyFill="1" applyBorder="1" applyAlignment="1">
      <alignment horizontal="center" wrapText="1"/>
    </xf>
    <xf numFmtId="49" fontId="11" fillId="26" borderId="12" xfId="15" applyNumberFormat="1" applyFont="1" applyFill="1" applyBorder="1" applyAlignment="1">
      <alignment horizontal="left" wrapText="1"/>
    </xf>
    <xf numFmtId="0" fontId="11" fillId="26" borderId="12" xfId="15" applyFont="1" applyFill="1" applyBorder="1" applyAlignment="1">
      <alignment horizontal="center" wrapText="1"/>
    </xf>
    <xf numFmtId="4" fontId="11" fillId="26" borderId="12" xfId="15" applyNumberFormat="1" applyFont="1" applyFill="1" applyBorder="1" applyAlignment="1">
      <alignment horizontal="right" wrapText="1"/>
    </xf>
    <xf numFmtId="1" fontId="11" fillId="26" borderId="12" xfId="15" applyNumberFormat="1" applyFont="1" applyFill="1" applyBorder="1" applyAlignment="1">
      <alignment horizontal="right" wrapText="1"/>
    </xf>
    <xf numFmtId="0" fontId="11" fillId="26" borderId="12" xfId="15" applyFont="1" applyFill="1" applyBorder="1" applyAlignment="1">
      <alignment horizontal="right" wrapText="1"/>
    </xf>
    <xf numFmtId="184" fontId="11" fillId="26" borderId="12" xfId="15" applyNumberFormat="1" applyFont="1" applyFill="1" applyBorder="1" applyAlignment="1">
      <alignment horizontal="right" wrapText="1"/>
    </xf>
    <xf numFmtId="0" fontId="11" fillId="2" borderId="12" xfId="15" applyFont="1" applyFill="1" applyBorder="1" applyAlignment="1">
      <alignment horizontal="left" wrapText="1"/>
    </xf>
    <xf numFmtId="49" fontId="11" fillId="2" borderId="12" xfId="15" applyNumberFormat="1" applyFont="1" applyFill="1" applyBorder="1" applyAlignment="1">
      <alignment horizontal="center" wrapText="1"/>
    </xf>
    <xf numFmtId="184" fontId="11" fillId="2" borderId="12" xfId="15" applyNumberFormat="1" applyFont="1" applyFill="1" applyBorder="1" applyAlignment="1">
      <alignment horizontal="center" wrapText="1"/>
    </xf>
    <xf numFmtId="49" fontId="11" fillId="2" borderId="12" xfId="15" applyNumberFormat="1" applyFont="1" applyFill="1" applyBorder="1" applyAlignment="1">
      <alignment horizontal="left" wrapText="1"/>
    </xf>
    <xf numFmtId="0" fontId="11" fillId="2" borderId="12" xfId="15" applyFont="1" applyFill="1" applyBorder="1" applyAlignment="1">
      <alignment horizontal="center" wrapText="1"/>
    </xf>
    <xf numFmtId="4" fontId="11" fillId="2" borderId="12" xfId="15" applyNumberFormat="1" applyFont="1" applyFill="1" applyBorder="1" applyAlignment="1">
      <alignment horizontal="right" wrapText="1"/>
    </xf>
    <xf numFmtId="1" fontId="11" fillId="2" borderId="12" xfId="15" applyNumberFormat="1" applyFont="1" applyFill="1" applyBorder="1" applyAlignment="1">
      <alignment horizontal="right" wrapText="1"/>
    </xf>
    <xf numFmtId="0" fontId="11" fillId="2" borderId="12" xfId="15" applyFont="1" applyFill="1" applyBorder="1" applyAlignment="1">
      <alignment horizontal="right" wrapText="1"/>
    </xf>
    <xf numFmtId="184" fontId="11" fillId="2" borderId="12" xfId="15" applyNumberFormat="1" applyFont="1" applyFill="1" applyBorder="1" applyAlignment="1">
      <alignment horizontal="right" wrapText="1"/>
    </xf>
    <xf numFmtId="49" fontId="35" fillId="25" borderId="12" xfId="15" applyNumberFormat="1" applyFont="1" applyFill="1" applyBorder="1" applyAlignment="1">
      <alignment horizontal="center" vertical="center" wrapText="1"/>
    </xf>
    <xf numFmtId="0" fontId="35" fillId="25" borderId="12" xfId="15" applyFont="1" applyFill="1" applyBorder="1" applyAlignment="1">
      <alignment horizontal="center" vertical="center" wrapText="1"/>
    </xf>
    <xf numFmtId="0" fontId="13" fillId="0" borderId="1" xfId="15"/>
    <xf numFmtId="49" fontId="11" fillId="2" borderId="12" xfId="15" applyNumberFormat="1" applyFont="1" applyFill="1" applyBorder="1" applyAlignment="1">
      <alignment horizontal="left" vertical="center"/>
    </xf>
    <xf numFmtId="0" fontId="9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0" fontId="9" fillId="2" borderId="12" xfId="15" applyFont="1" applyFill="1" applyBorder="1" applyAlignment="1">
      <alignment horizontal="right" vertical="center"/>
    </xf>
    <xf numFmtId="1" fontId="11" fillId="2" borderId="12" xfId="15" applyNumberFormat="1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9" fontId="35" fillId="27" borderId="11" xfId="15" applyNumberFormat="1" applyFont="1" applyFill="1" applyBorder="1" applyAlignment="1">
      <alignment horizontal="center" vertical="center" wrapText="1"/>
    </xf>
    <xf numFmtId="49" fontId="35" fillId="27" borderId="12" xfId="15" applyNumberFormat="1" applyFont="1" applyFill="1" applyBorder="1" applyAlignment="1">
      <alignment horizontal="center" vertical="center" wrapText="1"/>
    </xf>
    <xf numFmtId="43" fontId="12" fillId="2" borderId="12" xfId="68" applyFont="1" applyFill="1" applyBorder="1" applyAlignment="1">
      <alignment horizontal="left" vertical="center"/>
    </xf>
    <xf numFmtId="43" fontId="12" fillId="2" borderId="12" xfId="68" applyFont="1" applyFill="1" applyBorder="1" applyAlignment="1">
      <alignment horizontal="right" vertical="center"/>
    </xf>
    <xf numFmtId="43" fontId="36" fillId="2" borderId="12" xfId="68" applyFont="1" applyFill="1" applyBorder="1" applyAlignment="1">
      <alignment horizontal="right" vertical="center"/>
    </xf>
    <xf numFmtId="43" fontId="12" fillId="2" borderId="1" xfId="68" applyFont="1" applyFill="1" applyAlignment="1">
      <alignment horizontal="left"/>
    </xf>
    <xf numFmtId="43" fontId="13" fillId="0" borderId="1" xfId="1" applyBorder="1"/>
    <xf numFmtId="43" fontId="13" fillId="0" borderId="1" xfId="15" applyNumberFormat="1"/>
    <xf numFmtId="0" fontId="13" fillId="0" borderId="1" xfId="15" applyAlignment="1">
      <alignment horizontal="right"/>
    </xf>
  </cellXfs>
  <cellStyles count="80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illares 7" xfId="77" xr:uid="{318973CD-9E16-4735-9293-A918677F3234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2" xfId="78" xr:uid="{D8D41383-B36C-4C19-A36C-ED98DB8D4F7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Style 1" xfId="79" xr:uid="{C3C33D20-4D5D-4760-8E90-2C57DDD68601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C5E7-F74A-4255-9C6C-E52C2C955098}">
  <dimension ref="A1:BT233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140625" style="24" customWidth="1"/>
    <col min="2" max="2" width="14.28515625" style="24" customWidth="1"/>
    <col min="3" max="3" width="13.28515625" style="24" customWidth="1"/>
    <col min="4" max="4" width="11.5703125" style="24" customWidth="1"/>
    <col min="5" max="5" width="12" style="24" customWidth="1"/>
    <col min="6" max="6" width="9" style="24" customWidth="1"/>
    <col min="7" max="7" width="12.85546875" style="24" customWidth="1"/>
    <col min="8" max="8" width="12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2.140625" style="24" customWidth="1"/>
    <col min="20" max="20" width="11.710937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2.140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.7109375" style="24" customWidth="1"/>
    <col min="48" max="48" width="11.5703125" style="24" customWidth="1"/>
    <col min="49" max="49" width="11.710937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54" customHeight="1" x14ac:dyDescent="0.15">
      <c r="A2" s="2" t="s">
        <v>139</v>
      </c>
      <c r="B2" s="2" t="s">
        <v>434</v>
      </c>
      <c r="C2" s="2" t="s">
        <v>140</v>
      </c>
      <c r="D2" s="2" t="s">
        <v>141</v>
      </c>
      <c r="E2" s="2" t="s">
        <v>142</v>
      </c>
      <c r="F2" s="2" t="s">
        <v>143</v>
      </c>
      <c r="G2" s="2" t="s">
        <v>144</v>
      </c>
      <c r="H2" s="2" t="s">
        <v>145</v>
      </c>
      <c r="I2" s="2" t="s">
        <v>146</v>
      </c>
      <c r="J2" s="2" t="s">
        <v>147</v>
      </c>
      <c r="K2" s="2" t="s">
        <v>148</v>
      </c>
      <c r="L2" s="3" t="s">
        <v>149</v>
      </c>
      <c r="M2" s="2" t="s">
        <v>150</v>
      </c>
      <c r="N2" s="2" t="s">
        <v>151</v>
      </c>
      <c r="O2" s="2" t="s">
        <v>152</v>
      </c>
      <c r="P2" s="2" t="s">
        <v>153</v>
      </c>
      <c r="Q2" s="2" t="s">
        <v>154</v>
      </c>
      <c r="R2" s="2" t="s">
        <v>155</v>
      </c>
      <c r="S2" s="2" t="s">
        <v>156</v>
      </c>
      <c r="T2" s="2" t="s">
        <v>157</v>
      </c>
      <c r="U2" s="2" t="s">
        <v>158</v>
      </c>
      <c r="V2" s="2" t="s">
        <v>159</v>
      </c>
      <c r="W2" s="2" t="s">
        <v>160</v>
      </c>
      <c r="X2" s="2" t="s">
        <v>161</v>
      </c>
      <c r="Y2" s="2" t="s">
        <v>162</v>
      </c>
      <c r="Z2" s="2" t="s">
        <v>163</v>
      </c>
      <c r="AA2" s="2" t="s">
        <v>164</v>
      </c>
      <c r="AB2" s="2" t="s">
        <v>165</v>
      </c>
      <c r="AC2" s="2" t="s">
        <v>166</v>
      </c>
      <c r="AD2" s="2" t="s">
        <v>167</v>
      </c>
      <c r="AE2" s="2" t="s">
        <v>168</v>
      </c>
      <c r="AF2" s="2" t="s">
        <v>169</v>
      </c>
      <c r="AG2" s="2" t="s">
        <v>170</v>
      </c>
      <c r="AH2" s="2" t="s">
        <v>171</v>
      </c>
      <c r="AI2" s="2" t="s">
        <v>172</v>
      </c>
      <c r="AJ2" s="2" t="s">
        <v>173</v>
      </c>
      <c r="AK2" s="2" t="s">
        <v>174</v>
      </c>
      <c r="AL2" s="2" t="s">
        <v>175</v>
      </c>
      <c r="AM2" s="2" t="s">
        <v>176</v>
      </c>
      <c r="AN2" s="2" t="s">
        <v>177</v>
      </c>
      <c r="AO2" s="2" t="s">
        <v>178</v>
      </c>
      <c r="AP2" s="2" t="s">
        <v>179</v>
      </c>
      <c r="AQ2" s="2" t="s">
        <v>180</v>
      </c>
      <c r="AR2" s="2" t="s">
        <v>181</v>
      </c>
      <c r="AS2" s="31" t="s">
        <v>182</v>
      </c>
      <c r="AT2" s="31" t="s">
        <v>183</v>
      </c>
      <c r="AU2" s="2" t="s">
        <v>184</v>
      </c>
      <c r="AV2" s="2" t="s">
        <v>185</v>
      </c>
      <c r="AW2" s="2" t="s">
        <v>186</v>
      </c>
      <c r="AX2" s="2" t="s">
        <v>187</v>
      </c>
      <c r="AY2" s="2" t="s">
        <v>188</v>
      </c>
      <c r="AZ2" s="2" t="s">
        <v>189</v>
      </c>
      <c r="BA2" s="2" t="s">
        <v>190</v>
      </c>
      <c r="BB2" s="2" t="s">
        <v>191</v>
      </c>
      <c r="BC2" s="2" t="s">
        <v>192</v>
      </c>
      <c r="BD2" s="2" t="s">
        <v>193</v>
      </c>
      <c r="BE2" s="2" t="s">
        <v>194</v>
      </c>
      <c r="BF2" s="2" t="s">
        <v>195</v>
      </c>
      <c r="BG2" s="2" t="s">
        <v>196</v>
      </c>
      <c r="BH2" s="2" t="s">
        <v>197</v>
      </c>
      <c r="BI2" s="2" t="s">
        <v>198</v>
      </c>
      <c r="BJ2" s="2" t="s">
        <v>199</v>
      </c>
      <c r="BK2" s="2" t="s">
        <v>200</v>
      </c>
      <c r="BL2" s="2" t="s">
        <v>201</v>
      </c>
      <c r="BM2" s="2" t="s">
        <v>202</v>
      </c>
      <c r="BN2" s="2" t="s">
        <v>203</v>
      </c>
      <c r="BO2" s="2" t="s">
        <v>204</v>
      </c>
      <c r="BP2" s="2" t="s">
        <v>205</v>
      </c>
      <c r="BQ2" s="2" t="s">
        <v>206</v>
      </c>
      <c r="BR2" s="3" t="s">
        <v>207</v>
      </c>
      <c r="BS2" s="2" t="s">
        <v>208</v>
      </c>
      <c r="BT2" s="2" t="s">
        <v>209</v>
      </c>
    </row>
    <row r="3" spans="1:72" s="1" customFormat="1" ht="18.2" customHeight="1" x14ac:dyDescent="0.15">
      <c r="A3" s="4">
        <v>1</v>
      </c>
      <c r="B3" s="5" t="s">
        <v>431</v>
      </c>
      <c r="C3" s="5" t="s">
        <v>210</v>
      </c>
      <c r="D3" s="6">
        <v>45505</v>
      </c>
      <c r="E3" s="7" t="s">
        <v>213</v>
      </c>
      <c r="F3" s="8">
        <v>10</v>
      </c>
      <c r="G3" s="8">
        <v>9</v>
      </c>
      <c r="H3" s="9">
        <v>42882.86</v>
      </c>
      <c r="I3" s="9">
        <v>3330.1</v>
      </c>
      <c r="J3" s="9">
        <v>0</v>
      </c>
      <c r="K3" s="9">
        <v>46212.959999999999</v>
      </c>
      <c r="L3" s="9">
        <v>349.24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46212.959999999999</v>
      </c>
      <c r="T3" s="9">
        <v>3914.6</v>
      </c>
      <c r="U3" s="9">
        <v>375.23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4289.83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3679.34</v>
      </c>
      <c r="AW3" s="9">
        <v>4289.83</v>
      </c>
      <c r="AX3" s="10">
        <v>85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211</v>
      </c>
      <c r="BG3" s="4"/>
      <c r="BH3" s="7" t="s">
        <v>214</v>
      </c>
      <c r="BI3" s="7" t="s">
        <v>215</v>
      </c>
      <c r="BJ3" s="7" t="s">
        <v>216</v>
      </c>
      <c r="BK3" s="7" t="s">
        <v>212</v>
      </c>
      <c r="BL3" s="5" t="s">
        <v>3</v>
      </c>
      <c r="BM3" s="11">
        <v>379331.87293824001</v>
      </c>
      <c r="BN3" s="5" t="s">
        <v>138</v>
      </c>
      <c r="BO3" s="11"/>
      <c r="BP3" s="12">
        <v>37097</v>
      </c>
      <c r="BQ3" s="12">
        <v>48054</v>
      </c>
      <c r="BR3" s="11">
        <v>2933.84</v>
      </c>
      <c r="BS3" s="11">
        <v>132</v>
      </c>
      <c r="BT3" s="11">
        <v>43.51</v>
      </c>
    </row>
    <row r="4" spans="1:72" s="1" customFormat="1" ht="18.2" customHeight="1" x14ac:dyDescent="0.15">
      <c r="A4" s="13">
        <v>2</v>
      </c>
      <c r="B4" s="14" t="s">
        <v>431</v>
      </c>
      <c r="C4" s="14" t="s">
        <v>210</v>
      </c>
      <c r="D4" s="15">
        <v>45505</v>
      </c>
      <c r="E4" s="16" t="s">
        <v>26</v>
      </c>
      <c r="F4" s="17">
        <v>176</v>
      </c>
      <c r="G4" s="17">
        <v>174</v>
      </c>
      <c r="H4" s="18">
        <v>37095.17</v>
      </c>
      <c r="I4" s="18">
        <v>54898.18</v>
      </c>
      <c r="J4" s="18">
        <v>0</v>
      </c>
      <c r="K4" s="18">
        <v>91993.35</v>
      </c>
      <c r="L4" s="18">
        <v>589.66999999999996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101140.57</v>
      </c>
      <c r="U4" s="18">
        <v>301.98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101442.55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55492.13</v>
      </c>
      <c r="AW4" s="18">
        <v>101442.55</v>
      </c>
      <c r="AX4" s="19">
        <v>51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211</v>
      </c>
      <c r="BG4" s="13"/>
      <c r="BH4" s="16" t="s">
        <v>214</v>
      </c>
      <c r="BI4" s="16" t="s">
        <v>217</v>
      </c>
      <c r="BJ4" s="16"/>
      <c r="BK4" s="16" t="s">
        <v>212</v>
      </c>
      <c r="BL4" s="14" t="s">
        <v>3</v>
      </c>
      <c r="BM4" s="20">
        <v>755113.06251239998</v>
      </c>
      <c r="BN4" s="14" t="s">
        <v>138</v>
      </c>
      <c r="BO4" s="20"/>
      <c r="BP4" s="21">
        <v>37918</v>
      </c>
      <c r="BQ4" s="21">
        <v>47050</v>
      </c>
      <c r="BR4" s="20">
        <v>34203.57</v>
      </c>
      <c r="BS4" s="20">
        <v>71.67</v>
      </c>
      <c r="BT4" s="20">
        <v>42.56</v>
      </c>
    </row>
    <row r="5" spans="1:72" s="1" customFormat="1" ht="18.2" customHeight="1" x14ac:dyDescent="0.15">
      <c r="A5" s="4">
        <v>3</v>
      </c>
      <c r="B5" s="5" t="s">
        <v>431</v>
      </c>
      <c r="C5" s="5" t="s">
        <v>210</v>
      </c>
      <c r="D5" s="6">
        <v>45505</v>
      </c>
      <c r="E5" s="7" t="s">
        <v>27</v>
      </c>
      <c r="F5" s="8">
        <v>185</v>
      </c>
      <c r="G5" s="8">
        <v>183</v>
      </c>
      <c r="H5" s="9">
        <v>45793.72</v>
      </c>
      <c r="I5" s="9">
        <v>37591.15</v>
      </c>
      <c r="J5" s="9">
        <v>0</v>
      </c>
      <c r="K5" s="9">
        <v>83384.87</v>
      </c>
      <c r="L5" s="9">
        <v>411.85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111912.54</v>
      </c>
      <c r="U5" s="9">
        <v>400.67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112313.21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38006.19</v>
      </c>
      <c r="AW5" s="9">
        <v>112313.21</v>
      </c>
      <c r="AX5" s="10">
        <v>78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211</v>
      </c>
      <c r="BG5" s="4"/>
      <c r="BH5" s="7" t="s">
        <v>220</v>
      </c>
      <c r="BI5" s="7" t="s">
        <v>221</v>
      </c>
      <c r="BJ5" s="7" t="s">
        <v>222</v>
      </c>
      <c r="BK5" s="7" t="s">
        <v>212</v>
      </c>
      <c r="BL5" s="5" t="s">
        <v>3</v>
      </c>
      <c r="BM5" s="11">
        <v>684451.69735528005</v>
      </c>
      <c r="BN5" s="5" t="s">
        <v>138</v>
      </c>
      <c r="BO5" s="11"/>
      <c r="BP5" s="12">
        <v>36902</v>
      </c>
      <c r="BQ5" s="12">
        <v>47859</v>
      </c>
      <c r="BR5" s="11">
        <v>50335.92</v>
      </c>
      <c r="BS5" s="11">
        <v>148</v>
      </c>
      <c r="BT5" s="11">
        <v>44.52</v>
      </c>
    </row>
    <row r="6" spans="1:72" s="1" customFormat="1" ht="18.2" customHeight="1" x14ac:dyDescent="0.15">
      <c r="A6" s="13">
        <v>4</v>
      </c>
      <c r="B6" s="14" t="s">
        <v>431</v>
      </c>
      <c r="C6" s="14" t="s">
        <v>210</v>
      </c>
      <c r="D6" s="15">
        <v>45505</v>
      </c>
      <c r="E6" s="16" t="s">
        <v>28</v>
      </c>
      <c r="F6" s="17">
        <v>20</v>
      </c>
      <c r="G6" s="17">
        <v>19</v>
      </c>
      <c r="H6" s="18">
        <v>36967.33</v>
      </c>
      <c r="I6" s="18">
        <v>5671.28</v>
      </c>
      <c r="J6" s="18">
        <v>0</v>
      </c>
      <c r="K6" s="18">
        <v>42638.61</v>
      </c>
      <c r="L6" s="18">
        <v>310.47000000000003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42638.61</v>
      </c>
      <c r="T6" s="18">
        <v>6782.29</v>
      </c>
      <c r="U6" s="18">
        <v>323.44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7105.73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8">
        <v>0</v>
      </c>
      <c r="AU6" s="18">
        <f t="shared" si="0"/>
        <v>0</v>
      </c>
      <c r="AV6" s="18">
        <v>5984.15</v>
      </c>
      <c r="AW6" s="18">
        <v>7105.73</v>
      </c>
      <c r="AX6" s="19">
        <v>83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55.374818181818199</v>
      </c>
      <c r="BD6" s="20">
        <v>10.5</v>
      </c>
      <c r="BE6" s="20"/>
      <c r="BF6" s="16" t="s">
        <v>211</v>
      </c>
      <c r="BG6" s="13"/>
      <c r="BH6" s="16" t="s">
        <v>220</v>
      </c>
      <c r="BI6" s="16" t="s">
        <v>223</v>
      </c>
      <c r="BJ6" s="16" t="s">
        <v>224</v>
      </c>
      <c r="BK6" s="16" t="s">
        <v>212</v>
      </c>
      <c r="BL6" s="14" t="s">
        <v>3</v>
      </c>
      <c r="BM6" s="20">
        <v>349992.37856183999</v>
      </c>
      <c r="BN6" s="14" t="s">
        <v>138</v>
      </c>
      <c r="BO6" s="20"/>
      <c r="BP6" s="21">
        <v>37021</v>
      </c>
      <c r="BQ6" s="21">
        <v>47978</v>
      </c>
      <c r="BR6" s="20">
        <v>5195.0600000000004</v>
      </c>
      <c r="BS6" s="20">
        <v>131.99</v>
      </c>
      <c r="BT6" s="20">
        <v>43.76</v>
      </c>
    </row>
    <row r="7" spans="1:72" s="1" customFormat="1" ht="18.2" customHeight="1" x14ac:dyDescent="0.15">
      <c r="A7" s="4">
        <v>5</v>
      </c>
      <c r="B7" s="5" t="s">
        <v>431</v>
      </c>
      <c r="C7" s="5" t="s">
        <v>210</v>
      </c>
      <c r="D7" s="6">
        <v>45505</v>
      </c>
      <c r="E7" s="7" t="s">
        <v>29</v>
      </c>
      <c r="F7" s="8">
        <v>177</v>
      </c>
      <c r="G7" s="8">
        <v>175</v>
      </c>
      <c r="H7" s="9">
        <v>21398.65</v>
      </c>
      <c r="I7" s="9">
        <v>36555.56</v>
      </c>
      <c r="J7" s="9">
        <v>0</v>
      </c>
      <c r="K7" s="9">
        <v>57954.21</v>
      </c>
      <c r="L7" s="9">
        <v>402.54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66487.16</v>
      </c>
      <c r="U7" s="9">
        <v>182.93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66670.09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36961.15</v>
      </c>
      <c r="AW7" s="9">
        <v>66670.09</v>
      </c>
      <c r="AX7" s="10">
        <v>44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211</v>
      </c>
      <c r="BG7" s="4"/>
      <c r="BH7" s="7" t="s">
        <v>218</v>
      </c>
      <c r="BI7" s="7" t="s">
        <v>225</v>
      </c>
      <c r="BJ7" s="7" t="s">
        <v>226</v>
      </c>
      <c r="BK7" s="7" t="s">
        <v>212</v>
      </c>
      <c r="BL7" s="5" t="s">
        <v>3</v>
      </c>
      <c r="BM7" s="11">
        <v>475708.09192824003</v>
      </c>
      <c r="BN7" s="5" t="s">
        <v>138</v>
      </c>
      <c r="BO7" s="11"/>
      <c r="BP7" s="12">
        <v>37685</v>
      </c>
      <c r="BQ7" s="12">
        <v>46817</v>
      </c>
      <c r="BR7" s="11">
        <v>29148.32</v>
      </c>
      <c r="BS7" s="11">
        <v>53.42</v>
      </c>
      <c r="BT7" s="11">
        <v>43.32</v>
      </c>
    </row>
    <row r="8" spans="1:72" s="1" customFormat="1" ht="18.2" customHeight="1" x14ac:dyDescent="0.15">
      <c r="A8" s="13">
        <v>6</v>
      </c>
      <c r="B8" s="14" t="s">
        <v>431</v>
      </c>
      <c r="C8" s="14" t="s">
        <v>210</v>
      </c>
      <c r="D8" s="15">
        <v>45505</v>
      </c>
      <c r="E8" s="16" t="s">
        <v>24</v>
      </c>
      <c r="F8" s="17">
        <v>157</v>
      </c>
      <c r="G8" s="17">
        <v>156</v>
      </c>
      <c r="H8" s="18">
        <v>52288.73</v>
      </c>
      <c r="I8" s="18">
        <v>78256.95</v>
      </c>
      <c r="J8" s="18">
        <v>0</v>
      </c>
      <c r="K8" s="18">
        <v>130545.68</v>
      </c>
      <c r="L8" s="18">
        <v>891.86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128636.97</v>
      </c>
      <c r="U8" s="18">
        <v>432.2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129069.17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79155.38</v>
      </c>
      <c r="AW8" s="18">
        <v>129069.17</v>
      </c>
      <c r="AX8" s="19">
        <v>48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211</v>
      </c>
      <c r="BG8" s="13"/>
      <c r="BH8" s="16" t="s">
        <v>228</v>
      </c>
      <c r="BI8" s="16" t="s">
        <v>229</v>
      </c>
      <c r="BJ8" s="16"/>
      <c r="BK8" s="16" t="s">
        <v>212</v>
      </c>
      <c r="BL8" s="14" t="s">
        <v>3</v>
      </c>
      <c r="BM8" s="20">
        <v>1071563.8491539201</v>
      </c>
      <c r="BN8" s="14" t="s">
        <v>138</v>
      </c>
      <c r="BO8" s="20"/>
      <c r="BP8" s="21">
        <v>37804</v>
      </c>
      <c r="BQ8" s="21">
        <v>46936</v>
      </c>
      <c r="BR8" s="20">
        <v>51142.28</v>
      </c>
      <c r="BS8" s="20">
        <v>159.16</v>
      </c>
      <c r="BT8" s="20">
        <v>43.03</v>
      </c>
    </row>
    <row r="9" spans="1:72" s="1" customFormat="1" ht="18.2" customHeight="1" x14ac:dyDescent="0.15">
      <c r="A9" s="4">
        <v>7</v>
      </c>
      <c r="B9" s="5" t="s">
        <v>431</v>
      </c>
      <c r="C9" s="5" t="s">
        <v>210</v>
      </c>
      <c r="D9" s="6">
        <v>45505</v>
      </c>
      <c r="E9" s="7" t="s">
        <v>30</v>
      </c>
      <c r="F9" s="8">
        <v>185</v>
      </c>
      <c r="G9" s="8">
        <v>184</v>
      </c>
      <c r="H9" s="9">
        <v>55319.09</v>
      </c>
      <c r="I9" s="9">
        <v>92766.04</v>
      </c>
      <c r="J9" s="9">
        <v>0</v>
      </c>
      <c r="K9" s="9">
        <v>148085.13</v>
      </c>
      <c r="L9" s="9">
        <v>989.93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175224.09</v>
      </c>
      <c r="U9" s="9">
        <v>464.62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175688.71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93763.37</v>
      </c>
      <c r="AW9" s="9">
        <v>175688.71</v>
      </c>
      <c r="AX9" s="10">
        <v>47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211</v>
      </c>
      <c r="BG9" s="4"/>
      <c r="BH9" s="7" t="s">
        <v>232</v>
      </c>
      <c r="BI9" s="7" t="s">
        <v>233</v>
      </c>
      <c r="BJ9" s="7" t="s">
        <v>234</v>
      </c>
      <c r="BK9" s="7" t="s">
        <v>212</v>
      </c>
      <c r="BL9" s="5" t="s">
        <v>3</v>
      </c>
      <c r="BM9" s="11">
        <v>1215533.6883247199</v>
      </c>
      <c r="BN9" s="5" t="s">
        <v>138</v>
      </c>
      <c r="BO9" s="11"/>
      <c r="BP9" s="12">
        <v>37763</v>
      </c>
      <c r="BQ9" s="12">
        <v>46895</v>
      </c>
      <c r="BR9" s="11">
        <v>72951.05</v>
      </c>
      <c r="BS9" s="11">
        <v>155.19</v>
      </c>
      <c r="BT9" s="11">
        <v>42.9</v>
      </c>
    </row>
    <row r="10" spans="1:72" s="1" customFormat="1" ht="18.2" customHeight="1" x14ac:dyDescent="0.15">
      <c r="A10" s="13">
        <v>8</v>
      </c>
      <c r="B10" s="14" t="s">
        <v>431</v>
      </c>
      <c r="C10" s="14" t="s">
        <v>210</v>
      </c>
      <c r="D10" s="15">
        <v>45505</v>
      </c>
      <c r="E10" s="16" t="s">
        <v>31</v>
      </c>
      <c r="F10" s="17">
        <v>160</v>
      </c>
      <c r="G10" s="17">
        <v>159</v>
      </c>
      <c r="H10" s="18">
        <v>48462.36</v>
      </c>
      <c r="I10" s="18">
        <v>32982.519999999997</v>
      </c>
      <c r="J10" s="18">
        <v>0</v>
      </c>
      <c r="K10" s="18">
        <v>81444.88</v>
      </c>
      <c r="L10" s="18">
        <v>368.16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88587.21</v>
      </c>
      <c r="U10" s="18">
        <v>391.72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88978.93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33353.339999999997</v>
      </c>
      <c r="AW10" s="18">
        <v>88978.93</v>
      </c>
      <c r="AX10" s="19">
        <v>91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211</v>
      </c>
      <c r="BG10" s="13"/>
      <c r="BH10" s="16" t="s">
        <v>227</v>
      </c>
      <c r="BI10" s="16" t="s">
        <v>235</v>
      </c>
      <c r="BJ10" s="16" t="s">
        <v>236</v>
      </c>
      <c r="BK10" s="16" t="s">
        <v>212</v>
      </c>
      <c r="BL10" s="14" t="s">
        <v>3</v>
      </c>
      <c r="BM10" s="20">
        <v>668527.59207871999</v>
      </c>
      <c r="BN10" s="14" t="s">
        <v>138</v>
      </c>
      <c r="BO10" s="20"/>
      <c r="BP10" s="21">
        <v>37271</v>
      </c>
      <c r="BQ10" s="21">
        <v>48228</v>
      </c>
      <c r="BR10" s="20">
        <v>31832.27</v>
      </c>
      <c r="BS10" s="20">
        <v>148</v>
      </c>
      <c r="BT10" s="20">
        <v>44.45</v>
      </c>
    </row>
    <row r="11" spans="1:72" s="1" customFormat="1" ht="18.2" customHeight="1" x14ac:dyDescent="0.15">
      <c r="A11" s="4">
        <v>9</v>
      </c>
      <c r="B11" s="5" t="s">
        <v>424</v>
      </c>
      <c r="C11" s="5" t="s">
        <v>210</v>
      </c>
      <c r="D11" s="6">
        <v>45505</v>
      </c>
      <c r="E11" s="7" t="s">
        <v>1</v>
      </c>
      <c r="F11" s="8">
        <v>76</v>
      </c>
      <c r="G11" s="8">
        <v>75</v>
      </c>
      <c r="H11" s="9">
        <v>18130.150000000001</v>
      </c>
      <c r="I11" s="9">
        <v>32248</v>
      </c>
      <c r="J11" s="9">
        <v>0</v>
      </c>
      <c r="K11" s="9">
        <v>50378.15</v>
      </c>
      <c r="L11" s="9">
        <v>526.32000000000005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50378.15</v>
      </c>
      <c r="T11" s="9">
        <v>19808.080000000002</v>
      </c>
      <c r="U11" s="9">
        <v>125.38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19933.46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32774.32</v>
      </c>
      <c r="AW11" s="9">
        <v>19933.46</v>
      </c>
      <c r="AX11" s="10">
        <v>31</v>
      </c>
      <c r="AY11" s="10">
        <v>120</v>
      </c>
      <c r="AZ11" s="9">
        <v>86014</v>
      </c>
      <c r="BA11" s="9">
        <v>53018.47</v>
      </c>
      <c r="BB11" s="11">
        <v>0.88467200000000001</v>
      </c>
      <c r="BC11" s="11">
        <v>0.840615331162895</v>
      </c>
      <c r="BD11" s="11">
        <v>8.3000000000000007</v>
      </c>
      <c r="BE11" s="11"/>
      <c r="BF11" s="7"/>
      <c r="BG11" s="4"/>
      <c r="BH11" s="7" t="s">
        <v>239</v>
      </c>
      <c r="BI11" s="7" t="s">
        <v>237</v>
      </c>
      <c r="BJ11" s="7" t="s">
        <v>240</v>
      </c>
      <c r="BK11" s="7" t="s">
        <v>212</v>
      </c>
      <c r="BL11" s="5" t="s">
        <v>3</v>
      </c>
      <c r="BM11" s="11">
        <v>413521.1852836</v>
      </c>
      <c r="BN11" s="5" t="s">
        <v>138</v>
      </c>
      <c r="BO11" s="11"/>
      <c r="BP11" s="12">
        <v>42768</v>
      </c>
      <c r="BQ11" s="12">
        <v>46420</v>
      </c>
      <c r="BR11" s="11">
        <v>5621.81</v>
      </c>
      <c r="BS11" s="11">
        <v>0</v>
      </c>
      <c r="BT11" s="11">
        <v>28.02</v>
      </c>
    </row>
    <row r="12" spans="1:72" s="1" customFormat="1" ht="18.2" customHeight="1" x14ac:dyDescent="0.15">
      <c r="A12" s="13">
        <v>10</v>
      </c>
      <c r="B12" s="14" t="s">
        <v>424</v>
      </c>
      <c r="C12" s="14" t="s">
        <v>210</v>
      </c>
      <c r="D12" s="15">
        <v>45505</v>
      </c>
      <c r="E12" s="16" t="s">
        <v>0</v>
      </c>
      <c r="F12" s="17">
        <v>0</v>
      </c>
      <c r="G12" s="17">
        <v>0</v>
      </c>
      <c r="H12" s="18">
        <v>19804.22</v>
      </c>
      <c r="I12" s="18">
        <v>0</v>
      </c>
      <c r="J12" s="18">
        <v>0</v>
      </c>
      <c r="K12" s="18">
        <v>19804.22</v>
      </c>
      <c r="L12" s="18">
        <v>518.76</v>
      </c>
      <c r="M12" s="18">
        <v>0</v>
      </c>
      <c r="N12" s="18">
        <v>0</v>
      </c>
      <c r="O12" s="18">
        <v>0</v>
      </c>
      <c r="P12" s="18">
        <v>518.76</v>
      </c>
      <c r="Q12" s="18">
        <v>11.78</v>
      </c>
      <c r="R12" s="18">
        <v>0</v>
      </c>
      <c r="S12" s="18">
        <v>19273.68</v>
      </c>
      <c r="T12" s="18">
        <v>0</v>
      </c>
      <c r="U12" s="18">
        <v>136.9</v>
      </c>
      <c r="V12" s="18">
        <v>0</v>
      </c>
      <c r="W12" s="18">
        <v>0</v>
      </c>
      <c r="X12" s="18">
        <v>136.9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36.25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10.365062999999999</v>
      </c>
      <c r="AT12" s="18">
        <v>0</v>
      </c>
      <c r="AU12" s="18">
        <f t="shared" si="0"/>
        <v>693.32493699999998</v>
      </c>
      <c r="AV12" s="18">
        <v>0</v>
      </c>
      <c r="AW12" s="18">
        <v>0</v>
      </c>
      <c r="AX12" s="19">
        <v>38</v>
      </c>
      <c r="AY12" s="19">
        <v>120</v>
      </c>
      <c r="AZ12" s="18">
        <v>53100</v>
      </c>
      <c r="BA12" s="18">
        <v>53340.86</v>
      </c>
      <c r="BB12" s="20">
        <v>0.86709999999999998</v>
      </c>
      <c r="BC12" s="20">
        <v>0.31330968282101201</v>
      </c>
      <c r="BD12" s="20">
        <v>8.3000000000000007</v>
      </c>
      <c r="BE12" s="20"/>
      <c r="BF12" s="16"/>
      <c r="BG12" s="13"/>
      <c r="BH12" s="16" t="s">
        <v>239</v>
      </c>
      <c r="BI12" s="16" t="s">
        <v>237</v>
      </c>
      <c r="BJ12" s="16" t="s">
        <v>237</v>
      </c>
      <c r="BK12" s="16" t="s">
        <v>4</v>
      </c>
      <c r="BL12" s="14" t="s">
        <v>3</v>
      </c>
      <c r="BM12" s="20">
        <v>158204.99558592</v>
      </c>
      <c r="BN12" s="14" t="s">
        <v>138</v>
      </c>
      <c r="BO12" s="20"/>
      <c r="BP12" s="21">
        <v>42874</v>
      </c>
      <c r="BQ12" s="21">
        <v>46526</v>
      </c>
      <c r="BR12" s="20">
        <v>0</v>
      </c>
      <c r="BS12" s="20">
        <v>0</v>
      </c>
      <c r="BT12" s="20">
        <v>0</v>
      </c>
    </row>
    <row r="13" spans="1:72" s="1" customFormat="1" ht="18.2" customHeight="1" x14ac:dyDescent="0.15">
      <c r="A13" s="4">
        <v>11</v>
      </c>
      <c r="B13" s="5" t="s">
        <v>431</v>
      </c>
      <c r="C13" s="5" t="s">
        <v>210</v>
      </c>
      <c r="D13" s="6">
        <v>45505</v>
      </c>
      <c r="E13" s="7" t="s">
        <v>241</v>
      </c>
      <c r="F13" s="8">
        <v>0</v>
      </c>
      <c r="G13" s="8">
        <v>0</v>
      </c>
      <c r="H13" s="9">
        <v>16678.21</v>
      </c>
      <c r="I13" s="9">
        <v>4288.21</v>
      </c>
      <c r="J13" s="9">
        <v>0</v>
      </c>
      <c r="K13" s="9">
        <v>20966.419999999998</v>
      </c>
      <c r="L13" s="9">
        <v>4330.38</v>
      </c>
      <c r="M13" s="9">
        <v>0</v>
      </c>
      <c r="N13" s="9">
        <v>0</v>
      </c>
      <c r="O13" s="9">
        <v>0</v>
      </c>
      <c r="P13" s="9">
        <v>4288.21</v>
      </c>
      <c r="Q13" s="9">
        <v>0</v>
      </c>
      <c r="R13" s="9">
        <v>0</v>
      </c>
      <c r="S13" s="9">
        <v>20529.55</v>
      </c>
      <c r="T13" s="9">
        <v>244.04</v>
      </c>
      <c r="U13" s="9">
        <v>201.87</v>
      </c>
      <c r="V13" s="9">
        <v>0</v>
      </c>
      <c r="W13" s="9">
        <v>244.04</v>
      </c>
      <c r="X13" s="9">
        <v>0</v>
      </c>
      <c r="Y13" s="9">
        <v>0</v>
      </c>
      <c r="Z13" s="9">
        <v>0</v>
      </c>
      <c r="AA13" s="9">
        <v>201.87</v>
      </c>
      <c r="AB13" s="9">
        <v>0</v>
      </c>
      <c r="AC13" s="9">
        <v>0</v>
      </c>
      <c r="AD13" s="9">
        <v>0</v>
      </c>
      <c r="AE13" s="9">
        <v>0</v>
      </c>
      <c r="AF13" s="9">
        <v>230</v>
      </c>
      <c r="AG13" s="9">
        <v>0</v>
      </c>
      <c r="AH13" s="9">
        <v>0</v>
      </c>
      <c r="AI13" s="9">
        <v>57.76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179.99</v>
      </c>
      <c r="AQ13" s="9">
        <v>0</v>
      </c>
      <c r="AR13" s="9">
        <v>0</v>
      </c>
      <c r="AS13" s="9">
        <v>0</v>
      </c>
      <c r="AT13" s="9">
        <v>0</v>
      </c>
      <c r="AU13" s="9">
        <f t="shared" si="0"/>
        <v>5000</v>
      </c>
      <c r="AV13" s="9">
        <v>4330.38</v>
      </c>
      <c r="AW13" s="9">
        <v>201.87</v>
      </c>
      <c r="AX13" s="10">
        <v>41</v>
      </c>
      <c r="AY13" s="10">
        <v>120</v>
      </c>
      <c r="AZ13" s="9">
        <v>352750.01</v>
      </c>
      <c r="BA13" s="9">
        <v>318461.5</v>
      </c>
      <c r="BB13" s="11">
        <v>0.88</v>
      </c>
      <c r="BC13" s="11">
        <v>5.6729004918961899E-2</v>
      </c>
      <c r="BD13" s="11">
        <v>11.8</v>
      </c>
      <c r="BE13" s="11"/>
      <c r="BF13" s="7"/>
      <c r="BG13" s="4"/>
      <c r="BH13" s="7" t="s">
        <v>227</v>
      </c>
      <c r="BI13" s="7" t="s">
        <v>235</v>
      </c>
      <c r="BJ13" s="7" t="s">
        <v>242</v>
      </c>
      <c r="BK13" s="7" t="s">
        <v>4</v>
      </c>
      <c r="BL13" s="5" t="s">
        <v>2</v>
      </c>
      <c r="BM13" s="11">
        <v>20529.55</v>
      </c>
      <c r="BN13" s="5" t="s">
        <v>138</v>
      </c>
      <c r="BO13" s="11"/>
      <c r="BP13" s="12">
        <v>43063</v>
      </c>
      <c r="BQ13" s="12">
        <v>46715</v>
      </c>
      <c r="BR13" s="11">
        <v>626.44000000000005</v>
      </c>
      <c r="BS13" s="11">
        <v>0</v>
      </c>
      <c r="BT13" s="11">
        <v>230</v>
      </c>
    </row>
    <row r="14" spans="1:72" s="1" customFormat="1" ht="18.2" customHeight="1" x14ac:dyDescent="0.15">
      <c r="A14" s="13">
        <v>12</v>
      </c>
      <c r="B14" s="14" t="s">
        <v>424</v>
      </c>
      <c r="C14" s="14" t="s">
        <v>210</v>
      </c>
      <c r="D14" s="15">
        <v>45505</v>
      </c>
      <c r="E14" s="16" t="s">
        <v>32</v>
      </c>
      <c r="F14" s="17">
        <v>56</v>
      </c>
      <c r="G14" s="17">
        <v>55</v>
      </c>
      <c r="H14" s="18">
        <v>15942.82</v>
      </c>
      <c r="I14" s="18">
        <v>145604.53</v>
      </c>
      <c r="J14" s="18">
        <v>0</v>
      </c>
      <c r="K14" s="18">
        <v>161547.35</v>
      </c>
      <c r="L14" s="18">
        <v>3489.69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161547.35</v>
      </c>
      <c r="T14" s="18">
        <v>51258.74</v>
      </c>
      <c r="U14" s="18">
        <v>156.47999999999999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51415.22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0</v>
      </c>
      <c r="AU14" s="18">
        <f t="shared" si="0"/>
        <v>0</v>
      </c>
      <c r="AV14" s="18">
        <v>149094.22</v>
      </c>
      <c r="AW14" s="18">
        <v>51415.22</v>
      </c>
      <c r="AX14" s="19">
        <v>43</v>
      </c>
      <c r="AY14" s="19">
        <v>120</v>
      </c>
      <c r="AZ14" s="18">
        <v>301200.36</v>
      </c>
      <c r="BA14" s="18">
        <v>256200</v>
      </c>
      <c r="BB14" s="20">
        <v>0.87726800000000005</v>
      </c>
      <c r="BC14" s="20">
        <v>0.55316284402732196</v>
      </c>
      <c r="BD14" s="20">
        <v>11.8</v>
      </c>
      <c r="BE14" s="20"/>
      <c r="BF14" s="16"/>
      <c r="BG14" s="13"/>
      <c r="BH14" s="16" t="s">
        <v>25</v>
      </c>
      <c r="BI14" s="16" t="s">
        <v>135</v>
      </c>
      <c r="BJ14" s="16" t="s">
        <v>243</v>
      </c>
      <c r="BK14" s="16" t="s">
        <v>212</v>
      </c>
      <c r="BL14" s="14" t="s">
        <v>2</v>
      </c>
      <c r="BM14" s="20">
        <v>161547.35</v>
      </c>
      <c r="BN14" s="14" t="s">
        <v>138</v>
      </c>
      <c r="BO14" s="20"/>
      <c r="BP14" s="21">
        <v>43168</v>
      </c>
      <c r="BQ14" s="21">
        <v>46821</v>
      </c>
      <c r="BR14" s="20">
        <v>22225.24</v>
      </c>
      <c r="BS14" s="20">
        <v>0</v>
      </c>
      <c r="BT14" s="20">
        <v>230</v>
      </c>
    </row>
    <row r="15" spans="1:72" s="1" customFormat="1" ht="18.2" customHeight="1" x14ac:dyDescent="0.15">
      <c r="A15" s="4">
        <v>13</v>
      </c>
      <c r="B15" s="5" t="s">
        <v>424</v>
      </c>
      <c r="C15" s="5" t="s">
        <v>210</v>
      </c>
      <c r="D15" s="6">
        <v>45505</v>
      </c>
      <c r="E15" s="7" t="s">
        <v>33</v>
      </c>
      <c r="F15" s="8">
        <v>2</v>
      </c>
      <c r="G15" s="8">
        <v>4</v>
      </c>
      <c r="H15" s="9">
        <v>144995.72</v>
      </c>
      <c r="I15" s="9">
        <v>5988.31</v>
      </c>
      <c r="J15" s="9">
        <v>0</v>
      </c>
      <c r="K15" s="9">
        <v>150984.03</v>
      </c>
      <c r="L15" s="9">
        <v>1297.6500000000001</v>
      </c>
      <c r="M15" s="9">
        <v>0</v>
      </c>
      <c r="N15" s="9">
        <v>0</v>
      </c>
      <c r="O15" s="9">
        <v>2507.9499999999998</v>
      </c>
      <c r="P15" s="9">
        <v>0</v>
      </c>
      <c r="Q15" s="9">
        <v>0</v>
      </c>
      <c r="R15" s="9">
        <v>0</v>
      </c>
      <c r="S15" s="9">
        <v>148487.20000000001</v>
      </c>
      <c r="T15" s="9">
        <v>7158.35</v>
      </c>
      <c r="U15" s="9">
        <v>1434.98</v>
      </c>
      <c r="V15" s="9">
        <v>0</v>
      </c>
      <c r="W15" s="9">
        <v>4250.62</v>
      </c>
      <c r="X15" s="9">
        <v>0</v>
      </c>
      <c r="Y15" s="9">
        <v>0</v>
      </c>
      <c r="Z15" s="9">
        <v>0</v>
      </c>
      <c r="AA15" s="9">
        <v>4342.71</v>
      </c>
      <c r="AB15" s="9">
        <v>0</v>
      </c>
      <c r="AC15" s="9">
        <v>0</v>
      </c>
      <c r="AD15" s="9">
        <v>0</v>
      </c>
      <c r="AE15" s="9">
        <v>0</v>
      </c>
      <c r="AF15" s="9">
        <v>230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230</v>
      </c>
      <c r="AN15" s="9">
        <v>0</v>
      </c>
      <c r="AO15" s="9">
        <v>0</v>
      </c>
      <c r="AP15" s="9">
        <v>171.3</v>
      </c>
      <c r="AQ15" s="9">
        <v>0</v>
      </c>
      <c r="AR15" s="9">
        <v>0</v>
      </c>
      <c r="AS15" s="9">
        <v>1589.87</v>
      </c>
      <c r="AT15" s="9">
        <v>0</v>
      </c>
      <c r="AU15" s="9">
        <f t="shared" si="0"/>
        <v>5800</v>
      </c>
      <c r="AV15" s="9">
        <v>3855.18</v>
      </c>
      <c r="AW15" s="9">
        <v>4342.71</v>
      </c>
      <c r="AX15" s="10">
        <v>78</v>
      </c>
      <c r="AY15" s="10">
        <v>152</v>
      </c>
      <c r="AZ15" s="9">
        <v>68570</v>
      </c>
      <c r="BA15" s="9">
        <v>215100</v>
      </c>
      <c r="BB15" s="11">
        <v>0.9</v>
      </c>
      <c r="BC15" s="11">
        <v>0.62128535564853604</v>
      </c>
      <c r="BD15" s="11">
        <v>11.8</v>
      </c>
      <c r="BE15" s="11"/>
      <c r="BF15" s="7"/>
      <c r="BG15" s="4"/>
      <c r="BH15" s="7" t="s">
        <v>25</v>
      </c>
      <c r="BI15" s="7" t="s">
        <v>244</v>
      </c>
      <c r="BJ15" s="7" t="s">
        <v>245</v>
      </c>
      <c r="BK15" s="7" t="s">
        <v>259</v>
      </c>
      <c r="BL15" s="5" t="s">
        <v>2</v>
      </c>
      <c r="BM15" s="11">
        <v>148487.20000000001</v>
      </c>
      <c r="BN15" s="5" t="s">
        <v>138</v>
      </c>
      <c r="BO15" s="11"/>
      <c r="BP15" s="12">
        <v>43213</v>
      </c>
      <c r="BQ15" s="12">
        <v>47840</v>
      </c>
      <c r="BR15" s="11">
        <v>1249.5999999999999</v>
      </c>
      <c r="BS15" s="11">
        <v>0</v>
      </c>
      <c r="BT15" s="11">
        <v>230</v>
      </c>
    </row>
    <row r="16" spans="1:72" s="1" customFormat="1" ht="18.2" customHeight="1" x14ac:dyDescent="0.15">
      <c r="A16" s="13">
        <v>14</v>
      </c>
      <c r="B16" s="14" t="s">
        <v>424</v>
      </c>
      <c r="C16" s="14" t="s">
        <v>210</v>
      </c>
      <c r="D16" s="15">
        <v>45505</v>
      </c>
      <c r="E16" s="16" t="s">
        <v>246</v>
      </c>
      <c r="F16" s="17">
        <v>0</v>
      </c>
      <c r="G16" s="17">
        <v>0</v>
      </c>
      <c r="H16" s="18">
        <v>162813.5</v>
      </c>
      <c r="I16" s="18">
        <v>52.74</v>
      </c>
      <c r="J16" s="18">
        <v>0</v>
      </c>
      <c r="K16" s="18">
        <v>162866.23999999999</v>
      </c>
      <c r="L16" s="18">
        <v>2670.17</v>
      </c>
      <c r="M16" s="18">
        <v>0</v>
      </c>
      <c r="N16" s="18">
        <v>0</v>
      </c>
      <c r="O16" s="18">
        <v>2617.54</v>
      </c>
      <c r="P16" s="18">
        <v>75.62</v>
      </c>
      <c r="Q16" s="18">
        <v>0</v>
      </c>
      <c r="R16" s="18">
        <v>0</v>
      </c>
      <c r="S16" s="18">
        <v>160173.07</v>
      </c>
      <c r="T16" s="18">
        <v>0</v>
      </c>
      <c r="U16" s="18">
        <v>1600.77</v>
      </c>
      <c r="V16" s="18">
        <v>0</v>
      </c>
      <c r="W16" s="18">
        <v>0</v>
      </c>
      <c r="X16" s="18">
        <v>1600.77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203.95</v>
      </c>
      <c r="AJ16" s="18">
        <v>0</v>
      </c>
      <c r="AK16" s="18">
        <v>0</v>
      </c>
      <c r="AL16" s="18">
        <v>0</v>
      </c>
      <c r="AM16" s="18">
        <v>230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22.88</v>
      </c>
      <c r="AT16" s="18">
        <v>230</v>
      </c>
      <c r="AU16" s="18">
        <f t="shared" si="0"/>
        <v>4475</v>
      </c>
      <c r="AV16" s="18">
        <v>52.63</v>
      </c>
      <c r="AW16" s="18">
        <v>0</v>
      </c>
      <c r="AX16" s="19">
        <v>49</v>
      </c>
      <c r="AY16" s="19">
        <v>120</v>
      </c>
      <c r="AZ16" s="18">
        <v>386639.63</v>
      </c>
      <c r="BA16" s="18">
        <v>300100</v>
      </c>
      <c r="BB16" s="20">
        <v>0.79</v>
      </c>
      <c r="BC16" s="20">
        <v>0.42164853482172598</v>
      </c>
      <c r="BD16" s="20">
        <v>11.8</v>
      </c>
      <c r="BE16" s="20"/>
      <c r="BF16" s="16"/>
      <c r="BG16" s="13"/>
      <c r="BH16" s="16" t="s">
        <v>214</v>
      </c>
      <c r="BI16" s="16" t="s">
        <v>217</v>
      </c>
      <c r="BJ16" s="16" t="s">
        <v>247</v>
      </c>
      <c r="BK16" s="16" t="s">
        <v>4</v>
      </c>
      <c r="BL16" s="14" t="s">
        <v>2</v>
      </c>
      <c r="BM16" s="20">
        <v>160173.07</v>
      </c>
      <c r="BN16" s="14" t="s">
        <v>138</v>
      </c>
      <c r="BO16" s="20"/>
      <c r="BP16" s="21">
        <v>43308</v>
      </c>
      <c r="BQ16" s="21">
        <v>46961</v>
      </c>
      <c r="BR16" s="20">
        <v>0</v>
      </c>
      <c r="BS16" s="20">
        <v>0</v>
      </c>
      <c r="BT16" s="20">
        <v>230</v>
      </c>
    </row>
    <row r="17" spans="1:72" s="1" customFormat="1" ht="18.2" customHeight="1" x14ac:dyDescent="0.15">
      <c r="A17" s="4">
        <v>15</v>
      </c>
      <c r="B17" s="5" t="s">
        <v>424</v>
      </c>
      <c r="C17" s="5" t="s">
        <v>210</v>
      </c>
      <c r="D17" s="6">
        <v>45505</v>
      </c>
      <c r="E17" s="7" t="s">
        <v>248</v>
      </c>
      <c r="F17" s="8">
        <v>0</v>
      </c>
      <c r="G17" s="8">
        <v>0</v>
      </c>
      <c r="H17" s="9">
        <v>127500.35</v>
      </c>
      <c r="I17" s="9">
        <v>0</v>
      </c>
      <c r="J17" s="9">
        <v>0</v>
      </c>
      <c r="K17" s="9">
        <v>127500.35</v>
      </c>
      <c r="L17" s="9">
        <v>2309.5</v>
      </c>
      <c r="M17" s="9">
        <v>0</v>
      </c>
      <c r="N17" s="9">
        <v>0</v>
      </c>
      <c r="O17" s="9">
        <v>0</v>
      </c>
      <c r="P17" s="9">
        <v>2309.5</v>
      </c>
      <c r="Q17" s="9">
        <v>42657.46</v>
      </c>
      <c r="R17" s="9">
        <v>0</v>
      </c>
      <c r="S17" s="9">
        <v>82533.39</v>
      </c>
      <c r="T17" s="9">
        <v>0</v>
      </c>
      <c r="U17" s="9">
        <v>834.29</v>
      </c>
      <c r="V17" s="9">
        <v>0</v>
      </c>
      <c r="W17" s="9">
        <v>0</v>
      </c>
      <c r="X17" s="9">
        <v>834.29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150.13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42657.38</v>
      </c>
      <c r="AT17" s="9">
        <v>0</v>
      </c>
      <c r="AU17" s="9">
        <f t="shared" si="0"/>
        <v>3294</v>
      </c>
      <c r="AV17" s="9">
        <v>0</v>
      </c>
      <c r="AW17" s="9">
        <v>0</v>
      </c>
      <c r="AX17" s="10">
        <v>53</v>
      </c>
      <c r="AY17" s="10">
        <v>120</v>
      </c>
      <c r="AZ17" s="9">
        <v>222891.04</v>
      </c>
      <c r="BA17" s="9">
        <v>220000</v>
      </c>
      <c r="BB17" s="11">
        <v>0.9</v>
      </c>
      <c r="BC17" s="11">
        <v>0.337636595454545</v>
      </c>
      <c r="BD17" s="11">
        <v>11.8</v>
      </c>
      <c r="BE17" s="11"/>
      <c r="BF17" s="7"/>
      <c r="BG17" s="4"/>
      <c r="BH17" s="7" t="s">
        <v>25</v>
      </c>
      <c r="BI17" s="7" t="s">
        <v>244</v>
      </c>
      <c r="BJ17" s="7" t="s">
        <v>245</v>
      </c>
      <c r="BK17" s="7" t="s">
        <v>4</v>
      </c>
      <c r="BL17" s="5" t="s">
        <v>2</v>
      </c>
      <c r="BM17" s="11">
        <v>82533.39</v>
      </c>
      <c r="BN17" s="5" t="s">
        <v>138</v>
      </c>
      <c r="BO17" s="11"/>
      <c r="BP17" s="12">
        <v>43427</v>
      </c>
      <c r="BQ17" s="12">
        <v>47080</v>
      </c>
      <c r="BR17" s="11">
        <v>0</v>
      </c>
      <c r="BS17" s="11">
        <v>0</v>
      </c>
      <c r="BT17" s="11">
        <v>0</v>
      </c>
    </row>
    <row r="18" spans="1:72" s="1" customFormat="1" ht="18.2" customHeight="1" x14ac:dyDescent="0.15">
      <c r="A18" s="13">
        <v>16</v>
      </c>
      <c r="B18" s="14" t="s">
        <v>424</v>
      </c>
      <c r="C18" s="14" t="s">
        <v>210</v>
      </c>
      <c r="D18" s="15">
        <v>45505</v>
      </c>
      <c r="E18" s="16" t="s">
        <v>249</v>
      </c>
      <c r="F18" s="17">
        <v>0</v>
      </c>
      <c r="G18" s="17">
        <v>0</v>
      </c>
      <c r="H18" s="18">
        <v>57637.68</v>
      </c>
      <c r="I18" s="18">
        <v>0</v>
      </c>
      <c r="J18" s="18">
        <v>0</v>
      </c>
      <c r="K18" s="18">
        <v>57637.68</v>
      </c>
      <c r="L18" s="18">
        <v>4482.95</v>
      </c>
      <c r="M18" s="18">
        <v>0</v>
      </c>
      <c r="N18" s="18">
        <v>0</v>
      </c>
      <c r="O18" s="18">
        <v>0</v>
      </c>
      <c r="P18" s="18">
        <v>4482.95</v>
      </c>
      <c r="Q18" s="18">
        <v>466</v>
      </c>
      <c r="R18" s="18">
        <v>0</v>
      </c>
      <c r="S18" s="18">
        <v>52688.73</v>
      </c>
      <c r="T18" s="18">
        <v>0</v>
      </c>
      <c r="U18" s="18">
        <v>562.19000000000005</v>
      </c>
      <c r="V18" s="18">
        <v>0</v>
      </c>
      <c r="W18" s="18">
        <v>0</v>
      </c>
      <c r="X18" s="18">
        <v>562.19000000000005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240.94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452.08</v>
      </c>
      <c r="AT18" s="18">
        <v>0</v>
      </c>
      <c r="AU18" s="18">
        <f t="shared" si="0"/>
        <v>5300</v>
      </c>
      <c r="AV18" s="18">
        <v>0</v>
      </c>
      <c r="AW18" s="18">
        <v>0</v>
      </c>
      <c r="AX18" s="19">
        <v>55</v>
      </c>
      <c r="AY18" s="19">
        <v>120</v>
      </c>
      <c r="AZ18" s="18">
        <v>420998.61</v>
      </c>
      <c r="BA18" s="18">
        <v>354500</v>
      </c>
      <c r="BB18" s="20">
        <v>0.89</v>
      </c>
      <c r="BC18" s="20">
        <v>0.132279181100141</v>
      </c>
      <c r="BD18" s="20">
        <v>13.77</v>
      </c>
      <c r="BE18" s="20"/>
      <c r="BF18" s="16"/>
      <c r="BG18" s="13"/>
      <c r="BH18" s="16" t="s">
        <v>214</v>
      </c>
      <c r="BI18" s="16" t="s">
        <v>215</v>
      </c>
      <c r="BJ18" s="16" t="s">
        <v>250</v>
      </c>
      <c r="BK18" s="16" t="s">
        <v>4</v>
      </c>
      <c r="BL18" s="14" t="s">
        <v>2</v>
      </c>
      <c r="BM18" s="20">
        <v>52688.73</v>
      </c>
      <c r="BN18" s="14" t="s">
        <v>138</v>
      </c>
      <c r="BO18" s="20"/>
      <c r="BP18" s="21">
        <v>43427</v>
      </c>
      <c r="BQ18" s="21">
        <v>47080</v>
      </c>
      <c r="BR18" s="20">
        <v>0</v>
      </c>
      <c r="BS18" s="20">
        <v>0</v>
      </c>
      <c r="BT18" s="20">
        <v>0</v>
      </c>
    </row>
    <row r="19" spans="1:72" s="1" customFormat="1" ht="18.2" customHeight="1" x14ac:dyDescent="0.15">
      <c r="A19" s="4">
        <v>17</v>
      </c>
      <c r="B19" s="5" t="s">
        <v>424</v>
      </c>
      <c r="C19" s="5" t="s">
        <v>210</v>
      </c>
      <c r="D19" s="6">
        <v>45505</v>
      </c>
      <c r="E19" s="7" t="s">
        <v>251</v>
      </c>
      <c r="F19" s="8">
        <v>0</v>
      </c>
      <c r="G19" s="8">
        <v>0</v>
      </c>
      <c r="H19" s="9">
        <v>59460.52</v>
      </c>
      <c r="I19" s="9">
        <v>0</v>
      </c>
      <c r="J19" s="9">
        <v>0</v>
      </c>
      <c r="K19" s="9">
        <v>59460.52</v>
      </c>
      <c r="L19" s="9">
        <v>3733.74</v>
      </c>
      <c r="M19" s="9">
        <v>0</v>
      </c>
      <c r="N19" s="9">
        <v>0</v>
      </c>
      <c r="O19" s="9">
        <v>0</v>
      </c>
      <c r="P19" s="9">
        <v>3733.74</v>
      </c>
      <c r="Q19" s="9">
        <v>54.57</v>
      </c>
      <c r="R19" s="9">
        <v>0</v>
      </c>
      <c r="S19" s="9">
        <v>55672.21</v>
      </c>
      <c r="T19" s="9">
        <v>0</v>
      </c>
      <c r="U19" s="9">
        <v>584.16</v>
      </c>
      <c r="V19" s="9">
        <v>0</v>
      </c>
      <c r="W19" s="9">
        <v>0</v>
      </c>
      <c r="X19" s="9">
        <v>584.16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206.21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53.68</v>
      </c>
      <c r="AT19" s="9">
        <v>0</v>
      </c>
      <c r="AU19" s="9">
        <f t="shared" si="0"/>
        <v>4524.9999999999991</v>
      </c>
      <c r="AV19" s="9">
        <v>0</v>
      </c>
      <c r="AW19" s="9">
        <v>0</v>
      </c>
      <c r="AX19" s="10">
        <v>55</v>
      </c>
      <c r="AY19" s="10">
        <v>120</v>
      </c>
      <c r="AZ19" s="9">
        <v>366900.37</v>
      </c>
      <c r="BA19" s="9">
        <v>303400</v>
      </c>
      <c r="BB19" s="11">
        <v>0.9</v>
      </c>
      <c r="BC19" s="11">
        <v>0.165144986816084</v>
      </c>
      <c r="BD19" s="11">
        <v>13.77</v>
      </c>
      <c r="BE19" s="11"/>
      <c r="BF19" s="7"/>
      <c r="BG19" s="4"/>
      <c r="BH19" s="7" t="s">
        <v>214</v>
      </c>
      <c r="BI19" s="7" t="s">
        <v>252</v>
      </c>
      <c r="BJ19" s="7" t="s">
        <v>253</v>
      </c>
      <c r="BK19" s="7" t="s">
        <v>4</v>
      </c>
      <c r="BL19" s="5" t="s">
        <v>2</v>
      </c>
      <c r="BM19" s="11">
        <v>55672.21</v>
      </c>
      <c r="BN19" s="5" t="s">
        <v>138</v>
      </c>
      <c r="BO19" s="11"/>
      <c r="BP19" s="12">
        <v>43486</v>
      </c>
      <c r="BQ19" s="12">
        <v>47139</v>
      </c>
      <c r="BR19" s="11">
        <v>0</v>
      </c>
      <c r="BS19" s="11">
        <v>0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424</v>
      </c>
      <c r="C20" s="14" t="s">
        <v>210</v>
      </c>
      <c r="D20" s="15">
        <v>45505</v>
      </c>
      <c r="E20" s="16" t="s">
        <v>254</v>
      </c>
      <c r="F20" s="17">
        <v>0</v>
      </c>
      <c r="G20" s="17">
        <v>0</v>
      </c>
      <c r="H20" s="18">
        <v>100955.79</v>
      </c>
      <c r="I20" s="18">
        <v>0</v>
      </c>
      <c r="J20" s="18">
        <v>0</v>
      </c>
      <c r="K20" s="18">
        <v>100955.79</v>
      </c>
      <c r="L20" s="18">
        <v>4335.17</v>
      </c>
      <c r="M20" s="18">
        <v>0</v>
      </c>
      <c r="N20" s="18">
        <v>0</v>
      </c>
      <c r="O20" s="18">
        <v>0</v>
      </c>
      <c r="P20" s="18">
        <v>4335.17</v>
      </c>
      <c r="Q20" s="18">
        <v>0</v>
      </c>
      <c r="R20" s="18">
        <v>0</v>
      </c>
      <c r="S20" s="18">
        <v>96620.62</v>
      </c>
      <c r="T20" s="18">
        <v>0</v>
      </c>
      <c r="U20" s="18">
        <v>992.73</v>
      </c>
      <c r="V20" s="18">
        <v>0</v>
      </c>
      <c r="W20" s="18">
        <v>0</v>
      </c>
      <c r="X20" s="18">
        <v>992.73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254.44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0.66</v>
      </c>
      <c r="AR20" s="18">
        <v>0</v>
      </c>
      <c r="AS20" s="18">
        <v>0</v>
      </c>
      <c r="AT20" s="18">
        <v>0</v>
      </c>
      <c r="AU20" s="18">
        <f t="shared" si="0"/>
        <v>5583</v>
      </c>
      <c r="AV20" s="18">
        <v>0</v>
      </c>
      <c r="AW20" s="18">
        <v>0</v>
      </c>
      <c r="AX20" s="19">
        <v>53</v>
      </c>
      <c r="AY20" s="19">
        <v>120</v>
      </c>
      <c r="AZ20" s="18">
        <v>350999.99</v>
      </c>
      <c r="BA20" s="18">
        <v>374368.23</v>
      </c>
      <c r="BB20" s="20">
        <v>0.9</v>
      </c>
      <c r="BC20" s="20">
        <v>0.23228081613656201</v>
      </c>
      <c r="BD20" s="20">
        <v>11.8</v>
      </c>
      <c r="BE20" s="20"/>
      <c r="BF20" s="16"/>
      <c r="BG20" s="13"/>
      <c r="BH20" s="16" t="s">
        <v>25</v>
      </c>
      <c r="BI20" s="16" t="s">
        <v>255</v>
      </c>
      <c r="BJ20" s="16" t="s">
        <v>243</v>
      </c>
      <c r="BK20" s="16" t="s">
        <v>4</v>
      </c>
      <c r="BL20" s="14" t="s">
        <v>2</v>
      </c>
      <c r="BM20" s="20">
        <v>96620.62</v>
      </c>
      <c r="BN20" s="14" t="s">
        <v>138</v>
      </c>
      <c r="BO20" s="20"/>
      <c r="BP20" s="21">
        <v>43486</v>
      </c>
      <c r="BQ20" s="21">
        <v>47139</v>
      </c>
      <c r="BR20" s="20">
        <v>0</v>
      </c>
      <c r="BS20" s="20">
        <v>0</v>
      </c>
      <c r="BT20" s="20">
        <v>0</v>
      </c>
    </row>
    <row r="21" spans="1:72" s="1" customFormat="1" ht="18.2" customHeight="1" x14ac:dyDescent="0.15">
      <c r="A21" s="4">
        <v>19</v>
      </c>
      <c r="B21" s="5" t="s">
        <v>424</v>
      </c>
      <c r="C21" s="5" t="s">
        <v>210</v>
      </c>
      <c r="D21" s="6">
        <v>45505</v>
      </c>
      <c r="E21" s="7" t="s">
        <v>34</v>
      </c>
      <c r="F21" s="8">
        <v>0</v>
      </c>
      <c r="G21" s="8">
        <v>1</v>
      </c>
      <c r="H21" s="9">
        <v>161186.92000000001</v>
      </c>
      <c r="I21" s="9">
        <v>4626.28</v>
      </c>
      <c r="J21" s="9">
        <v>0</v>
      </c>
      <c r="K21" s="9">
        <v>165813.20000000001</v>
      </c>
      <c r="L21" s="9">
        <v>2438.6799999999998</v>
      </c>
      <c r="M21" s="9">
        <v>0</v>
      </c>
      <c r="N21" s="9">
        <v>0</v>
      </c>
      <c r="O21" s="9">
        <v>0</v>
      </c>
      <c r="P21" s="9">
        <v>2414.9299999999998</v>
      </c>
      <c r="Q21" s="9">
        <v>0</v>
      </c>
      <c r="R21" s="9">
        <v>0</v>
      </c>
      <c r="S21" s="9">
        <v>163398.26999999999</v>
      </c>
      <c r="T21" s="9">
        <v>3464.58</v>
      </c>
      <c r="U21" s="9">
        <v>1606.75</v>
      </c>
      <c r="V21" s="9">
        <v>0</v>
      </c>
      <c r="W21" s="9">
        <v>3464.58</v>
      </c>
      <c r="X21" s="9">
        <v>0</v>
      </c>
      <c r="Y21" s="9">
        <v>0</v>
      </c>
      <c r="Z21" s="9">
        <v>0</v>
      </c>
      <c r="AA21" s="9">
        <v>1606.75</v>
      </c>
      <c r="AB21" s="9">
        <v>0</v>
      </c>
      <c r="AC21" s="9">
        <v>0</v>
      </c>
      <c r="AD21" s="9">
        <v>0</v>
      </c>
      <c r="AE21" s="9">
        <v>0</v>
      </c>
      <c r="AF21" s="9">
        <v>230</v>
      </c>
      <c r="AG21" s="9">
        <v>0</v>
      </c>
      <c r="AH21" s="9">
        <v>0</v>
      </c>
      <c r="AI21" s="9">
        <v>2.94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171.63</v>
      </c>
      <c r="AQ21" s="9">
        <v>0</v>
      </c>
      <c r="AR21" s="9">
        <v>0</v>
      </c>
      <c r="AS21" s="9">
        <v>1834.08</v>
      </c>
      <c r="AT21" s="9">
        <v>0</v>
      </c>
      <c r="AU21" s="9">
        <f t="shared" si="0"/>
        <v>4450</v>
      </c>
      <c r="AV21" s="9">
        <v>2438.6799999999998</v>
      </c>
      <c r="AW21" s="9">
        <v>1606.75</v>
      </c>
      <c r="AX21" s="10">
        <v>55</v>
      </c>
      <c r="AY21" s="10">
        <v>120</v>
      </c>
      <c r="AZ21" s="9">
        <v>281003.48</v>
      </c>
      <c r="BA21" s="9">
        <v>284254.51</v>
      </c>
      <c r="BB21" s="11">
        <v>0.9</v>
      </c>
      <c r="BC21" s="11">
        <v>0.51734779159704503</v>
      </c>
      <c r="BD21" s="11">
        <v>13.77</v>
      </c>
      <c r="BE21" s="11"/>
      <c r="BF21" s="7"/>
      <c r="BG21" s="4"/>
      <c r="BH21" s="7" t="s">
        <v>256</v>
      </c>
      <c r="BI21" s="7" t="s">
        <v>257</v>
      </c>
      <c r="BJ21" s="7" t="s">
        <v>258</v>
      </c>
      <c r="BK21" s="7" t="s">
        <v>4</v>
      </c>
      <c r="BL21" s="5" t="s">
        <v>2</v>
      </c>
      <c r="BM21" s="11">
        <v>163398.26999999999</v>
      </c>
      <c r="BN21" s="5" t="s">
        <v>138</v>
      </c>
      <c r="BO21" s="11"/>
      <c r="BP21" s="12">
        <v>43543</v>
      </c>
      <c r="BQ21" s="12">
        <v>47196</v>
      </c>
      <c r="BR21" s="11">
        <v>549.29999999999995</v>
      </c>
      <c r="BS21" s="11">
        <v>0</v>
      </c>
      <c r="BT21" s="11">
        <v>230</v>
      </c>
    </row>
    <row r="22" spans="1:72" s="1" customFormat="1" ht="18.2" customHeight="1" x14ac:dyDescent="0.15">
      <c r="A22" s="13">
        <v>20</v>
      </c>
      <c r="B22" s="14" t="s">
        <v>424</v>
      </c>
      <c r="C22" s="14" t="s">
        <v>210</v>
      </c>
      <c r="D22" s="15">
        <v>45505</v>
      </c>
      <c r="E22" s="16" t="s">
        <v>260</v>
      </c>
      <c r="F22" s="17">
        <v>0</v>
      </c>
      <c r="G22" s="17">
        <v>0</v>
      </c>
      <c r="H22" s="18">
        <v>129858.25</v>
      </c>
      <c r="I22" s="18">
        <v>1876.85</v>
      </c>
      <c r="J22" s="18">
        <v>0</v>
      </c>
      <c r="K22" s="18">
        <v>131735.1</v>
      </c>
      <c r="L22" s="18">
        <v>1895.31</v>
      </c>
      <c r="M22" s="18">
        <v>0</v>
      </c>
      <c r="N22" s="18">
        <v>0</v>
      </c>
      <c r="O22" s="18">
        <v>0</v>
      </c>
      <c r="P22" s="18">
        <v>3772.16</v>
      </c>
      <c r="Q22" s="18">
        <v>0</v>
      </c>
      <c r="R22" s="18">
        <v>0</v>
      </c>
      <c r="S22" s="18">
        <v>127962.94</v>
      </c>
      <c r="T22" s="18">
        <v>1295.4000000000001</v>
      </c>
      <c r="U22" s="18">
        <v>1276.94</v>
      </c>
      <c r="V22" s="18">
        <v>0</v>
      </c>
      <c r="W22" s="18">
        <v>1295.4000000000001</v>
      </c>
      <c r="X22" s="18">
        <v>1276.94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151.49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145.51</v>
      </c>
      <c r="AQ22" s="18">
        <v>6.24</v>
      </c>
      <c r="AR22" s="18">
        <v>0</v>
      </c>
      <c r="AS22" s="18">
        <v>0</v>
      </c>
      <c r="AT22" s="18">
        <v>0</v>
      </c>
      <c r="AU22" s="18">
        <f t="shared" si="0"/>
        <v>6647.74</v>
      </c>
      <c r="AV22" s="18">
        <v>0</v>
      </c>
      <c r="AW22" s="18">
        <v>0</v>
      </c>
      <c r="AX22" s="19">
        <v>57</v>
      </c>
      <c r="AY22" s="19">
        <v>120</v>
      </c>
      <c r="AZ22" s="18">
        <v>249001.75</v>
      </c>
      <c r="BA22" s="18">
        <v>222900</v>
      </c>
      <c r="BB22" s="20">
        <v>0.9</v>
      </c>
      <c r="BC22" s="20">
        <v>0.51667405114401099</v>
      </c>
      <c r="BD22" s="20">
        <v>11.8</v>
      </c>
      <c r="BE22" s="20"/>
      <c r="BF22" s="16"/>
      <c r="BG22" s="13"/>
      <c r="BH22" s="16" t="s">
        <v>25</v>
      </c>
      <c r="BI22" s="16" t="s">
        <v>244</v>
      </c>
      <c r="BJ22" s="16" t="s">
        <v>261</v>
      </c>
      <c r="BK22" s="16" t="s">
        <v>4</v>
      </c>
      <c r="BL22" s="14" t="s">
        <v>2</v>
      </c>
      <c r="BM22" s="20">
        <v>127962.94</v>
      </c>
      <c r="BN22" s="14" t="s">
        <v>138</v>
      </c>
      <c r="BO22" s="20"/>
      <c r="BP22" s="21">
        <v>43577</v>
      </c>
      <c r="BQ22" s="21">
        <v>47230</v>
      </c>
      <c r="BR22" s="20">
        <v>0</v>
      </c>
      <c r="BS22" s="20">
        <v>0</v>
      </c>
      <c r="BT22" s="20">
        <v>0</v>
      </c>
    </row>
    <row r="23" spans="1:72" s="1" customFormat="1" ht="18.2" customHeight="1" x14ac:dyDescent="0.15">
      <c r="A23" s="4">
        <v>21</v>
      </c>
      <c r="B23" s="5" t="s">
        <v>424</v>
      </c>
      <c r="C23" s="5" t="s">
        <v>210</v>
      </c>
      <c r="D23" s="6">
        <v>45505</v>
      </c>
      <c r="E23" s="7" t="s">
        <v>262</v>
      </c>
      <c r="F23" s="8">
        <v>0</v>
      </c>
      <c r="G23" s="8">
        <v>0</v>
      </c>
      <c r="H23" s="9">
        <v>173092.57</v>
      </c>
      <c r="I23" s="9">
        <v>0</v>
      </c>
      <c r="J23" s="9">
        <v>0</v>
      </c>
      <c r="K23" s="9">
        <v>173092.57</v>
      </c>
      <c r="L23" s="9">
        <v>2536.6</v>
      </c>
      <c r="M23" s="9">
        <v>0</v>
      </c>
      <c r="N23" s="9">
        <v>0</v>
      </c>
      <c r="O23" s="9">
        <v>0</v>
      </c>
      <c r="P23" s="9">
        <v>2536.6</v>
      </c>
      <c r="Q23" s="9">
        <v>47.26</v>
      </c>
      <c r="R23" s="9">
        <v>0</v>
      </c>
      <c r="S23" s="9">
        <v>170508.71</v>
      </c>
      <c r="T23" s="9">
        <v>0</v>
      </c>
      <c r="U23" s="9">
        <v>1701.61</v>
      </c>
      <c r="V23" s="9">
        <v>0</v>
      </c>
      <c r="W23" s="9">
        <v>0</v>
      </c>
      <c r="X23" s="9">
        <v>1701.61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202.39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47.25</v>
      </c>
      <c r="AT23" s="9">
        <v>0</v>
      </c>
      <c r="AU23" s="9">
        <f t="shared" si="0"/>
        <v>4440.6100000000006</v>
      </c>
      <c r="AV23" s="9">
        <v>0</v>
      </c>
      <c r="AW23" s="9">
        <v>0</v>
      </c>
      <c r="AX23" s="10">
        <v>57</v>
      </c>
      <c r="AY23" s="10">
        <v>120</v>
      </c>
      <c r="AZ23" s="9">
        <v>332644.40000000002</v>
      </c>
      <c r="BA23" s="9">
        <v>297800</v>
      </c>
      <c r="BB23" s="11">
        <v>0.9</v>
      </c>
      <c r="BC23" s="11">
        <v>0.51530503357958402</v>
      </c>
      <c r="BD23" s="11">
        <v>11.8</v>
      </c>
      <c r="BE23" s="11"/>
      <c r="BF23" s="7"/>
      <c r="BG23" s="4"/>
      <c r="BH23" s="7" t="s">
        <v>214</v>
      </c>
      <c r="BI23" s="7" t="s">
        <v>217</v>
      </c>
      <c r="BJ23" s="7" t="s">
        <v>263</v>
      </c>
      <c r="BK23" s="7" t="s">
        <v>4</v>
      </c>
      <c r="BL23" s="5" t="s">
        <v>2</v>
      </c>
      <c r="BM23" s="11">
        <v>170508.71</v>
      </c>
      <c r="BN23" s="5" t="s">
        <v>138</v>
      </c>
      <c r="BO23" s="11"/>
      <c r="BP23" s="12">
        <v>43577</v>
      </c>
      <c r="BQ23" s="12">
        <v>47230</v>
      </c>
      <c r="BR23" s="11">
        <v>0</v>
      </c>
      <c r="BS23" s="11">
        <v>0</v>
      </c>
      <c r="BT23" s="11">
        <v>0</v>
      </c>
    </row>
    <row r="24" spans="1:72" s="1" customFormat="1" ht="18.2" customHeight="1" x14ac:dyDescent="0.15">
      <c r="A24" s="13">
        <v>22</v>
      </c>
      <c r="B24" s="14" t="s">
        <v>424</v>
      </c>
      <c r="C24" s="14" t="s">
        <v>210</v>
      </c>
      <c r="D24" s="15">
        <v>45505</v>
      </c>
      <c r="E24" s="16" t="s">
        <v>35</v>
      </c>
      <c r="F24" s="17">
        <v>43</v>
      </c>
      <c r="G24" s="17">
        <v>43</v>
      </c>
      <c r="H24" s="18">
        <v>85.64</v>
      </c>
      <c r="I24" s="18">
        <v>170930.38</v>
      </c>
      <c r="J24" s="18">
        <v>0</v>
      </c>
      <c r="K24" s="18">
        <v>171016.02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171016.03</v>
      </c>
      <c r="T24" s="18">
        <v>40892.43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40892.43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0</v>
      </c>
      <c r="AV24" s="18">
        <v>171016.03</v>
      </c>
      <c r="AW24" s="18">
        <v>40892.43</v>
      </c>
      <c r="AX24" s="19">
        <v>0</v>
      </c>
      <c r="AY24" s="19">
        <v>60</v>
      </c>
      <c r="AZ24" s="18">
        <v>249000.3</v>
      </c>
      <c r="BA24" s="18">
        <v>215600</v>
      </c>
      <c r="BB24" s="20">
        <v>0.9</v>
      </c>
      <c r="BC24" s="20">
        <v>0.71388880797773702</v>
      </c>
      <c r="BD24" s="20">
        <v>11.8</v>
      </c>
      <c r="BE24" s="20"/>
      <c r="BF24" s="16"/>
      <c r="BG24" s="13"/>
      <c r="BH24" s="16" t="s">
        <v>25</v>
      </c>
      <c r="BI24" s="16" t="s">
        <v>244</v>
      </c>
      <c r="BJ24" s="16" t="s">
        <v>245</v>
      </c>
      <c r="BK24" s="16" t="s">
        <v>212</v>
      </c>
      <c r="BL24" s="14" t="s">
        <v>2</v>
      </c>
      <c r="BM24" s="20">
        <v>171016.03</v>
      </c>
      <c r="BN24" s="14" t="s">
        <v>138</v>
      </c>
      <c r="BO24" s="20"/>
      <c r="BP24" s="21">
        <v>43577</v>
      </c>
      <c r="BQ24" s="21">
        <v>45404</v>
      </c>
      <c r="BR24" s="20">
        <v>17881.16</v>
      </c>
      <c r="BS24" s="20">
        <v>0</v>
      </c>
      <c r="BT24" s="20">
        <v>230</v>
      </c>
    </row>
    <row r="25" spans="1:72" s="1" customFormat="1" ht="18.2" customHeight="1" x14ac:dyDescent="0.15">
      <c r="A25" s="4">
        <v>23</v>
      </c>
      <c r="B25" s="5" t="s">
        <v>431</v>
      </c>
      <c r="C25" s="5" t="s">
        <v>210</v>
      </c>
      <c r="D25" s="6">
        <v>45505</v>
      </c>
      <c r="E25" s="7" t="s">
        <v>264</v>
      </c>
      <c r="F25" s="8">
        <v>0</v>
      </c>
      <c r="G25" s="8">
        <v>0</v>
      </c>
      <c r="H25" s="9">
        <v>152100.45000000001</v>
      </c>
      <c r="I25" s="9">
        <v>2179.98</v>
      </c>
      <c r="J25" s="9">
        <v>0</v>
      </c>
      <c r="K25" s="9">
        <v>154280.43</v>
      </c>
      <c r="L25" s="9">
        <v>2201.42</v>
      </c>
      <c r="M25" s="9">
        <v>0</v>
      </c>
      <c r="N25" s="9">
        <v>0</v>
      </c>
      <c r="O25" s="9">
        <v>0</v>
      </c>
      <c r="P25" s="9">
        <v>2179.98</v>
      </c>
      <c r="Q25" s="9">
        <v>0</v>
      </c>
      <c r="R25" s="9">
        <v>0</v>
      </c>
      <c r="S25" s="9">
        <v>152100.45000000001</v>
      </c>
      <c r="T25" s="9">
        <v>558.4</v>
      </c>
      <c r="U25" s="9">
        <v>1495.65</v>
      </c>
      <c r="V25" s="9">
        <v>0</v>
      </c>
      <c r="W25" s="9">
        <v>558.4</v>
      </c>
      <c r="X25" s="9">
        <v>855.06</v>
      </c>
      <c r="Y25" s="9">
        <v>0</v>
      </c>
      <c r="Z25" s="9">
        <v>0</v>
      </c>
      <c r="AA25" s="9">
        <v>640.59</v>
      </c>
      <c r="AB25" s="9">
        <v>0</v>
      </c>
      <c r="AC25" s="9">
        <v>0</v>
      </c>
      <c r="AD25" s="9">
        <v>0</v>
      </c>
      <c r="AE25" s="9">
        <v>0</v>
      </c>
      <c r="AF25" s="9">
        <v>230</v>
      </c>
      <c r="AG25" s="9">
        <v>0</v>
      </c>
      <c r="AH25" s="9">
        <v>0</v>
      </c>
      <c r="AI25" s="9">
        <v>176.56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f t="shared" si="0"/>
        <v>4000</v>
      </c>
      <c r="AV25" s="9">
        <v>2201.42</v>
      </c>
      <c r="AW25" s="9">
        <v>640.59</v>
      </c>
      <c r="AX25" s="10">
        <v>56</v>
      </c>
      <c r="AY25" s="10">
        <v>120</v>
      </c>
      <c r="AZ25" s="9">
        <v>638660</v>
      </c>
      <c r="BA25" s="9">
        <v>259776.87</v>
      </c>
      <c r="BB25" s="11">
        <v>0.9</v>
      </c>
      <c r="BC25" s="11">
        <v>0.52695378537742799</v>
      </c>
      <c r="BD25" s="11">
        <v>11.8</v>
      </c>
      <c r="BE25" s="11"/>
      <c r="BF25" s="7"/>
      <c r="BG25" s="4"/>
      <c r="BH25" s="7" t="s">
        <v>220</v>
      </c>
      <c r="BI25" s="7" t="s">
        <v>134</v>
      </c>
      <c r="BJ25" s="7" t="s">
        <v>265</v>
      </c>
      <c r="BK25" s="7" t="s">
        <v>4</v>
      </c>
      <c r="BL25" s="5" t="s">
        <v>2</v>
      </c>
      <c r="BM25" s="11">
        <v>152100.45000000001</v>
      </c>
      <c r="BN25" s="5" t="s">
        <v>138</v>
      </c>
      <c r="BO25" s="11"/>
      <c r="BP25" s="12">
        <v>43567</v>
      </c>
      <c r="BQ25" s="12">
        <v>47220</v>
      </c>
      <c r="BR25" s="11">
        <v>0</v>
      </c>
      <c r="BS25" s="11">
        <v>0</v>
      </c>
      <c r="BT25" s="11">
        <v>230</v>
      </c>
    </row>
    <row r="26" spans="1:72" s="1" customFormat="1" ht="18.2" customHeight="1" x14ac:dyDescent="0.15">
      <c r="A26" s="13">
        <v>24</v>
      </c>
      <c r="B26" s="14" t="s">
        <v>424</v>
      </c>
      <c r="C26" s="14" t="s">
        <v>210</v>
      </c>
      <c r="D26" s="15">
        <v>45505</v>
      </c>
      <c r="E26" s="16" t="s">
        <v>266</v>
      </c>
      <c r="F26" s="17">
        <v>0</v>
      </c>
      <c r="G26" s="17">
        <v>3</v>
      </c>
      <c r="H26" s="18">
        <v>155096.07</v>
      </c>
      <c r="I26" s="18">
        <v>6776.33</v>
      </c>
      <c r="J26" s="18">
        <v>0</v>
      </c>
      <c r="K26" s="18">
        <v>161872.4</v>
      </c>
      <c r="L26" s="18">
        <v>2075.67</v>
      </c>
      <c r="M26" s="18">
        <v>0</v>
      </c>
      <c r="N26" s="18">
        <v>0</v>
      </c>
      <c r="O26" s="18">
        <v>6792.18</v>
      </c>
      <c r="P26" s="18">
        <v>2075.67</v>
      </c>
      <c r="Q26" s="18">
        <v>0</v>
      </c>
      <c r="R26" s="18">
        <v>0</v>
      </c>
      <c r="S26" s="18">
        <v>153004.54999999999</v>
      </c>
      <c r="T26" s="18">
        <v>4713.1499999999996</v>
      </c>
      <c r="U26" s="18">
        <v>1524.96</v>
      </c>
      <c r="V26" s="18">
        <v>0</v>
      </c>
      <c r="W26" s="18">
        <v>4695.3500000000004</v>
      </c>
      <c r="X26" s="18">
        <v>1542.76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230</v>
      </c>
      <c r="AG26" s="18">
        <v>0</v>
      </c>
      <c r="AH26" s="18">
        <v>0</v>
      </c>
      <c r="AI26" s="18">
        <v>171.94</v>
      </c>
      <c r="AJ26" s="18">
        <v>0</v>
      </c>
      <c r="AK26" s="18">
        <v>0</v>
      </c>
      <c r="AL26" s="18">
        <v>0</v>
      </c>
      <c r="AM26" s="18">
        <v>690</v>
      </c>
      <c r="AN26" s="18">
        <v>0</v>
      </c>
      <c r="AO26" s="18">
        <v>0</v>
      </c>
      <c r="AP26" s="18">
        <v>515.82000000000005</v>
      </c>
      <c r="AQ26" s="18">
        <v>0</v>
      </c>
      <c r="AR26" s="18">
        <v>0</v>
      </c>
      <c r="AS26" s="18">
        <v>32.72</v>
      </c>
      <c r="AT26" s="18">
        <v>0</v>
      </c>
      <c r="AU26" s="18">
        <f t="shared" si="0"/>
        <v>16681</v>
      </c>
      <c r="AV26" s="18">
        <v>0</v>
      </c>
      <c r="AW26" s="18">
        <v>0</v>
      </c>
      <c r="AX26" s="19">
        <v>62</v>
      </c>
      <c r="AY26" s="19">
        <v>120</v>
      </c>
      <c r="AZ26" s="18">
        <v>812000.56</v>
      </c>
      <c r="BA26" s="18">
        <v>253000</v>
      </c>
      <c r="BB26" s="20">
        <v>0.85</v>
      </c>
      <c r="BC26" s="20">
        <v>0.51404690711462497</v>
      </c>
      <c r="BD26" s="20">
        <v>11.6</v>
      </c>
      <c r="BE26" s="20"/>
      <c r="BF26" s="16"/>
      <c r="BG26" s="13"/>
      <c r="BH26" s="16" t="s">
        <v>239</v>
      </c>
      <c r="BI26" s="16" t="s">
        <v>267</v>
      </c>
      <c r="BJ26" s="16" t="s">
        <v>268</v>
      </c>
      <c r="BK26" s="16" t="s">
        <v>4</v>
      </c>
      <c r="BL26" s="14" t="s">
        <v>2</v>
      </c>
      <c r="BM26" s="20">
        <v>153004.54999999999</v>
      </c>
      <c r="BN26" s="14" t="s">
        <v>138</v>
      </c>
      <c r="BO26" s="20"/>
      <c r="BP26" s="21">
        <v>43732</v>
      </c>
      <c r="BQ26" s="21">
        <v>47385</v>
      </c>
      <c r="BR26" s="20">
        <v>0</v>
      </c>
      <c r="BS26" s="20">
        <v>0</v>
      </c>
      <c r="BT26" s="20">
        <v>0</v>
      </c>
    </row>
    <row r="27" spans="1:72" s="1" customFormat="1" ht="18.2" customHeight="1" x14ac:dyDescent="0.15">
      <c r="A27" s="4">
        <v>25</v>
      </c>
      <c r="B27" s="5" t="s">
        <v>424</v>
      </c>
      <c r="C27" s="5" t="s">
        <v>210</v>
      </c>
      <c r="D27" s="6">
        <v>45505</v>
      </c>
      <c r="E27" s="7" t="s">
        <v>270</v>
      </c>
      <c r="F27" s="8">
        <v>0</v>
      </c>
      <c r="G27" s="8">
        <v>0</v>
      </c>
      <c r="H27" s="9">
        <v>14952.47</v>
      </c>
      <c r="I27" s="9">
        <v>0</v>
      </c>
      <c r="J27" s="9">
        <v>0</v>
      </c>
      <c r="K27" s="9">
        <v>14952.47</v>
      </c>
      <c r="L27" s="9">
        <v>5269.27</v>
      </c>
      <c r="M27" s="9">
        <v>0</v>
      </c>
      <c r="N27" s="9">
        <v>0</v>
      </c>
      <c r="O27" s="9">
        <v>5269.27</v>
      </c>
      <c r="P27" s="9">
        <v>0</v>
      </c>
      <c r="Q27" s="9">
        <v>0</v>
      </c>
      <c r="R27" s="9">
        <v>0</v>
      </c>
      <c r="S27" s="9">
        <v>9683.2000000000007</v>
      </c>
      <c r="T27" s="9">
        <v>0</v>
      </c>
      <c r="U27" s="9">
        <v>147.03</v>
      </c>
      <c r="V27" s="9">
        <v>0</v>
      </c>
      <c r="W27" s="9">
        <v>0</v>
      </c>
      <c r="X27" s="9">
        <v>147.03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166.24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f t="shared" si="0"/>
        <v>5582.5400000000009</v>
      </c>
      <c r="AV27" s="9">
        <v>0</v>
      </c>
      <c r="AW27" s="9">
        <v>0</v>
      </c>
      <c r="AX27" s="10">
        <v>5</v>
      </c>
      <c r="AY27" s="10">
        <v>60</v>
      </c>
      <c r="AZ27" s="9">
        <v>321000.69</v>
      </c>
      <c r="BA27" s="9">
        <v>244600</v>
      </c>
      <c r="BB27" s="11">
        <v>0.81</v>
      </c>
      <c r="BC27" s="11">
        <v>3.2066197874080098E-2</v>
      </c>
      <c r="BD27" s="11">
        <v>11.8</v>
      </c>
      <c r="BE27" s="11"/>
      <c r="BF27" s="7"/>
      <c r="BG27" s="4"/>
      <c r="BH27" s="7" t="s">
        <v>214</v>
      </c>
      <c r="BI27" s="7" t="s">
        <v>215</v>
      </c>
      <c r="BJ27" s="7" t="s">
        <v>271</v>
      </c>
      <c r="BK27" s="7" t="s">
        <v>4</v>
      </c>
      <c r="BL27" s="5" t="s">
        <v>2</v>
      </c>
      <c r="BM27" s="11">
        <v>9683.2000000000007</v>
      </c>
      <c r="BN27" s="5" t="s">
        <v>138</v>
      </c>
      <c r="BO27" s="11"/>
      <c r="BP27" s="12">
        <v>43766</v>
      </c>
      <c r="BQ27" s="12">
        <v>45593</v>
      </c>
      <c r="BR27" s="11">
        <v>0</v>
      </c>
      <c r="BS27" s="11">
        <v>0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424</v>
      </c>
      <c r="C28" s="14" t="s">
        <v>210</v>
      </c>
      <c r="D28" s="15">
        <v>45505</v>
      </c>
      <c r="E28" s="16" t="s">
        <v>17</v>
      </c>
      <c r="F28" s="17">
        <v>0</v>
      </c>
      <c r="G28" s="17">
        <v>0</v>
      </c>
      <c r="H28" s="18">
        <v>224291.93</v>
      </c>
      <c r="I28" s="18">
        <v>2512.37</v>
      </c>
      <c r="J28" s="18">
        <v>0</v>
      </c>
      <c r="K28" s="18">
        <v>226804.3</v>
      </c>
      <c r="L28" s="18">
        <v>2537.08</v>
      </c>
      <c r="M28" s="18">
        <v>0</v>
      </c>
      <c r="N28" s="18">
        <v>0</v>
      </c>
      <c r="O28" s="18">
        <v>0</v>
      </c>
      <c r="P28" s="18">
        <v>2534.11</v>
      </c>
      <c r="Q28" s="18">
        <v>0</v>
      </c>
      <c r="R28" s="18">
        <v>0</v>
      </c>
      <c r="S28" s="18">
        <v>224270.18</v>
      </c>
      <c r="T28" s="18">
        <v>2230.0300000000002</v>
      </c>
      <c r="U28" s="18">
        <v>2205.3200000000002</v>
      </c>
      <c r="V28" s="18">
        <v>0</v>
      </c>
      <c r="W28" s="18">
        <v>2230.0300000000002</v>
      </c>
      <c r="X28" s="18">
        <v>0</v>
      </c>
      <c r="Y28" s="18">
        <v>0</v>
      </c>
      <c r="Z28" s="18">
        <v>0</v>
      </c>
      <c r="AA28" s="18">
        <v>2205.3200000000002</v>
      </c>
      <c r="AB28" s="18">
        <v>0</v>
      </c>
      <c r="AC28" s="18">
        <v>0</v>
      </c>
      <c r="AD28" s="18">
        <v>0</v>
      </c>
      <c r="AE28" s="18">
        <v>0</v>
      </c>
      <c r="AF28" s="18">
        <v>142.65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84.95</v>
      </c>
      <c r="AQ28" s="18">
        <v>0</v>
      </c>
      <c r="AR28" s="18">
        <v>0</v>
      </c>
      <c r="AS28" s="18">
        <v>21.74</v>
      </c>
      <c r="AT28" s="18">
        <v>0</v>
      </c>
      <c r="AU28" s="18">
        <f t="shared" si="0"/>
        <v>4970</v>
      </c>
      <c r="AV28" s="18">
        <v>2537.08</v>
      </c>
      <c r="AW28" s="18">
        <v>2205.3200000000002</v>
      </c>
      <c r="AX28" s="19">
        <v>80</v>
      </c>
      <c r="AY28" s="19">
        <v>120</v>
      </c>
      <c r="AZ28" s="18">
        <v>315001.21000000002</v>
      </c>
      <c r="BA28" s="18">
        <v>333227.12</v>
      </c>
      <c r="BB28" s="20">
        <v>0.62</v>
      </c>
      <c r="BC28" s="20">
        <v>0.41727549546387499</v>
      </c>
      <c r="BD28" s="20">
        <v>11.8</v>
      </c>
      <c r="BE28" s="20"/>
      <c r="BF28" s="16"/>
      <c r="BG28" s="13"/>
      <c r="BH28" s="16" t="s">
        <v>272</v>
      </c>
      <c r="BI28" s="16" t="s">
        <v>273</v>
      </c>
      <c r="BJ28" s="16"/>
      <c r="BK28" s="16" t="s">
        <v>4</v>
      </c>
      <c r="BL28" s="14" t="s">
        <v>2</v>
      </c>
      <c r="BM28" s="20">
        <v>224270.18</v>
      </c>
      <c r="BN28" s="14" t="s">
        <v>138</v>
      </c>
      <c r="BO28" s="20"/>
      <c r="BP28" s="21">
        <v>43794</v>
      </c>
      <c r="BQ28" s="21">
        <v>47447</v>
      </c>
      <c r="BR28" s="20">
        <v>313.82</v>
      </c>
      <c r="BS28" s="20">
        <v>0</v>
      </c>
      <c r="BT28" s="20">
        <v>230</v>
      </c>
    </row>
    <row r="29" spans="1:72" s="1" customFormat="1" ht="18.2" customHeight="1" x14ac:dyDescent="0.15">
      <c r="A29" s="4">
        <v>27</v>
      </c>
      <c r="B29" s="5" t="s">
        <v>424</v>
      </c>
      <c r="C29" s="5" t="s">
        <v>210</v>
      </c>
      <c r="D29" s="6">
        <v>45505</v>
      </c>
      <c r="E29" s="7" t="s">
        <v>5</v>
      </c>
      <c r="F29" s="8">
        <v>0</v>
      </c>
      <c r="G29" s="8">
        <v>0</v>
      </c>
      <c r="H29" s="9">
        <v>218040.14</v>
      </c>
      <c r="I29" s="9">
        <v>0</v>
      </c>
      <c r="J29" s="9">
        <v>0</v>
      </c>
      <c r="K29" s="9">
        <v>218040.14</v>
      </c>
      <c r="L29" s="9">
        <v>2462.75</v>
      </c>
      <c r="M29" s="9">
        <v>0</v>
      </c>
      <c r="N29" s="9">
        <v>0</v>
      </c>
      <c r="O29" s="9">
        <v>0</v>
      </c>
      <c r="P29" s="9">
        <v>2462.75</v>
      </c>
      <c r="Q29" s="9">
        <v>0</v>
      </c>
      <c r="R29" s="9">
        <v>0</v>
      </c>
      <c r="S29" s="9">
        <v>215577.39</v>
      </c>
      <c r="T29" s="9">
        <v>0</v>
      </c>
      <c r="U29" s="9">
        <v>2144.06</v>
      </c>
      <c r="V29" s="9">
        <v>0</v>
      </c>
      <c r="W29" s="9">
        <v>0</v>
      </c>
      <c r="X29" s="9">
        <v>2144.06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220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0.19</v>
      </c>
      <c r="AR29" s="9">
        <v>0</v>
      </c>
      <c r="AS29" s="9">
        <v>0</v>
      </c>
      <c r="AT29" s="9">
        <v>0</v>
      </c>
      <c r="AU29" s="9">
        <f t="shared" si="0"/>
        <v>4827</v>
      </c>
      <c r="AV29" s="9">
        <v>0</v>
      </c>
      <c r="AW29" s="9">
        <v>0</v>
      </c>
      <c r="AX29" s="10">
        <v>64</v>
      </c>
      <c r="AY29" s="10">
        <v>120</v>
      </c>
      <c r="AZ29" s="9">
        <v>359998.79</v>
      </c>
      <c r="BA29" s="9">
        <v>323700</v>
      </c>
      <c r="BB29" s="11">
        <v>0.9</v>
      </c>
      <c r="BC29" s="11">
        <v>0.59938106580166794</v>
      </c>
      <c r="BD29" s="11">
        <v>11.8</v>
      </c>
      <c r="BE29" s="11"/>
      <c r="BF29" s="7"/>
      <c r="BG29" s="4"/>
      <c r="BH29" s="7" t="s">
        <v>214</v>
      </c>
      <c r="BI29" s="7" t="s">
        <v>215</v>
      </c>
      <c r="BJ29" s="7" t="s">
        <v>274</v>
      </c>
      <c r="BK29" s="7" t="s">
        <v>4</v>
      </c>
      <c r="BL29" s="5" t="s">
        <v>2</v>
      </c>
      <c r="BM29" s="11">
        <v>215577.39</v>
      </c>
      <c r="BN29" s="5" t="s">
        <v>138</v>
      </c>
      <c r="BO29" s="11"/>
      <c r="BP29" s="12">
        <v>43794</v>
      </c>
      <c r="BQ29" s="12">
        <v>47447</v>
      </c>
      <c r="BR29" s="11">
        <v>0</v>
      </c>
      <c r="BS29" s="11">
        <v>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424</v>
      </c>
      <c r="C30" s="14" t="s">
        <v>210</v>
      </c>
      <c r="D30" s="15">
        <v>45505</v>
      </c>
      <c r="E30" s="16" t="s">
        <v>7</v>
      </c>
      <c r="F30" s="17">
        <v>0</v>
      </c>
      <c r="G30" s="17">
        <v>0</v>
      </c>
      <c r="H30" s="18">
        <v>18422.990000000002</v>
      </c>
      <c r="I30" s="18">
        <v>4600.8900000000003</v>
      </c>
      <c r="J30" s="18">
        <v>0</v>
      </c>
      <c r="K30" s="18">
        <v>23023.88</v>
      </c>
      <c r="L30" s="18">
        <v>4646.13</v>
      </c>
      <c r="M30" s="18">
        <v>0</v>
      </c>
      <c r="N30" s="18">
        <v>0</v>
      </c>
      <c r="O30" s="18">
        <v>0</v>
      </c>
      <c r="P30" s="18">
        <v>9247.02</v>
      </c>
      <c r="Q30" s="18">
        <v>0</v>
      </c>
      <c r="R30" s="18">
        <v>0</v>
      </c>
      <c r="S30" s="18">
        <v>13776.86</v>
      </c>
      <c r="T30" s="18">
        <v>226.4</v>
      </c>
      <c r="U30" s="18">
        <v>181.16</v>
      </c>
      <c r="V30" s="18">
        <v>0</v>
      </c>
      <c r="W30" s="18">
        <v>226.4</v>
      </c>
      <c r="X30" s="18">
        <v>181.16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230</v>
      </c>
      <c r="AG30" s="18">
        <v>0</v>
      </c>
      <c r="AH30" s="18">
        <v>0</v>
      </c>
      <c r="AI30" s="18">
        <v>148.16999999999999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148.15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10180.9</v>
      </c>
      <c r="AV30" s="18">
        <v>0</v>
      </c>
      <c r="AW30" s="18">
        <v>0</v>
      </c>
      <c r="AX30" s="19">
        <v>7</v>
      </c>
      <c r="AY30" s="19">
        <v>60</v>
      </c>
      <c r="AZ30" s="18">
        <v>348000.61</v>
      </c>
      <c r="BA30" s="18">
        <v>218000</v>
      </c>
      <c r="BB30" s="20">
        <v>0.9</v>
      </c>
      <c r="BC30" s="20">
        <v>5.68769449541284E-2</v>
      </c>
      <c r="BD30" s="20">
        <v>11.8</v>
      </c>
      <c r="BE30" s="20"/>
      <c r="BF30" s="16"/>
      <c r="BG30" s="13"/>
      <c r="BH30" s="16" t="s">
        <v>25</v>
      </c>
      <c r="BI30" s="16" t="s">
        <v>244</v>
      </c>
      <c r="BJ30" s="16" t="s">
        <v>245</v>
      </c>
      <c r="BK30" s="16" t="s">
        <v>4</v>
      </c>
      <c r="BL30" s="14" t="s">
        <v>2</v>
      </c>
      <c r="BM30" s="20">
        <v>13776.86</v>
      </c>
      <c r="BN30" s="14" t="s">
        <v>138</v>
      </c>
      <c r="BO30" s="20"/>
      <c r="BP30" s="21">
        <v>43794</v>
      </c>
      <c r="BQ30" s="21">
        <v>45621</v>
      </c>
      <c r="BR30" s="20">
        <v>0</v>
      </c>
      <c r="BS30" s="20">
        <v>0</v>
      </c>
      <c r="BT30" s="20">
        <v>0</v>
      </c>
    </row>
    <row r="31" spans="1:72" s="1" customFormat="1" ht="18.2" customHeight="1" x14ac:dyDescent="0.15">
      <c r="A31" s="4">
        <v>29</v>
      </c>
      <c r="B31" s="5" t="s">
        <v>424</v>
      </c>
      <c r="C31" s="5" t="s">
        <v>210</v>
      </c>
      <c r="D31" s="6">
        <v>45505</v>
      </c>
      <c r="E31" s="7" t="s">
        <v>275</v>
      </c>
      <c r="F31" s="8">
        <v>0</v>
      </c>
      <c r="G31" s="8">
        <v>0</v>
      </c>
      <c r="H31" s="9">
        <v>45608.83</v>
      </c>
      <c r="I31" s="9">
        <v>0</v>
      </c>
      <c r="J31" s="9">
        <v>0</v>
      </c>
      <c r="K31" s="9">
        <v>45608.83</v>
      </c>
      <c r="L31" s="9">
        <v>6326.62</v>
      </c>
      <c r="M31" s="9">
        <v>0</v>
      </c>
      <c r="N31" s="9">
        <v>0</v>
      </c>
      <c r="O31" s="9">
        <v>0</v>
      </c>
      <c r="P31" s="9">
        <v>6326.62</v>
      </c>
      <c r="Q31" s="9">
        <v>75.44</v>
      </c>
      <c r="R31" s="9">
        <v>0</v>
      </c>
      <c r="S31" s="9">
        <v>39206.769999999997</v>
      </c>
      <c r="T31" s="9">
        <v>0</v>
      </c>
      <c r="U31" s="9">
        <v>447.75</v>
      </c>
      <c r="V31" s="9">
        <v>0</v>
      </c>
      <c r="W31" s="9">
        <v>0</v>
      </c>
      <c r="X31" s="9">
        <v>447.75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207.92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72.73</v>
      </c>
      <c r="AT31" s="9">
        <v>0</v>
      </c>
      <c r="AU31" s="9">
        <f t="shared" si="0"/>
        <v>6985</v>
      </c>
      <c r="AV31" s="9">
        <v>0</v>
      </c>
      <c r="AW31" s="9">
        <v>0</v>
      </c>
      <c r="AX31" s="10">
        <v>6</v>
      </c>
      <c r="AY31" s="10">
        <v>60</v>
      </c>
      <c r="AZ31" s="9">
        <v>330001</v>
      </c>
      <c r="BA31" s="9">
        <v>305930.05</v>
      </c>
      <c r="BB31" s="11">
        <v>0.9</v>
      </c>
      <c r="BC31" s="11">
        <v>0.115340395623117</v>
      </c>
      <c r="BD31" s="11">
        <v>11.8</v>
      </c>
      <c r="BE31" s="11"/>
      <c r="BF31" s="7"/>
      <c r="BG31" s="4"/>
      <c r="BH31" s="7" t="s">
        <v>220</v>
      </c>
      <c r="BI31" s="7" t="s">
        <v>223</v>
      </c>
      <c r="BJ31" s="7" t="s">
        <v>276</v>
      </c>
      <c r="BK31" s="7" t="s">
        <v>4</v>
      </c>
      <c r="BL31" s="5" t="s">
        <v>2</v>
      </c>
      <c r="BM31" s="11">
        <v>39206.769999999997</v>
      </c>
      <c r="BN31" s="5" t="s">
        <v>138</v>
      </c>
      <c r="BO31" s="11"/>
      <c r="BP31" s="12">
        <v>43882</v>
      </c>
      <c r="BQ31" s="12">
        <v>45709</v>
      </c>
      <c r="BR31" s="11">
        <v>0</v>
      </c>
      <c r="BS31" s="11">
        <v>0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431</v>
      </c>
      <c r="C32" s="14" t="s">
        <v>210</v>
      </c>
      <c r="D32" s="15">
        <v>45505</v>
      </c>
      <c r="E32" s="16" t="s">
        <v>6</v>
      </c>
      <c r="F32" s="14" t="s">
        <v>453</v>
      </c>
      <c r="G32" s="17">
        <v>37</v>
      </c>
      <c r="H32" s="18">
        <v>12839.76</v>
      </c>
      <c r="I32" s="18">
        <v>248016.87</v>
      </c>
      <c r="J32" s="18">
        <v>182529.53</v>
      </c>
      <c r="K32" s="18">
        <v>260856.63</v>
      </c>
      <c r="L32" s="18">
        <v>7855.74</v>
      </c>
      <c r="M32" s="18">
        <v>0</v>
      </c>
      <c r="N32" s="18">
        <v>0</v>
      </c>
      <c r="O32" s="18">
        <v>248084.22</v>
      </c>
      <c r="P32" s="18">
        <v>7855.74</v>
      </c>
      <c r="Q32" s="18">
        <v>4916.67</v>
      </c>
      <c r="R32" s="18">
        <v>0</v>
      </c>
      <c r="S32" s="18">
        <v>0</v>
      </c>
      <c r="T32" s="18">
        <v>55274.05</v>
      </c>
      <c r="U32" s="18">
        <v>125.6</v>
      </c>
      <c r="V32" s="18">
        <v>0</v>
      </c>
      <c r="W32" s="18">
        <v>55274.04</v>
      </c>
      <c r="X32" s="18">
        <v>125.6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565.72</v>
      </c>
      <c r="AG32" s="18">
        <v>0</v>
      </c>
      <c r="AH32" s="18">
        <v>0</v>
      </c>
      <c r="AI32" s="18">
        <v>244.97</v>
      </c>
      <c r="AJ32" s="18">
        <v>0</v>
      </c>
      <c r="AK32" s="18">
        <v>0</v>
      </c>
      <c r="AL32" s="18">
        <v>0</v>
      </c>
      <c r="AM32" s="18">
        <v>8280</v>
      </c>
      <c r="AN32" s="18">
        <v>0</v>
      </c>
      <c r="AO32" s="18">
        <v>0</v>
      </c>
      <c r="AP32" s="18">
        <v>9308.86</v>
      </c>
      <c r="AQ32" s="18">
        <v>0</v>
      </c>
      <c r="AR32" s="18">
        <v>0</v>
      </c>
      <c r="AS32" s="18">
        <v>78327.100000000006</v>
      </c>
      <c r="AT32" s="18">
        <v>73799.19</v>
      </c>
      <c r="AU32" s="18">
        <f t="shared" si="0"/>
        <v>0</v>
      </c>
      <c r="AV32" s="18">
        <v>0</v>
      </c>
      <c r="AW32" s="18">
        <v>0</v>
      </c>
      <c r="AX32" s="19">
        <v>7</v>
      </c>
      <c r="AY32" s="19">
        <v>60</v>
      </c>
      <c r="AZ32" s="18">
        <v>301583</v>
      </c>
      <c r="BA32" s="18">
        <v>360436.78</v>
      </c>
      <c r="BB32" s="20">
        <v>0.85</v>
      </c>
      <c r="BC32" s="20">
        <v>0</v>
      </c>
      <c r="BD32" s="20">
        <v>11.8</v>
      </c>
      <c r="BE32" s="20"/>
      <c r="BF32" s="16"/>
      <c r="BG32" s="13"/>
      <c r="BH32" s="16" t="s">
        <v>227</v>
      </c>
      <c r="BI32" s="16" t="s">
        <v>235</v>
      </c>
      <c r="BJ32" s="16" t="s">
        <v>236</v>
      </c>
      <c r="BK32" s="16" t="s">
        <v>4</v>
      </c>
      <c r="BL32" s="14" t="s">
        <v>2</v>
      </c>
      <c r="BM32" s="20">
        <v>0</v>
      </c>
      <c r="BN32" s="14" t="s">
        <v>138</v>
      </c>
      <c r="BO32" s="20"/>
      <c r="BP32" s="21">
        <v>43914</v>
      </c>
      <c r="BQ32" s="21">
        <v>45740</v>
      </c>
      <c r="BR32" s="20">
        <v>0</v>
      </c>
      <c r="BS32" s="20">
        <v>0</v>
      </c>
      <c r="BT32" s="20">
        <v>0</v>
      </c>
    </row>
    <row r="33" spans="1:72" s="1" customFormat="1" ht="18.2" customHeight="1" x14ac:dyDescent="0.15">
      <c r="A33" s="4">
        <v>31</v>
      </c>
      <c r="B33" s="5" t="s">
        <v>424</v>
      </c>
      <c r="C33" s="5" t="s">
        <v>210</v>
      </c>
      <c r="D33" s="6">
        <v>45505</v>
      </c>
      <c r="E33" s="7" t="s">
        <v>16</v>
      </c>
      <c r="F33" s="8">
        <v>11</v>
      </c>
      <c r="G33" s="8">
        <v>11</v>
      </c>
      <c r="H33" s="9">
        <v>276565.13</v>
      </c>
      <c r="I33" s="9">
        <v>31845.69</v>
      </c>
      <c r="J33" s="9">
        <v>0</v>
      </c>
      <c r="K33" s="9">
        <v>308410.82</v>
      </c>
      <c r="L33" s="9">
        <v>2710.61</v>
      </c>
      <c r="M33" s="9">
        <v>0</v>
      </c>
      <c r="N33" s="9">
        <v>0</v>
      </c>
      <c r="O33" s="9">
        <v>2481.71</v>
      </c>
      <c r="P33" s="9">
        <v>0</v>
      </c>
      <c r="Q33" s="9">
        <v>0</v>
      </c>
      <c r="R33" s="9">
        <v>0</v>
      </c>
      <c r="S33" s="9">
        <v>305952.34000000003</v>
      </c>
      <c r="T33" s="9">
        <v>34642.230000000003</v>
      </c>
      <c r="U33" s="9">
        <v>2719.33</v>
      </c>
      <c r="V33" s="9">
        <v>0</v>
      </c>
      <c r="W33" s="9">
        <v>3042.88</v>
      </c>
      <c r="X33" s="9">
        <v>0</v>
      </c>
      <c r="Y33" s="9">
        <v>0</v>
      </c>
      <c r="Z33" s="9">
        <v>0</v>
      </c>
      <c r="AA33" s="9">
        <v>34318.68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230</v>
      </c>
      <c r="AN33" s="9">
        <v>0</v>
      </c>
      <c r="AO33" s="9">
        <v>0</v>
      </c>
      <c r="AP33" s="9">
        <v>259.31</v>
      </c>
      <c r="AQ33" s="9">
        <v>0</v>
      </c>
      <c r="AR33" s="9">
        <v>0</v>
      </c>
      <c r="AS33" s="9">
        <v>23.24</v>
      </c>
      <c r="AT33" s="9">
        <v>0</v>
      </c>
      <c r="AU33" s="9">
        <f t="shared" si="0"/>
        <v>5990.66</v>
      </c>
      <c r="AV33" s="9">
        <v>32121.06</v>
      </c>
      <c r="AW33" s="9">
        <v>34318.68</v>
      </c>
      <c r="AX33" s="10">
        <v>70</v>
      </c>
      <c r="AY33" s="10">
        <v>120</v>
      </c>
      <c r="AZ33" s="9">
        <v>354000.69</v>
      </c>
      <c r="BA33" s="9">
        <v>381537.55</v>
      </c>
      <c r="BB33" s="11">
        <v>0.9</v>
      </c>
      <c r="BC33" s="11">
        <v>0.72170381657061</v>
      </c>
      <c r="BD33" s="11">
        <v>11.8</v>
      </c>
      <c r="BE33" s="11"/>
      <c r="BF33" s="7"/>
      <c r="BG33" s="4"/>
      <c r="BH33" s="7" t="s">
        <v>25</v>
      </c>
      <c r="BI33" s="7" t="s">
        <v>244</v>
      </c>
      <c r="BJ33" s="7" t="s">
        <v>245</v>
      </c>
      <c r="BK33" s="7" t="s">
        <v>212</v>
      </c>
      <c r="BL33" s="5" t="s">
        <v>2</v>
      </c>
      <c r="BM33" s="11">
        <v>305952.34000000003</v>
      </c>
      <c r="BN33" s="5" t="s">
        <v>138</v>
      </c>
      <c r="BO33" s="11"/>
      <c r="BP33" s="12">
        <v>44005</v>
      </c>
      <c r="BQ33" s="12">
        <v>47657</v>
      </c>
      <c r="BR33" s="11">
        <v>5871.72</v>
      </c>
      <c r="BS33" s="11">
        <v>0</v>
      </c>
      <c r="BT33" s="11">
        <v>230</v>
      </c>
    </row>
    <row r="34" spans="1:72" s="1" customFormat="1" ht="18.2" customHeight="1" x14ac:dyDescent="0.15">
      <c r="A34" s="13">
        <v>32</v>
      </c>
      <c r="B34" s="14" t="s">
        <v>424</v>
      </c>
      <c r="C34" s="14" t="s">
        <v>210</v>
      </c>
      <c r="D34" s="15">
        <v>45505</v>
      </c>
      <c r="E34" s="16" t="s">
        <v>277</v>
      </c>
      <c r="F34" s="17">
        <v>0</v>
      </c>
      <c r="G34" s="17">
        <v>0</v>
      </c>
      <c r="H34" s="18">
        <v>170268.6</v>
      </c>
      <c r="I34" s="18">
        <v>100.64</v>
      </c>
      <c r="J34" s="18">
        <v>0</v>
      </c>
      <c r="K34" s="18">
        <v>170369.24</v>
      </c>
      <c r="L34" s="18">
        <v>1409.67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170369.24</v>
      </c>
      <c r="T34" s="18">
        <v>0</v>
      </c>
      <c r="U34" s="18">
        <v>1674.19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1674.19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230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230</v>
      </c>
      <c r="AU34" s="18">
        <f t="shared" si="0"/>
        <v>0</v>
      </c>
      <c r="AV34" s="18">
        <v>1510.31</v>
      </c>
      <c r="AW34" s="18">
        <v>1674.19</v>
      </c>
      <c r="AX34" s="19">
        <v>79</v>
      </c>
      <c r="AY34" s="19">
        <v>120</v>
      </c>
      <c r="AZ34" s="18">
        <v>195150.7</v>
      </c>
      <c r="BA34" s="18">
        <v>216689.42</v>
      </c>
      <c r="BB34" s="20">
        <v>0.83</v>
      </c>
      <c r="BC34" s="20">
        <v>0.65257671186715105</v>
      </c>
      <c r="BD34" s="20">
        <v>11.8</v>
      </c>
      <c r="BE34" s="20"/>
      <c r="BF34" s="16"/>
      <c r="BG34" s="13"/>
      <c r="BH34" s="16" t="s">
        <v>25</v>
      </c>
      <c r="BI34" s="16" t="s">
        <v>244</v>
      </c>
      <c r="BJ34" s="16" t="s">
        <v>261</v>
      </c>
      <c r="BK34" s="16" t="s">
        <v>4</v>
      </c>
      <c r="BL34" s="14" t="s">
        <v>2</v>
      </c>
      <c r="BM34" s="20">
        <v>170369.24</v>
      </c>
      <c r="BN34" s="14" t="s">
        <v>138</v>
      </c>
      <c r="BO34" s="20"/>
      <c r="BP34" s="21">
        <v>44265</v>
      </c>
      <c r="BQ34" s="21">
        <v>47938</v>
      </c>
      <c r="BR34" s="20">
        <v>147.28</v>
      </c>
      <c r="BS34" s="20">
        <v>0</v>
      </c>
      <c r="BT34" s="20">
        <v>230</v>
      </c>
    </row>
    <row r="35" spans="1:72" s="1" customFormat="1" ht="18.2" customHeight="1" x14ac:dyDescent="0.15">
      <c r="A35" s="4">
        <v>33</v>
      </c>
      <c r="B35" s="5" t="s">
        <v>431</v>
      </c>
      <c r="C35" s="5" t="s">
        <v>210</v>
      </c>
      <c r="D35" s="6">
        <v>45505</v>
      </c>
      <c r="E35" s="7" t="s">
        <v>278</v>
      </c>
      <c r="F35" s="8">
        <v>0</v>
      </c>
      <c r="G35" s="8">
        <v>0</v>
      </c>
      <c r="H35" s="9">
        <v>63928.6</v>
      </c>
      <c r="I35" s="9">
        <v>2879.73</v>
      </c>
      <c r="J35" s="9">
        <v>0</v>
      </c>
      <c r="K35" s="9">
        <v>66808.33</v>
      </c>
      <c r="L35" s="9">
        <v>2908.05</v>
      </c>
      <c r="M35" s="9">
        <v>0</v>
      </c>
      <c r="N35" s="9">
        <v>0</v>
      </c>
      <c r="O35" s="9">
        <v>0</v>
      </c>
      <c r="P35" s="9">
        <v>5787.78</v>
      </c>
      <c r="Q35" s="9">
        <v>0</v>
      </c>
      <c r="R35" s="9">
        <v>0</v>
      </c>
      <c r="S35" s="9">
        <v>61020.55</v>
      </c>
      <c r="T35" s="9">
        <v>380.96</v>
      </c>
      <c r="U35" s="9">
        <v>628.63</v>
      </c>
      <c r="V35" s="9">
        <v>0</v>
      </c>
      <c r="W35" s="9">
        <v>380.96</v>
      </c>
      <c r="X35" s="9">
        <v>628.63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108.55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394.08</v>
      </c>
      <c r="AR35" s="9">
        <v>0</v>
      </c>
      <c r="AS35" s="9">
        <v>0</v>
      </c>
      <c r="AT35" s="9">
        <v>0</v>
      </c>
      <c r="AU35" s="9">
        <f t="shared" si="0"/>
        <v>7300</v>
      </c>
      <c r="AV35" s="9">
        <v>0</v>
      </c>
      <c r="AW35" s="9">
        <v>0</v>
      </c>
      <c r="AX35" s="10">
        <v>19</v>
      </c>
      <c r="AY35" s="10">
        <v>60</v>
      </c>
      <c r="AZ35" s="9">
        <v>255815.19</v>
      </c>
      <c r="BA35" s="9">
        <v>159716.29999999999</v>
      </c>
      <c r="BB35" s="11">
        <v>0.47</v>
      </c>
      <c r="BC35" s="11">
        <v>0.17956625904807499</v>
      </c>
      <c r="BD35" s="11">
        <v>11.8</v>
      </c>
      <c r="BE35" s="11"/>
      <c r="BF35" s="7"/>
      <c r="BG35" s="4"/>
      <c r="BH35" s="7" t="s">
        <v>279</v>
      </c>
      <c r="BI35" s="7" t="s">
        <v>280</v>
      </c>
      <c r="BJ35" s="7" t="s">
        <v>281</v>
      </c>
      <c r="BK35" s="7" t="s">
        <v>4</v>
      </c>
      <c r="BL35" s="5" t="s">
        <v>2</v>
      </c>
      <c r="BM35" s="11">
        <v>61020.55</v>
      </c>
      <c r="BN35" s="5" t="s">
        <v>138</v>
      </c>
      <c r="BO35" s="11"/>
      <c r="BP35" s="12">
        <v>44265</v>
      </c>
      <c r="BQ35" s="12">
        <v>46112</v>
      </c>
      <c r="BR35" s="11">
        <v>0</v>
      </c>
      <c r="BS35" s="11">
        <v>0</v>
      </c>
      <c r="BT35" s="11">
        <v>0</v>
      </c>
    </row>
    <row r="36" spans="1:72" s="1" customFormat="1" ht="18.2" customHeight="1" x14ac:dyDescent="0.15">
      <c r="A36" s="13">
        <v>34</v>
      </c>
      <c r="B36" s="14" t="s">
        <v>424</v>
      </c>
      <c r="C36" s="14" t="s">
        <v>210</v>
      </c>
      <c r="D36" s="15">
        <v>45505</v>
      </c>
      <c r="E36" s="16" t="s">
        <v>282</v>
      </c>
      <c r="F36" s="17">
        <v>2</v>
      </c>
      <c r="G36" s="17">
        <v>1</v>
      </c>
      <c r="H36" s="18">
        <v>259322.39</v>
      </c>
      <c r="I36" s="18">
        <v>4388.3500000000004</v>
      </c>
      <c r="J36" s="18">
        <v>0</v>
      </c>
      <c r="K36" s="18">
        <v>263710.74</v>
      </c>
      <c r="L36" s="18">
        <v>2226.6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263710.74</v>
      </c>
      <c r="T36" s="18">
        <v>5164.8500000000004</v>
      </c>
      <c r="U36" s="18">
        <v>2550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7714.85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f t="shared" si="0"/>
        <v>0</v>
      </c>
      <c r="AV36" s="18">
        <v>6614.95</v>
      </c>
      <c r="AW36" s="18">
        <v>7714.85</v>
      </c>
      <c r="AX36" s="19">
        <v>77</v>
      </c>
      <c r="AY36" s="19">
        <v>118</v>
      </c>
      <c r="AZ36" s="18">
        <v>389599.28</v>
      </c>
      <c r="BA36" s="18">
        <v>332663.88</v>
      </c>
      <c r="BB36" s="20">
        <v>0.59</v>
      </c>
      <c r="BC36" s="20">
        <v>0.46770733450232099</v>
      </c>
      <c r="BD36" s="20">
        <v>11.8</v>
      </c>
      <c r="BE36" s="20"/>
      <c r="BF36" s="16"/>
      <c r="BG36" s="13"/>
      <c r="BH36" s="16" t="s">
        <v>239</v>
      </c>
      <c r="BI36" s="16" t="s">
        <v>283</v>
      </c>
      <c r="BJ36" s="16" t="s">
        <v>284</v>
      </c>
      <c r="BK36" s="16" t="s">
        <v>259</v>
      </c>
      <c r="BL36" s="14" t="s">
        <v>2</v>
      </c>
      <c r="BM36" s="20">
        <v>263710.74</v>
      </c>
      <c r="BN36" s="14" t="s">
        <v>138</v>
      </c>
      <c r="BO36" s="20"/>
      <c r="BP36" s="21">
        <v>44265</v>
      </c>
      <c r="BQ36" s="21">
        <v>47879</v>
      </c>
      <c r="BR36" s="20">
        <v>922.61</v>
      </c>
      <c r="BS36" s="20">
        <v>0</v>
      </c>
      <c r="BT36" s="20">
        <v>230</v>
      </c>
    </row>
    <row r="37" spans="1:72" s="1" customFormat="1" ht="18.2" customHeight="1" x14ac:dyDescent="0.15">
      <c r="A37" s="4">
        <v>35</v>
      </c>
      <c r="B37" s="5" t="s">
        <v>424</v>
      </c>
      <c r="C37" s="5" t="s">
        <v>210</v>
      </c>
      <c r="D37" s="6">
        <v>45505</v>
      </c>
      <c r="E37" s="7" t="s">
        <v>18</v>
      </c>
      <c r="F37" s="8">
        <v>0</v>
      </c>
      <c r="G37" s="8">
        <v>0</v>
      </c>
      <c r="H37" s="9">
        <v>207457.78</v>
      </c>
      <c r="I37" s="9">
        <v>1579.97</v>
      </c>
      <c r="J37" s="9">
        <v>0</v>
      </c>
      <c r="K37" s="9">
        <v>209037.75</v>
      </c>
      <c r="L37" s="9">
        <v>1687.14</v>
      </c>
      <c r="M37" s="9">
        <v>0</v>
      </c>
      <c r="N37" s="9">
        <v>0</v>
      </c>
      <c r="O37" s="9">
        <v>0</v>
      </c>
      <c r="P37" s="9">
        <v>3267.11</v>
      </c>
      <c r="Q37" s="9">
        <v>0</v>
      </c>
      <c r="R37" s="9">
        <v>0</v>
      </c>
      <c r="S37" s="9">
        <v>205770.64</v>
      </c>
      <c r="T37" s="9">
        <v>0</v>
      </c>
      <c r="U37" s="9">
        <v>2040</v>
      </c>
      <c r="V37" s="9">
        <v>0</v>
      </c>
      <c r="W37" s="9">
        <v>0</v>
      </c>
      <c r="X37" s="9">
        <v>2040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177.99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2354.9</v>
      </c>
      <c r="AR37" s="9">
        <v>0</v>
      </c>
      <c r="AS37" s="9">
        <v>0</v>
      </c>
      <c r="AT37" s="9">
        <v>0</v>
      </c>
      <c r="AU37" s="9">
        <f t="shared" si="0"/>
        <v>7840</v>
      </c>
      <c r="AV37" s="9">
        <v>0</v>
      </c>
      <c r="AW37" s="9">
        <v>0</v>
      </c>
      <c r="AX37" s="10">
        <v>80</v>
      </c>
      <c r="AY37" s="10">
        <v>120</v>
      </c>
      <c r="AZ37" s="9">
        <v>309999.09000000003</v>
      </c>
      <c r="BA37" s="9">
        <v>261889.46</v>
      </c>
      <c r="BB37" s="11">
        <v>0.59</v>
      </c>
      <c r="BC37" s="11">
        <v>0.46357221707204299</v>
      </c>
      <c r="BD37" s="11">
        <v>11.8</v>
      </c>
      <c r="BE37" s="11"/>
      <c r="BF37" s="7"/>
      <c r="BG37" s="4"/>
      <c r="BH37" s="7" t="s">
        <v>239</v>
      </c>
      <c r="BI37" s="7" t="s">
        <v>269</v>
      </c>
      <c r="BJ37" s="7"/>
      <c r="BK37" s="7" t="s">
        <v>4</v>
      </c>
      <c r="BL37" s="5" t="s">
        <v>2</v>
      </c>
      <c r="BM37" s="11">
        <v>205770.64</v>
      </c>
      <c r="BN37" s="5" t="s">
        <v>138</v>
      </c>
      <c r="BO37" s="11"/>
      <c r="BP37" s="12">
        <v>44298</v>
      </c>
      <c r="BQ37" s="12">
        <v>47950</v>
      </c>
      <c r="BR37" s="11">
        <v>0</v>
      </c>
      <c r="BS37" s="11">
        <v>0</v>
      </c>
      <c r="BT37" s="11">
        <v>0</v>
      </c>
    </row>
    <row r="38" spans="1:72" s="1" customFormat="1" ht="18.2" customHeight="1" x14ac:dyDescent="0.15">
      <c r="A38" s="13">
        <v>36</v>
      </c>
      <c r="B38" s="14" t="s">
        <v>424</v>
      </c>
      <c r="C38" s="14" t="s">
        <v>210</v>
      </c>
      <c r="D38" s="15">
        <v>45505</v>
      </c>
      <c r="E38" s="16" t="s">
        <v>19</v>
      </c>
      <c r="F38" s="17">
        <v>0</v>
      </c>
      <c r="G38" s="17">
        <v>0</v>
      </c>
      <c r="H38" s="18">
        <v>108829.93</v>
      </c>
      <c r="I38" s="18">
        <v>0</v>
      </c>
      <c r="J38" s="18">
        <v>0</v>
      </c>
      <c r="K38" s="18">
        <v>108829.93</v>
      </c>
      <c r="L38" s="18">
        <v>4699.84</v>
      </c>
      <c r="M38" s="18">
        <v>0</v>
      </c>
      <c r="N38" s="18">
        <v>0</v>
      </c>
      <c r="O38" s="18">
        <v>0</v>
      </c>
      <c r="P38" s="18">
        <v>4699.84</v>
      </c>
      <c r="Q38" s="18">
        <v>0</v>
      </c>
      <c r="R38" s="18">
        <v>0</v>
      </c>
      <c r="S38" s="18">
        <v>104130.09</v>
      </c>
      <c r="T38" s="18">
        <v>0</v>
      </c>
      <c r="U38" s="18">
        <v>1070.1600000000001</v>
      </c>
      <c r="V38" s="18">
        <v>0</v>
      </c>
      <c r="W38" s="18">
        <v>0</v>
      </c>
      <c r="X38" s="18">
        <v>1070.1600000000001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177.1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2.9</v>
      </c>
      <c r="AR38" s="18">
        <v>0</v>
      </c>
      <c r="AS38" s="18">
        <v>0</v>
      </c>
      <c r="AT38" s="18">
        <v>0</v>
      </c>
      <c r="AU38" s="18">
        <f t="shared" si="0"/>
        <v>5950</v>
      </c>
      <c r="AV38" s="18">
        <v>0</v>
      </c>
      <c r="AW38" s="18">
        <v>0</v>
      </c>
      <c r="AX38" s="19">
        <v>20</v>
      </c>
      <c r="AY38" s="19">
        <v>60</v>
      </c>
      <c r="AZ38" s="18">
        <v>370023.54</v>
      </c>
      <c r="BA38" s="18">
        <v>260573.1</v>
      </c>
      <c r="BB38" s="20">
        <v>0.38</v>
      </c>
      <c r="BC38" s="20">
        <v>0.151855407177487</v>
      </c>
      <c r="BD38" s="20">
        <v>11.8</v>
      </c>
      <c r="BE38" s="20"/>
      <c r="BF38" s="16"/>
      <c r="BG38" s="13"/>
      <c r="BH38" s="16" t="s">
        <v>25</v>
      </c>
      <c r="BI38" s="16" t="s">
        <v>285</v>
      </c>
      <c r="BJ38" s="16"/>
      <c r="BK38" s="16" t="s">
        <v>4</v>
      </c>
      <c r="BL38" s="14" t="s">
        <v>2</v>
      </c>
      <c r="BM38" s="20">
        <v>104130.09</v>
      </c>
      <c r="BN38" s="14" t="s">
        <v>138</v>
      </c>
      <c r="BO38" s="20"/>
      <c r="BP38" s="21">
        <v>44298</v>
      </c>
      <c r="BQ38" s="21">
        <v>46124</v>
      </c>
      <c r="BR38" s="20">
        <v>0</v>
      </c>
      <c r="BS38" s="20">
        <v>0</v>
      </c>
      <c r="BT38" s="20">
        <v>0</v>
      </c>
    </row>
    <row r="39" spans="1:72" s="1" customFormat="1" ht="18.2" customHeight="1" x14ac:dyDescent="0.15">
      <c r="A39" s="4">
        <v>37</v>
      </c>
      <c r="B39" s="5" t="s">
        <v>424</v>
      </c>
      <c r="C39" s="5" t="s">
        <v>210</v>
      </c>
      <c r="D39" s="6">
        <v>45505</v>
      </c>
      <c r="E39" s="7" t="s">
        <v>286</v>
      </c>
      <c r="F39" s="8">
        <v>0</v>
      </c>
      <c r="G39" s="8">
        <v>0</v>
      </c>
      <c r="H39" s="9">
        <v>259448.51</v>
      </c>
      <c r="I39" s="9">
        <v>0</v>
      </c>
      <c r="J39" s="9">
        <v>0</v>
      </c>
      <c r="K39" s="9">
        <v>259448.51</v>
      </c>
      <c r="L39" s="9">
        <v>2246.48</v>
      </c>
      <c r="M39" s="9">
        <v>0</v>
      </c>
      <c r="N39" s="9">
        <v>0</v>
      </c>
      <c r="O39" s="9">
        <v>0</v>
      </c>
      <c r="P39" s="9">
        <v>2246.48</v>
      </c>
      <c r="Q39" s="9">
        <v>134.19999999999999</v>
      </c>
      <c r="R39" s="9">
        <v>0</v>
      </c>
      <c r="S39" s="9">
        <v>259103.7</v>
      </c>
      <c r="T39" s="9">
        <v>0</v>
      </c>
      <c r="U39" s="9">
        <v>2569.94</v>
      </c>
      <c r="V39" s="9">
        <v>0</v>
      </c>
      <c r="W39" s="9">
        <v>0</v>
      </c>
      <c r="X39" s="9">
        <v>2569.94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223.79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74.41</v>
      </c>
      <c r="AT39" s="9">
        <v>0</v>
      </c>
      <c r="AU39" s="9">
        <f t="shared" si="0"/>
        <v>5100</v>
      </c>
      <c r="AV39" s="9">
        <v>0</v>
      </c>
      <c r="AW39" s="9">
        <v>0</v>
      </c>
      <c r="AX39" s="10">
        <v>77</v>
      </c>
      <c r="AY39" s="10">
        <v>114</v>
      </c>
      <c r="AZ39" s="9">
        <v>457461.81</v>
      </c>
      <c r="BA39" s="9">
        <v>329275.23</v>
      </c>
      <c r="BB39" s="11">
        <v>0.85</v>
      </c>
      <c r="BC39" s="11">
        <v>0.66885731125296</v>
      </c>
      <c r="BD39" s="11">
        <v>11.8</v>
      </c>
      <c r="BE39" s="11"/>
      <c r="BF39" s="7"/>
      <c r="BG39" s="4"/>
      <c r="BH39" s="7" t="s">
        <v>272</v>
      </c>
      <c r="BI39" s="7" t="s">
        <v>287</v>
      </c>
      <c r="BJ39" s="7"/>
      <c r="BK39" s="7" t="s">
        <v>4</v>
      </c>
      <c r="BL39" s="5" t="s">
        <v>2</v>
      </c>
      <c r="BM39" s="11">
        <v>259103.7</v>
      </c>
      <c r="BN39" s="5" t="s">
        <v>138</v>
      </c>
      <c r="BO39" s="11"/>
      <c r="BP39" s="12">
        <v>44399</v>
      </c>
      <c r="BQ39" s="12">
        <v>47870</v>
      </c>
      <c r="BR39" s="11">
        <v>0</v>
      </c>
      <c r="BS39" s="11">
        <v>0</v>
      </c>
      <c r="BT39" s="11">
        <v>0</v>
      </c>
    </row>
    <row r="40" spans="1:72" s="1" customFormat="1" ht="18.2" customHeight="1" x14ac:dyDescent="0.15">
      <c r="A40" s="13">
        <v>38</v>
      </c>
      <c r="B40" s="14" t="s">
        <v>424</v>
      </c>
      <c r="C40" s="14" t="s">
        <v>210</v>
      </c>
      <c r="D40" s="15">
        <v>45505</v>
      </c>
      <c r="E40" s="16" t="s">
        <v>288</v>
      </c>
      <c r="F40" s="17">
        <v>0</v>
      </c>
      <c r="G40" s="17">
        <v>0</v>
      </c>
      <c r="H40" s="18">
        <v>47888.02</v>
      </c>
      <c r="I40" s="18">
        <v>0</v>
      </c>
      <c r="J40" s="18">
        <v>0</v>
      </c>
      <c r="K40" s="18">
        <v>47888.02</v>
      </c>
      <c r="L40" s="18">
        <v>2978.52</v>
      </c>
      <c r="M40" s="18">
        <v>0</v>
      </c>
      <c r="N40" s="18">
        <v>0</v>
      </c>
      <c r="O40" s="18">
        <v>0</v>
      </c>
      <c r="P40" s="18">
        <v>2978.52</v>
      </c>
      <c r="Q40" s="18">
        <v>0</v>
      </c>
      <c r="R40" s="18">
        <v>0</v>
      </c>
      <c r="S40" s="18">
        <v>44909.5</v>
      </c>
      <c r="T40" s="18">
        <v>0</v>
      </c>
      <c r="U40" s="18">
        <v>470.9</v>
      </c>
      <c r="V40" s="18">
        <v>0</v>
      </c>
      <c r="W40" s="18">
        <v>0</v>
      </c>
      <c r="X40" s="18">
        <v>470.9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93.67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0.91</v>
      </c>
      <c r="AR40" s="18">
        <v>0</v>
      </c>
      <c r="AS40" s="18">
        <v>0</v>
      </c>
      <c r="AT40" s="18">
        <v>0</v>
      </c>
      <c r="AU40" s="18">
        <f t="shared" si="0"/>
        <v>3544</v>
      </c>
      <c r="AV40" s="18">
        <v>0</v>
      </c>
      <c r="AW40" s="18">
        <v>0</v>
      </c>
      <c r="AX40" s="19">
        <v>14</v>
      </c>
      <c r="AY40" s="19">
        <v>51</v>
      </c>
      <c r="AZ40" s="18">
        <v>305496.40000000002</v>
      </c>
      <c r="BA40" s="18">
        <v>137822.29999999999</v>
      </c>
      <c r="BB40" s="20">
        <v>0.85</v>
      </c>
      <c r="BC40" s="20">
        <v>0.27697313859948602</v>
      </c>
      <c r="BD40" s="20">
        <v>11.8</v>
      </c>
      <c r="BE40" s="20"/>
      <c r="BF40" s="16"/>
      <c r="BG40" s="13"/>
      <c r="BH40" s="16" t="s">
        <v>239</v>
      </c>
      <c r="BI40" s="16" t="s">
        <v>269</v>
      </c>
      <c r="BJ40" s="16"/>
      <c r="BK40" s="16" t="s">
        <v>4</v>
      </c>
      <c r="BL40" s="14" t="s">
        <v>2</v>
      </c>
      <c r="BM40" s="20">
        <v>44909.5</v>
      </c>
      <c r="BN40" s="14" t="s">
        <v>138</v>
      </c>
      <c r="BO40" s="20"/>
      <c r="BP40" s="21">
        <v>44399</v>
      </c>
      <c r="BQ40" s="21">
        <v>45952</v>
      </c>
      <c r="BR40" s="20">
        <v>0</v>
      </c>
      <c r="BS40" s="20">
        <v>0</v>
      </c>
      <c r="BT40" s="20">
        <v>0</v>
      </c>
    </row>
    <row r="41" spans="1:72" s="1" customFormat="1" ht="18.2" customHeight="1" x14ac:dyDescent="0.15">
      <c r="A41" s="4">
        <v>39</v>
      </c>
      <c r="B41" s="5" t="s">
        <v>424</v>
      </c>
      <c r="C41" s="5" t="s">
        <v>210</v>
      </c>
      <c r="D41" s="6">
        <v>45505</v>
      </c>
      <c r="E41" s="7" t="s">
        <v>289</v>
      </c>
      <c r="F41" s="8">
        <v>0</v>
      </c>
      <c r="G41" s="8">
        <v>0</v>
      </c>
      <c r="H41" s="9">
        <v>210154.56</v>
      </c>
      <c r="I41" s="9">
        <v>0</v>
      </c>
      <c r="J41" s="9">
        <v>0</v>
      </c>
      <c r="K41" s="9">
        <v>210154.56</v>
      </c>
      <c r="L41" s="9">
        <v>7806.56</v>
      </c>
      <c r="M41" s="9">
        <v>0</v>
      </c>
      <c r="N41" s="9">
        <v>0</v>
      </c>
      <c r="O41" s="9">
        <v>0</v>
      </c>
      <c r="P41" s="9">
        <v>7806.56</v>
      </c>
      <c r="Q41" s="9">
        <v>0</v>
      </c>
      <c r="R41" s="9">
        <v>0</v>
      </c>
      <c r="S41" s="9">
        <v>202348</v>
      </c>
      <c r="T41" s="9">
        <v>0</v>
      </c>
      <c r="U41" s="9">
        <v>2066.52</v>
      </c>
      <c r="V41" s="9">
        <v>0</v>
      </c>
      <c r="W41" s="9">
        <v>0</v>
      </c>
      <c r="X41" s="9">
        <v>2066.52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303.02999999999997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f t="shared" si="0"/>
        <v>10176.11</v>
      </c>
      <c r="AV41" s="9">
        <v>0</v>
      </c>
      <c r="AW41" s="9">
        <v>0</v>
      </c>
      <c r="AX41" s="10">
        <v>23</v>
      </c>
      <c r="AY41" s="10">
        <v>60</v>
      </c>
      <c r="AZ41" s="9">
        <v>899215.53</v>
      </c>
      <c r="BA41" s="9">
        <v>445867.94</v>
      </c>
      <c r="BB41" s="11">
        <v>0.56999999999999995</v>
      </c>
      <c r="BC41" s="11">
        <v>0.258682783965135</v>
      </c>
      <c r="BD41" s="11">
        <v>11.8</v>
      </c>
      <c r="BE41" s="11"/>
      <c r="BF41" s="7"/>
      <c r="BG41" s="4"/>
      <c r="BH41" s="7" t="s">
        <v>239</v>
      </c>
      <c r="BI41" s="7" t="s">
        <v>283</v>
      </c>
      <c r="BJ41" s="7" t="s">
        <v>290</v>
      </c>
      <c r="BK41" s="7" t="s">
        <v>4</v>
      </c>
      <c r="BL41" s="5" t="s">
        <v>2</v>
      </c>
      <c r="BM41" s="11">
        <v>202348</v>
      </c>
      <c r="BN41" s="5" t="s">
        <v>138</v>
      </c>
      <c r="BO41" s="11"/>
      <c r="BP41" s="12">
        <v>44400</v>
      </c>
      <c r="BQ41" s="12">
        <v>46226</v>
      </c>
      <c r="BR41" s="11">
        <v>0</v>
      </c>
      <c r="BS41" s="11">
        <v>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431</v>
      </c>
      <c r="C42" s="14" t="s">
        <v>210</v>
      </c>
      <c r="D42" s="15">
        <v>45505</v>
      </c>
      <c r="E42" s="16" t="s">
        <v>291</v>
      </c>
      <c r="F42" s="17">
        <v>0</v>
      </c>
      <c r="G42" s="17">
        <v>0</v>
      </c>
      <c r="H42" s="18">
        <v>130670.5</v>
      </c>
      <c r="I42" s="18">
        <v>0</v>
      </c>
      <c r="J42" s="18">
        <v>0</v>
      </c>
      <c r="K42" s="18">
        <v>130670.5</v>
      </c>
      <c r="L42" s="18">
        <v>4636.18</v>
      </c>
      <c r="M42" s="18">
        <v>0</v>
      </c>
      <c r="N42" s="18">
        <v>0</v>
      </c>
      <c r="O42" s="18">
        <v>0</v>
      </c>
      <c r="P42" s="18">
        <v>4636.18</v>
      </c>
      <c r="Q42" s="18">
        <v>0</v>
      </c>
      <c r="R42" s="18">
        <v>0</v>
      </c>
      <c r="S42" s="18">
        <v>126034.32</v>
      </c>
      <c r="T42" s="18">
        <v>0</v>
      </c>
      <c r="U42" s="18">
        <v>1284.93</v>
      </c>
      <c r="V42" s="18">
        <v>0</v>
      </c>
      <c r="W42" s="18">
        <v>0</v>
      </c>
      <c r="X42" s="18">
        <v>1284.93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165.37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16.36</v>
      </c>
      <c r="AQ42" s="18">
        <v>0</v>
      </c>
      <c r="AR42" s="18">
        <v>0</v>
      </c>
      <c r="AS42" s="18">
        <v>0</v>
      </c>
      <c r="AT42" s="18">
        <v>0</v>
      </c>
      <c r="AU42" s="18">
        <f t="shared" si="0"/>
        <v>6102.84</v>
      </c>
      <c r="AV42" s="18">
        <v>0</v>
      </c>
      <c r="AW42" s="18">
        <v>0</v>
      </c>
      <c r="AX42" s="19">
        <v>24</v>
      </c>
      <c r="AY42" s="19">
        <v>60</v>
      </c>
      <c r="AZ42" s="18">
        <v>75000</v>
      </c>
      <c r="BA42" s="18">
        <v>267397.01</v>
      </c>
      <c r="BB42" s="20">
        <v>0.85</v>
      </c>
      <c r="BC42" s="20">
        <v>0.40063713502256398</v>
      </c>
      <c r="BD42" s="20">
        <v>11.8</v>
      </c>
      <c r="BE42" s="20"/>
      <c r="BF42" s="16" t="s">
        <v>211</v>
      </c>
      <c r="BG42" s="13"/>
      <c r="BH42" s="16" t="s">
        <v>239</v>
      </c>
      <c r="BI42" s="16" t="s">
        <v>292</v>
      </c>
      <c r="BJ42" s="16" t="s">
        <v>293</v>
      </c>
      <c r="BK42" s="16" t="s">
        <v>4</v>
      </c>
      <c r="BL42" s="14" t="s">
        <v>2</v>
      </c>
      <c r="BM42" s="20">
        <v>126034.32</v>
      </c>
      <c r="BN42" s="14" t="s">
        <v>138</v>
      </c>
      <c r="BO42" s="20"/>
      <c r="BP42" s="21">
        <v>44427</v>
      </c>
      <c r="BQ42" s="21">
        <v>46253</v>
      </c>
      <c r="BR42" s="20">
        <v>0</v>
      </c>
      <c r="BS42" s="20">
        <v>0</v>
      </c>
      <c r="BT42" s="20">
        <v>0</v>
      </c>
    </row>
    <row r="43" spans="1:72" s="1" customFormat="1" ht="18.2" customHeight="1" x14ac:dyDescent="0.15">
      <c r="A43" s="4">
        <v>41</v>
      </c>
      <c r="B43" s="5" t="s">
        <v>431</v>
      </c>
      <c r="C43" s="5" t="s">
        <v>210</v>
      </c>
      <c r="D43" s="6">
        <v>45505</v>
      </c>
      <c r="E43" s="7" t="s">
        <v>294</v>
      </c>
      <c r="F43" s="8">
        <v>0</v>
      </c>
      <c r="G43" s="8">
        <v>0</v>
      </c>
      <c r="H43" s="9">
        <v>132320.45000000001</v>
      </c>
      <c r="I43" s="9">
        <v>0</v>
      </c>
      <c r="J43" s="9">
        <v>0</v>
      </c>
      <c r="K43" s="9">
        <v>132320.45000000001</v>
      </c>
      <c r="L43" s="9">
        <v>4694.72</v>
      </c>
      <c r="M43" s="9">
        <v>0</v>
      </c>
      <c r="N43" s="9">
        <v>0</v>
      </c>
      <c r="O43" s="9">
        <v>0</v>
      </c>
      <c r="P43" s="9">
        <v>4694.72</v>
      </c>
      <c r="Q43" s="9">
        <v>0</v>
      </c>
      <c r="R43" s="9">
        <v>0</v>
      </c>
      <c r="S43" s="9">
        <v>127625.73</v>
      </c>
      <c r="T43" s="9">
        <v>0</v>
      </c>
      <c r="U43" s="9">
        <v>1301.1500000000001</v>
      </c>
      <c r="V43" s="9">
        <v>0</v>
      </c>
      <c r="W43" s="9">
        <v>0</v>
      </c>
      <c r="X43" s="9">
        <v>1301.1500000000001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184.03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f t="shared" si="0"/>
        <v>6179.9000000000005</v>
      </c>
      <c r="AV43" s="9">
        <v>0</v>
      </c>
      <c r="AW43" s="9">
        <v>0</v>
      </c>
      <c r="AX43" s="10">
        <v>24</v>
      </c>
      <c r="AY43" s="10">
        <v>60</v>
      </c>
      <c r="AZ43" s="9">
        <v>88000</v>
      </c>
      <c r="BA43" s="9">
        <v>270773.24</v>
      </c>
      <c r="BB43" s="11">
        <v>0.78</v>
      </c>
      <c r="BC43" s="11">
        <v>0.36764367631011102</v>
      </c>
      <c r="BD43" s="11">
        <v>11.8</v>
      </c>
      <c r="BE43" s="11"/>
      <c r="BF43" s="7" t="s">
        <v>211</v>
      </c>
      <c r="BG43" s="4"/>
      <c r="BH43" s="7" t="s">
        <v>218</v>
      </c>
      <c r="BI43" s="7" t="s">
        <v>219</v>
      </c>
      <c r="BJ43" s="7" t="s">
        <v>295</v>
      </c>
      <c r="BK43" s="7" t="s">
        <v>4</v>
      </c>
      <c r="BL43" s="5" t="s">
        <v>2</v>
      </c>
      <c r="BM43" s="11">
        <v>127625.73</v>
      </c>
      <c r="BN43" s="5" t="s">
        <v>138</v>
      </c>
      <c r="BO43" s="11"/>
      <c r="BP43" s="12">
        <v>44420</v>
      </c>
      <c r="BQ43" s="12">
        <v>46246</v>
      </c>
      <c r="BR43" s="11">
        <v>0</v>
      </c>
      <c r="BS43" s="11">
        <v>0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424</v>
      </c>
      <c r="C44" s="14" t="s">
        <v>210</v>
      </c>
      <c r="D44" s="15">
        <v>45505</v>
      </c>
      <c r="E44" s="16" t="s">
        <v>296</v>
      </c>
      <c r="F44" s="17">
        <v>0</v>
      </c>
      <c r="G44" s="17">
        <v>0</v>
      </c>
      <c r="H44" s="18">
        <v>101741.98</v>
      </c>
      <c r="I44" s="18">
        <v>0</v>
      </c>
      <c r="J44" s="18">
        <v>0</v>
      </c>
      <c r="K44" s="18">
        <v>101741.98</v>
      </c>
      <c r="L44" s="18">
        <v>3609.81</v>
      </c>
      <c r="M44" s="18">
        <v>0</v>
      </c>
      <c r="N44" s="18">
        <v>0</v>
      </c>
      <c r="O44" s="18">
        <v>0</v>
      </c>
      <c r="P44" s="18">
        <v>3609.81</v>
      </c>
      <c r="Q44" s="18">
        <v>0</v>
      </c>
      <c r="R44" s="18">
        <v>0</v>
      </c>
      <c r="S44" s="18">
        <v>98132.17</v>
      </c>
      <c r="T44" s="18">
        <v>0</v>
      </c>
      <c r="U44" s="18">
        <v>1000.46</v>
      </c>
      <c r="V44" s="18">
        <v>0</v>
      </c>
      <c r="W44" s="18">
        <v>0</v>
      </c>
      <c r="X44" s="18">
        <v>1000.46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141.51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0.01</v>
      </c>
      <c r="AT44" s="18">
        <v>0</v>
      </c>
      <c r="AU44" s="18">
        <f t="shared" si="0"/>
        <v>4751.7699999999995</v>
      </c>
      <c r="AV44" s="18">
        <v>0</v>
      </c>
      <c r="AW44" s="18">
        <v>0</v>
      </c>
      <c r="AX44" s="19">
        <v>24</v>
      </c>
      <c r="AY44" s="19">
        <v>60</v>
      </c>
      <c r="AZ44" s="18">
        <v>68570.399999999994</v>
      </c>
      <c r="BA44" s="18">
        <v>208199.44</v>
      </c>
      <c r="BB44" s="20">
        <v>0.88</v>
      </c>
      <c r="BC44" s="20">
        <v>0.41477685818943599</v>
      </c>
      <c r="BD44" s="20">
        <v>11.8</v>
      </c>
      <c r="BE44" s="20"/>
      <c r="BF44" s="16"/>
      <c r="BG44" s="13"/>
      <c r="BH44" s="16" t="s">
        <v>25</v>
      </c>
      <c r="BI44" s="16" t="s">
        <v>244</v>
      </c>
      <c r="BJ44" s="16" t="s">
        <v>297</v>
      </c>
      <c r="BK44" s="16" t="s">
        <v>4</v>
      </c>
      <c r="BL44" s="14" t="s">
        <v>2</v>
      </c>
      <c r="BM44" s="20">
        <v>98132.17</v>
      </c>
      <c r="BN44" s="14" t="s">
        <v>138</v>
      </c>
      <c r="BO44" s="20"/>
      <c r="BP44" s="21">
        <v>44428</v>
      </c>
      <c r="BQ44" s="21">
        <v>46254</v>
      </c>
      <c r="BR44" s="20">
        <v>0</v>
      </c>
      <c r="BS44" s="20">
        <v>0</v>
      </c>
      <c r="BT44" s="20">
        <v>0</v>
      </c>
    </row>
    <row r="45" spans="1:72" s="1" customFormat="1" ht="18.2" customHeight="1" x14ac:dyDescent="0.15">
      <c r="A45" s="4">
        <v>43</v>
      </c>
      <c r="B45" s="5" t="s">
        <v>424</v>
      </c>
      <c r="C45" s="5" t="s">
        <v>210</v>
      </c>
      <c r="D45" s="6">
        <v>45505</v>
      </c>
      <c r="E45" s="7" t="s">
        <v>298</v>
      </c>
      <c r="F45" s="8">
        <v>0</v>
      </c>
      <c r="G45" s="8">
        <v>0</v>
      </c>
      <c r="H45" s="9">
        <v>145394.84</v>
      </c>
      <c r="I45" s="9">
        <v>0</v>
      </c>
      <c r="J45" s="9">
        <v>0</v>
      </c>
      <c r="K45" s="9">
        <v>145394.84</v>
      </c>
      <c r="L45" s="9">
        <v>4752.22</v>
      </c>
      <c r="M45" s="9">
        <v>0</v>
      </c>
      <c r="N45" s="9">
        <v>0</v>
      </c>
      <c r="O45" s="9">
        <v>0</v>
      </c>
      <c r="P45" s="9">
        <v>4752.22</v>
      </c>
      <c r="Q45" s="9">
        <v>2513.3000000000002</v>
      </c>
      <c r="R45" s="9">
        <v>0</v>
      </c>
      <c r="S45" s="9">
        <v>138129.32</v>
      </c>
      <c r="T45" s="9">
        <v>0</v>
      </c>
      <c r="U45" s="9">
        <v>1406.19</v>
      </c>
      <c r="V45" s="9">
        <v>0</v>
      </c>
      <c r="W45" s="9">
        <v>0</v>
      </c>
      <c r="X45" s="9">
        <v>1406.19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188.97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2510.6799999999998</v>
      </c>
      <c r="AT45" s="9">
        <v>0</v>
      </c>
      <c r="AU45" s="9">
        <f t="shared" si="0"/>
        <v>6350</v>
      </c>
      <c r="AV45" s="9">
        <v>0</v>
      </c>
      <c r="AW45" s="9">
        <v>0</v>
      </c>
      <c r="AX45" s="10">
        <v>26</v>
      </c>
      <c r="AY45" s="10">
        <v>60</v>
      </c>
      <c r="AZ45" s="9">
        <v>109252.2</v>
      </c>
      <c r="BA45" s="9">
        <v>278050.15999999997</v>
      </c>
      <c r="BB45" s="11">
        <v>1</v>
      </c>
      <c r="BC45" s="11">
        <v>0.49677842300108699</v>
      </c>
      <c r="BD45" s="11">
        <v>11.81</v>
      </c>
      <c r="BE45" s="11"/>
      <c r="BF45" s="7"/>
      <c r="BG45" s="4"/>
      <c r="BH45" s="7" t="s">
        <v>228</v>
      </c>
      <c r="BI45" s="7" t="s">
        <v>217</v>
      </c>
      <c r="BJ45" s="7" t="s">
        <v>299</v>
      </c>
      <c r="BK45" s="7" t="s">
        <v>4</v>
      </c>
      <c r="BL45" s="5" t="s">
        <v>2</v>
      </c>
      <c r="BM45" s="11">
        <v>138129.32</v>
      </c>
      <c r="BN45" s="5" t="s">
        <v>138</v>
      </c>
      <c r="BO45" s="11"/>
      <c r="BP45" s="12">
        <v>44480</v>
      </c>
      <c r="BQ45" s="12">
        <v>46306</v>
      </c>
      <c r="BR45" s="11">
        <v>0</v>
      </c>
      <c r="BS45" s="11">
        <v>0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424</v>
      </c>
      <c r="C46" s="14" t="s">
        <v>210</v>
      </c>
      <c r="D46" s="15">
        <v>45505</v>
      </c>
      <c r="E46" s="16" t="s">
        <v>300</v>
      </c>
      <c r="F46" s="17">
        <v>0</v>
      </c>
      <c r="G46" s="17">
        <v>0</v>
      </c>
      <c r="H46" s="18">
        <v>183460.06</v>
      </c>
      <c r="I46" s="18">
        <v>1285.57</v>
      </c>
      <c r="J46" s="18">
        <v>0</v>
      </c>
      <c r="K46" s="18">
        <v>184745.63</v>
      </c>
      <c r="L46" s="18">
        <v>1298.22</v>
      </c>
      <c r="M46" s="18">
        <v>0</v>
      </c>
      <c r="N46" s="18">
        <v>0</v>
      </c>
      <c r="O46" s="18">
        <v>0</v>
      </c>
      <c r="P46" s="18">
        <v>1285.57</v>
      </c>
      <c r="Q46" s="18">
        <v>0</v>
      </c>
      <c r="R46" s="18">
        <v>0</v>
      </c>
      <c r="S46" s="18">
        <v>183460.06</v>
      </c>
      <c r="T46" s="18">
        <v>1675.63</v>
      </c>
      <c r="U46" s="18">
        <v>1805.55</v>
      </c>
      <c r="V46" s="18">
        <v>0</v>
      </c>
      <c r="W46" s="18">
        <v>1675.63</v>
      </c>
      <c r="X46" s="18">
        <v>0</v>
      </c>
      <c r="Y46" s="18">
        <v>0</v>
      </c>
      <c r="Z46" s="18">
        <v>0</v>
      </c>
      <c r="AA46" s="18">
        <v>1805.55</v>
      </c>
      <c r="AB46" s="18">
        <v>0</v>
      </c>
      <c r="AC46" s="18">
        <v>0</v>
      </c>
      <c r="AD46" s="18">
        <v>0</v>
      </c>
      <c r="AE46" s="18">
        <v>0</v>
      </c>
      <c r="AF46" s="18">
        <v>230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108.8</v>
      </c>
      <c r="AQ46" s="18">
        <v>0</v>
      </c>
      <c r="AR46" s="18">
        <v>0</v>
      </c>
      <c r="AS46" s="18">
        <v>0</v>
      </c>
      <c r="AT46" s="18">
        <v>0</v>
      </c>
      <c r="AU46" s="18">
        <f t="shared" si="0"/>
        <v>3300</v>
      </c>
      <c r="AV46" s="18">
        <v>1298.22</v>
      </c>
      <c r="AW46" s="18">
        <v>1805.55</v>
      </c>
      <c r="AX46" s="19">
        <v>90</v>
      </c>
      <c r="AY46" s="19">
        <v>120</v>
      </c>
      <c r="AZ46" s="18">
        <v>270097.96000000002</v>
      </c>
      <c r="BA46" s="18">
        <v>218000</v>
      </c>
      <c r="BB46" s="20">
        <v>1.04</v>
      </c>
      <c r="BC46" s="20">
        <v>0.875222304587156</v>
      </c>
      <c r="BD46" s="20">
        <v>11.81</v>
      </c>
      <c r="BE46" s="20"/>
      <c r="BF46" s="16"/>
      <c r="BG46" s="13"/>
      <c r="BH46" s="16" t="s">
        <v>25</v>
      </c>
      <c r="BI46" s="16" t="s">
        <v>301</v>
      </c>
      <c r="BJ46" s="16" t="s">
        <v>237</v>
      </c>
      <c r="BK46" s="16" t="s">
        <v>4</v>
      </c>
      <c r="BL46" s="14" t="s">
        <v>2</v>
      </c>
      <c r="BM46" s="20">
        <v>183460.06</v>
      </c>
      <c r="BN46" s="14" t="s">
        <v>138</v>
      </c>
      <c r="BO46" s="20"/>
      <c r="BP46" s="21">
        <v>44544</v>
      </c>
      <c r="BQ46" s="21">
        <v>48196</v>
      </c>
      <c r="BR46" s="20">
        <v>39.369999999999997</v>
      </c>
      <c r="BS46" s="20">
        <v>0</v>
      </c>
      <c r="BT46" s="20">
        <v>230</v>
      </c>
    </row>
    <row r="47" spans="1:72" s="1" customFormat="1" ht="18.2" customHeight="1" x14ac:dyDescent="0.15">
      <c r="A47" s="4">
        <v>45</v>
      </c>
      <c r="B47" s="5" t="s">
        <v>431</v>
      </c>
      <c r="C47" s="5" t="s">
        <v>210</v>
      </c>
      <c r="D47" s="6">
        <v>45505</v>
      </c>
      <c r="E47" s="7" t="s">
        <v>302</v>
      </c>
      <c r="F47" s="8">
        <v>0</v>
      </c>
      <c r="G47" s="8">
        <v>0</v>
      </c>
      <c r="H47" s="9">
        <v>175045.38</v>
      </c>
      <c r="I47" s="9">
        <v>0</v>
      </c>
      <c r="J47" s="9">
        <v>0</v>
      </c>
      <c r="K47" s="9">
        <v>175045.38</v>
      </c>
      <c r="L47" s="9">
        <v>4360.03</v>
      </c>
      <c r="M47" s="9">
        <v>0</v>
      </c>
      <c r="N47" s="9">
        <v>0</v>
      </c>
      <c r="O47" s="9">
        <v>0</v>
      </c>
      <c r="P47" s="9">
        <v>4360.03</v>
      </c>
      <c r="Q47" s="9">
        <v>0</v>
      </c>
      <c r="R47" s="9">
        <v>0</v>
      </c>
      <c r="S47" s="9">
        <v>170685.35</v>
      </c>
      <c r="T47" s="9">
        <v>0</v>
      </c>
      <c r="U47" s="9">
        <v>1722.74</v>
      </c>
      <c r="V47" s="9">
        <v>0</v>
      </c>
      <c r="W47" s="9">
        <v>0</v>
      </c>
      <c r="X47" s="9">
        <v>1722.74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186.65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f t="shared" si="0"/>
        <v>6269.42</v>
      </c>
      <c r="AV47" s="9">
        <v>0</v>
      </c>
      <c r="AW47" s="9">
        <v>0</v>
      </c>
      <c r="AX47" s="10">
        <v>33</v>
      </c>
      <c r="AY47" s="10">
        <v>60</v>
      </c>
      <c r="AZ47" s="9">
        <v>81999.882685000004</v>
      </c>
      <c r="BA47" s="9">
        <v>274635.09999999998</v>
      </c>
      <c r="BB47" s="11">
        <v>0.9</v>
      </c>
      <c r="BC47" s="11">
        <v>0.55934880501436302</v>
      </c>
      <c r="BD47" s="11">
        <v>11.81</v>
      </c>
      <c r="BE47" s="11"/>
      <c r="BF47" s="7"/>
      <c r="BG47" s="4"/>
      <c r="BH47" s="7" t="s">
        <v>228</v>
      </c>
      <c r="BI47" s="7" t="s">
        <v>217</v>
      </c>
      <c r="BJ47" s="7" t="s">
        <v>237</v>
      </c>
      <c r="BK47" s="7" t="s">
        <v>4</v>
      </c>
      <c r="BL47" s="5" t="s">
        <v>2</v>
      </c>
      <c r="BM47" s="11">
        <v>170685.35</v>
      </c>
      <c r="BN47" s="5" t="s">
        <v>138</v>
      </c>
      <c r="BO47" s="11"/>
      <c r="BP47" s="12">
        <v>44694</v>
      </c>
      <c r="BQ47" s="12">
        <v>46520</v>
      </c>
      <c r="BR47" s="11">
        <v>0</v>
      </c>
      <c r="BS47" s="11">
        <v>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424</v>
      </c>
      <c r="C48" s="14" t="s">
        <v>210</v>
      </c>
      <c r="D48" s="15">
        <v>45505</v>
      </c>
      <c r="E48" s="16" t="s">
        <v>303</v>
      </c>
      <c r="F48" s="17">
        <v>0</v>
      </c>
      <c r="G48" s="17">
        <v>0</v>
      </c>
      <c r="H48" s="18">
        <v>355989.53</v>
      </c>
      <c r="I48" s="18">
        <v>910.34</v>
      </c>
      <c r="J48" s="18">
        <v>0</v>
      </c>
      <c r="K48" s="18">
        <v>356899.87</v>
      </c>
      <c r="L48" s="18">
        <v>3112.51</v>
      </c>
      <c r="M48" s="18">
        <v>0</v>
      </c>
      <c r="N48" s="18">
        <v>0</v>
      </c>
      <c r="O48" s="18">
        <v>0</v>
      </c>
      <c r="P48" s="18">
        <v>2883.2</v>
      </c>
      <c r="Q48" s="18">
        <v>0</v>
      </c>
      <c r="R48" s="18">
        <v>0</v>
      </c>
      <c r="S48" s="18">
        <v>354016.67</v>
      </c>
      <c r="T48" s="18">
        <v>0</v>
      </c>
      <c r="U48" s="18">
        <v>3503.53</v>
      </c>
      <c r="V48" s="18">
        <v>0</v>
      </c>
      <c r="W48" s="18">
        <v>0</v>
      </c>
      <c r="X48" s="18">
        <v>3503.53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230</v>
      </c>
      <c r="AG48" s="18">
        <v>0</v>
      </c>
      <c r="AH48" s="18">
        <v>0</v>
      </c>
      <c r="AI48" s="18">
        <v>290.27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f t="shared" si="0"/>
        <v>6907</v>
      </c>
      <c r="AV48" s="18">
        <v>1139.6500000000001</v>
      </c>
      <c r="AW48" s="18">
        <v>0</v>
      </c>
      <c r="AX48" s="19">
        <v>76</v>
      </c>
      <c r="AY48" s="19">
        <v>103</v>
      </c>
      <c r="AZ48" s="18">
        <v>101470</v>
      </c>
      <c r="BA48" s="18">
        <v>427092.95</v>
      </c>
      <c r="BB48" s="20">
        <v>0.9</v>
      </c>
      <c r="BC48" s="20">
        <v>0.74600857494838102</v>
      </c>
      <c r="BD48" s="20">
        <v>11.81</v>
      </c>
      <c r="BE48" s="20"/>
      <c r="BF48" s="16"/>
      <c r="BG48" s="13"/>
      <c r="BH48" s="16" t="s">
        <v>228</v>
      </c>
      <c r="BI48" s="16" t="s">
        <v>217</v>
      </c>
      <c r="BJ48" s="16" t="s">
        <v>237</v>
      </c>
      <c r="BK48" s="16" t="s">
        <v>4</v>
      </c>
      <c r="BL48" s="14" t="s">
        <v>2</v>
      </c>
      <c r="BM48" s="20">
        <v>354016.67</v>
      </c>
      <c r="BN48" s="14" t="s">
        <v>138</v>
      </c>
      <c r="BO48" s="20"/>
      <c r="BP48" s="21">
        <v>44694</v>
      </c>
      <c r="BQ48" s="21">
        <v>47830</v>
      </c>
      <c r="BR48" s="20">
        <v>0</v>
      </c>
      <c r="BS48" s="20">
        <v>0</v>
      </c>
      <c r="BT48" s="20">
        <v>230</v>
      </c>
    </row>
    <row r="49" spans="1:72" s="1" customFormat="1" ht="18.2" customHeight="1" x14ac:dyDescent="0.15">
      <c r="A49" s="4">
        <v>47</v>
      </c>
      <c r="B49" s="5" t="s">
        <v>424</v>
      </c>
      <c r="C49" s="5" t="s">
        <v>210</v>
      </c>
      <c r="D49" s="6">
        <v>45505</v>
      </c>
      <c r="E49" s="7" t="s">
        <v>304</v>
      </c>
      <c r="F49" s="8">
        <v>0</v>
      </c>
      <c r="G49" s="8">
        <v>0</v>
      </c>
      <c r="H49" s="9">
        <v>266631.90999999997</v>
      </c>
      <c r="I49" s="9">
        <v>0</v>
      </c>
      <c r="J49" s="9">
        <v>0</v>
      </c>
      <c r="K49" s="9">
        <v>266631.90999999997</v>
      </c>
      <c r="L49" s="9">
        <v>6641.28</v>
      </c>
      <c r="M49" s="9">
        <v>0</v>
      </c>
      <c r="N49" s="9">
        <v>0</v>
      </c>
      <c r="O49" s="9">
        <v>0</v>
      </c>
      <c r="P49" s="9">
        <v>6641.28</v>
      </c>
      <c r="Q49" s="9">
        <v>0</v>
      </c>
      <c r="R49" s="9">
        <v>0</v>
      </c>
      <c r="S49" s="9">
        <v>259990.63</v>
      </c>
      <c r="T49" s="9">
        <v>0</v>
      </c>
      <c r="U49" s="9">
        <v>2624.1</v>
      </c>
      <c r="V49" s="9">
        <v>0</v>
      </c>
      <c r="W49" s="9">
        <v>0</v>
      </c>
      <c r="X49" s="9">
        <v>2624.1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284.31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0.31</v>
      </c>
      <c r="AR49" s="9">
        <v>0</v>
      </c>
      <c r="AS49" s="9">
        <v>0</v>
      </c>
      <c r="AT49" s="9">
        <v>0</v>
      </c>
      <c r="AU49" s="9">
        <f t="shared" si="0"/>
        <v>9550</v>
      </c>
      <c r="AV49" s="9">
        <v>0</v>
      </c>
      <c r="AW49" s="9">
        <v>0</v>
      </c>
      <c r="AX49" s="10">
        <v>33</v>
      </c>
      <c r="AY49" s="10">
        <v>60</v>
      </c>
      <c r="AZ49" s="9">
        <v>135344</v>
      </c>
      <c r="BA49" s="9">
        <v>418328.75</v>
      </c>
      <c r="BB49" s="11">
        <v>0.89</v>
      </c>
      <c r="BC49" s="11">
        <v>0.55313353600487702</v>
      </c>
      <c r="BD49" s="11">
        <v>11.81</v>
      </c>
      <c r="BE49" s="11"/>
      <c r="BF49" s="7"/>
      <c r="BG49" s="4"/>
      <c r="BH49" s="7" t="s">
        <v>214</v>
      </c>
      <c r="BI49" s="7" t="s">
        <v>215</v>
      </c>
      <c r="BJ49" s="7" t="s">
        <v>237</v>
      </c>
      <c r="BK49" s="7" t="s">
        <v>4</v>
      </c>
      <c r="BL49" s="5" t="s">
        <v>2</v>
      </c>
      <c r="BM49" s="11">
        <v>259990.63</v>
      </c>
      <c r="BN49" s="5" t="s">
        <v>138</v>
      </c>
      <c r="BO49" s="11"/>
      <c r="BP49" s="12">
        <v>44704</v>
      </c>
      <c r="BQ49" s="12">
        <v>46530</v>
      </c>
      <c r="BR49" s="11">
        <v>0</v>
      </c>
      <c r="BS49" s="11">
        <v>0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424</v>
      </c>
      <c r="C50" s="14" t="s">
        <v>210</v>
      </c>
      <c r="D50" s="15">
        <v>45505</v>
      </c>
      <c r="E50" s="16" t="s">
        <v>305</v>
      </c>
      <c r="F50" s="17">
        <v>0</v>
      </c>
      <c r="G50" s="17">
        <v>0</v>
      </c>
      <c r="H50" s="18">
        <v>530050.47</v>
      </c>
      <c r="I50" s="18">
        <v>0</v>
      </c>
      <c r="J50" s="18">
        <v>0</v>
      </c>
      <c r="K50" s="18">
        <v>530050.47</v>
      </c>
      <c r="L50" s="18">
        <v>13203.16</v>
      </c>
      <c r="M50" s="18">
        <v>0</v>
      </c>
      <c r="N50" s="18">
        <v>0</v>
      </c>
      <c r="O50" s="18">
        <v>0</v>
      </c>
      <c r="P50" s="18">
        <v>13203.16</v>
      </c>
      <c r="Q50" s="18">
        <v>0</v>
      </c>
      <c r="R50" s="18">
        <v>0</v>
      </c>
      <c r="S50" s="18">
        <v>516847.31</v>
      </c>
      <c r="T50" s="18">
        <v>0</v>
      </c>
      <c r="U50" s="18">
        <v>5216.58</v>
      </c>
      <c r="V50" s="18">
        <v>0</v>
      </c>
      <c r="W50" s="18">
        <v>0</v>
      </c>
      <c r="X50" s="18">
        <v>5216.58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565.23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0.03</v>
      </c>
      <c r="AR50" s="18">
        <v>0</v>
      </c>
      <c r="AS50" s="18">
        <v>0</v>
      </c>
      <c r="AT50" s="18">
        <v>0</v>
      </c>
      <c r="AU50" s="18">
        <f t="shared" si="0"/>
        <v>18985</v>
      </c>
      <c r="AV50" s="18">
        <v>0</v>
      </c>
      <c r="AW50" s="18">
        <v>0</v>
      </c>
      <c r="AX50" s="19">
        <v>33</v>
      </c>
      <c r="AY50" s="19">
        <v>60</v>
      </c>
      <c r="AZ50" s="18">
        <v>197803</v>
      </c>
      <c r="BA50" s="18">
        <v>831645.46</v>
      </c>
      <c r="BB50" s="20">
        <v>0.9</v>
      </c>
      <c r="BC50" s="20">
        <v>0.55932798454764598</v>
      </c>
      <c r="BD50" s="20">
        <v>11.81</v>
      </c>
      <c r="BE50" s="20"/>
      <c r="BF50" s="16"/>
      <c r="BG50" s="13"/>
      <c r="BH50" s="16" t="s">
        <v>272</v>
      </c>
      <c r="BI50" s="16" t="s">
        <v>306</v>
      </c>
      <c r="BJ50" s="16" t="s">
        <v>237</v>
      </c>
      <c r="BK50" s="16" t="s">
        <v>4</v>
      </c>
      <c r="BL50" s="14" t="s">
        <v>2</v>
      </c>
      <c r="BM50" s="20">
        <v>516847.31</v>
      </c>
      <c r="BN50" s="14" t="s">
        <v>138</v>
      </c>
      <c r="BO50" s="20"/>
      <c r="BP50" s="21">
        <v>44704</v>
      </c>
      <c r="BQ50" s="21">
        <v>46530</v>
      </c>
      <c r="BR50" s="20">
        <v>0</v>
      </c>
      <c r="BS50" s="20">
        <v>0</v>
      </c>
      <c r="BT50" s="20">
        <v>0</v>
      </c>
    </row>
    <row r="51" spans="1:72" s="1" customFormat="1" ht="18.2" customHeight="1" x14ac:dyDescent="0.15">
      <c r="A51" s="4">
        <v>49</v>
      </c>
      <c r="B51" s="5" t="s">
        <v>424</v>
      </c>
      <c r="C51" s="5" t="s">
        <v>210</v>
      </c>
      <c r="D51" s="6">
        <v>45505</v>
      </c>
      <c r="E51" s="7" t="s">
        <v>307</v>
      </c>
      <c r="F51" s="8">
        <v>0</v>
      </c>
      <c r="G51" s="8">
        <v>0</v>
      </c>
      <c r="H51" s="9">
        <v>727326.33</v>
      </c>
      <c r="I51" s="9">
        <v>17957.64</v>
      </c>
      <c r="J51" s="9">
        <v>0</v>
      </c>
      <c r="K51" s="9">
        <v>745283.97</v>
      </c>
      <c r="L51" s="9">
        <v>18134.38</v>
      </c>
      <c r="M51" s="9">
        <v>0</v>
      </c>
      <c r="N51" s="9">
        <v>0</v>
      </c>
      <c r="O51" s="9">
        <v>0</v>
      </c>
      <c r="P51" s="9">
        <v>17957.64</v>
      </c>
      <c r="Q51" s="9">
        <v>0</v>
      </c>
      <c r="R51" s="9">
        <v>0</v>
      </c>
      <c r="S51" s="9">
        <v>727326.33</v>
      </c>
      <c r="T51" s="9">
        <v>7334.84</v>
      </c>
      <c r="U51" s="9">
        <v>7158.1</v>
      </c>
      <c r="V51" s="9">
        <v>0</v>
      </c>
      <c r="W51" s="9">
        <v>7334.84</v>
      </c>
      <c r="X51" s="9">
        <v>0</v>
      </c>
      <c r="Y51" s="9">
        <v>0</v>
      </c>
      <c r="Z51" s="9">
        <v>0</v>
      </c>
      <c r="AA51" s="9">
        <v>7158.1</v>
      </c>
      <c r="AB51" s="9">
        <v>0</v>
      </c>
      <c r="AC51" s="9">
        <v>0</v>
      </c>
      <c r="AD51" s="9">
        <v>0</v>
      </c>
      <c r="AE51" s="9">
        <v>0</v>
      </c>
      <c r="AF51" s="9">
        <v>230</v>
      </c>
      <c r="AG51" s="9">
        <v>0</v>
      </c>
      <c r="AH51" s="9">
        <v>0</v>
      </c>
      <c r="AI51" s="9">
        <v>684.88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91.25</v>
      </c>
      <c r="AQ51" s="9">
        <v>0</v>
      </c>
      <c r="AR51" s="9">
        <v>0</v>
      </c>
      <c r="AS51" s="9">
        <v>0</v>
      </c>
      <c r="AT51" s="9">
        <v>0</v>
      </c>
      <c r="AU51" s="9">
        <f t="shared" si="0"/>
        <v>26298.61</v>
      </c>
      <c r="AV51" s="9">
        <v>18134.38</v>
      </c>
      <c r="AW51" s="9">
        <v>7158.1</v>
      </c>
      <c r="AX51" s="10">
        <v>33</v>
      </c>
      <c r="AY51" s="10">
        <v>60</v>
      </c>
      <c r="AZ51" s="9">
        <v>211483</v>
      </c>
      <c r="BA51" s="9">
        <v>1141947.42</v>
      </c>
      <c r="BB51" s="11">
        <v>0.9</v>
      </c>
      <c r="BC51" s="11">
        <v>0.57322577689260001</v>
      </c>
      <c r="BD51" s="11">
        <v>11.81</v>
      </c>
      <c r="BE51" s="11"/>
      <c r="BF51" s="7"/>
      <c r="BG51" s="4"/>
      <c r="BH51" s="7" t="s">
        <v>228</v>
      </c>
      <c r="BI51" s="7" t="s">
        <v>217</v>
      </c>
      <c r="BJ51" s="7" t="s">
        <v>237</v>
      </c>
      <c r="BK51" s="7" t="s">
        <v>4</v>
      </c>
      <c r="BL51" s="5" t="s">
        <v>2</v>
      </c>
      <c r="BM51" s="11">
        <v>727326.33</v>
      </c>
      <c r="BN51" s="5" t="s">
        <v>138</v>
      </c>
      <c r="BO51" s="11"/>
      <c r="BP51" s="12">
        <v>44704</v>
      </c>
      <c r="BQ51" s="12">
        <v>46530</v>
      </c>
      <c r="BR51" s="11">
        <v>754.74</v>
      </c>
      <c r="BS51" s="11">
        <v>0</v>
      </c>
      <c r="BT51" s="11">
        <v>230</v>
      </c>
    </row>
    <row r="52" spans="1:72" s="1" customFormat="1" ht="18.2" customHeight="1" x14ac:dyDescent="0.15">
      <c r="A52" s="13">
        <v>50</v>
      </c>
      <c r="B52" s="14" t="s">
        <v>424</v>
      </c>
      <c r="C52" s="14" t="s">
        <v>210</v>
      </c>
      <c r="D52" s="15">
        <v>45505</v>
      </c>
      <c r="E52" s="16" t="s">
        <v>308</v>
      </c>
      <c r="F52" s="17">
        <v>6</v>
      </c>
      <c r="G52" s="17">
        <v>5</v>
      </c>
      <c r="H52" s="18">
        <v>93666.36</v>
      </c>
      <c r="I52" s="18">
        <v>16537.169999999998</v>
      </c>
      <c r="J52" s="18">
        <v>0</v>
      </c>
      <c r="K52" s="18">
        <v>110203.53</v>
      </c>
      <c r="L52" s="18">
        <v>2965.26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110203.53</v>
      </c>
      <c r="T52" s="18">
        <v>5037.0600000000004</v>
      </c>
      <c r="U52" s="18">
        <v>921.83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5958.89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f t="shared" si="0"/>
        <v>0</v>
      </c>
      <c r="AV52" s="18">
        <v>19502.43</v>
      </c>
      <c r="AW52" s="18">
        <v>5958.89</v>
      </c>
      <c r="AX52" s="19">
        <v>27</v>
      </c>
      <c r="AY52" s="19">
        <v>54</v>
      </c>
      <c r="AZ52" s="18">
        <v>84494</v>
      </c>
      <c r="BA52" s="18">
        <v>162218.60999999999</v>
      </c>
      <c r="BB52" s="20">
        <v>0.84</v>
      </c>
      <c r="BC52" s="20">
        <v>0.57065564302394201</v>
      </c>
      <c r="BD52" s="20">
        <v>11.81</v>
      </c>
      <c r="BE52" s="20"/>
      <c r="BF52" s="16"/>
      <c r="BG52" s="13"/>
      <c r="BH52" s="16" t="s">
        <v>228</v>
      </c>
      <c r="BI52" s="16" t="s">
        <v>217</v>
      </c>
      <c r="BJ52" s="16" t="s">
        <v>237</v>
      </c>
      <c r="BK52" s="16" t="s">
        <v>259</v>
      </c>
      <c r="BL52" s="14" t="s">
        <v>2</v>
      </c>
      <c r="BM52" s="20">
        <v>110203.53</v>
      </c>
      <c r="BN52" s="14" t="s">
        <v>138</v>
      </c>
      <c r="BO52" s="20"/>
      <c r="BP52" s="21">
        <v>44704</v>
      </c>
      <c r="BQ52" s="21">
        <v>46349</v>
      </c>
      <c r="BR52" s="20">
        <v>2041.5</v>
      </c>
      <c r="BS52" s="20">
        <v>0</v>
      </c>
      <c r="BT52" s="20">
        <v>230</v>
      </c>
    </row>
    <row r="53" spans="1:72" s="1" customFormat="1" ht="18.2" customHeight="1" x14ac:dyDescent="0.15">
      <c r="A53" s="4">
        <v>51</v>
      </c>
      <c r="B53" s="5" t="s">
        <v>424</v>
      </c>
      <c r="C53" s="5" t="s">
        <v>210</v>
      </c>
      <c r="D53" s="6">
        <v>45505</v>
      </c>
      <c r="E53" s="7" t="s">
        <v>309</v>
      </c>
      <c r="F53" s="8">
        <v>0</v>
      </c>
      <c r="G53" s="8">
        <v>0</v>
      </c>
      <c r="H53" s="9">
        <v>224856.46</v>
      </c>
      <c r="I53" s="9">
        <v>0</v>
      </c>
      <c r="J53" s="9">
        <v>0</v>
      </c>
      <c r="K53" s="9">
        <v>224856.46</v>
      </c>
      <c r="L53" s="9">
        <v>3029.17</v>
      </c>
      <c r="M53" s="9">
        <v>0</v>
      </c>
      <c r="N53" s="9">
        <v>0</v>
      </c>
      <c r="O53" s="9">
        <v>0</v>
      </c>
      <c r="P53" s="9">
        <v>3029.17</v>
      </c>
      <c r="Q53" s="9">
        <v>0</v>
      </c>
      <c r="R53" s="9">
        <v>0</v>
      </c>
      <c r="S53" s="9">
        <v>221827.29</v>
      </c>
      <c r="T53" s="9">
        <v>0</v>
      </c>
      <c r="U53" s="9">
        <v>2212.96</v>
      </c>
      <c r="V53" s="9">
        <v>0</v>
      </c>
      <c r="W53" s="9">
        <v>0</v>
      </c>
      <c r="X53" s="9">
        <v>2212.96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198.26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5440.39</v>
      </c>
      <c r="AV53" s="9">
        <v>0</v>
      </c>
      <c r="AW53" s="9">
        <v>0</v>
      </c>
      <c r="AX53" s="10">
        <v>55</v>
      </c>
      <c r="AY53" s="10">
        <v>81</v>
      </c>
      <c r="AZ53" s="9">
        <v>82384</v>
      </c>
      <c r="BA53" s="9">
        <v>291699.02</v>
      </c>
      <c r="BB53" s="11">
        <v>0.89471299999999998</v>
      </c>
      <c r="BC53" s="11">
        <v>0.68039913235831195</v>
      </c>
      <c r="BD53" s="11">
        <v>11.81</v>
      </c>
      <c r="BE53" s="11"/>
      <c r="BF53" s="7"/>
      <c r="BG53" s="4"/>
      <c r="BH53" s="7" t="s">
        <v>214</v>
      </c>
      <c r="BI53" s="7" t="s">
        <v>252</v>
      </c>
      <c r="BJ53" s="7" t="s">
        <v>237</v>
      </c>
      <c r="BK53" s="7" t="s">
        <v>4</v>
      </c>
      <c r="BL53" s="5" t="s">
        <v>2</v>
      </c>
      <c r="BM53" s="11">
        <v>221827.29</v>
      </c>
      <c r="BN53" s="5" t="s">
        <v>138</v>
      </c>
      <c r="BO53" s="11"/>
      <c r="BP53" s="12">
        <v>44722</v>
      </c>
      <c r="BQ53" s="12">
        <v>47187</v>
      </c>
      <c r="BR53" s="11">
        <v>0</v>
      </c>
      <c r="BS53" s="11">
        <v>0</v>
      </c>
      <c r="BT53" s="11">
        <v>0</v>
      </c>
    </row>
    <row r="54" spans="1:72" s="1" customFormat="1" ht="18.2" customHeight="1" x14ac:dyDescent="0.15">
      <c r="A54" s="13">
        <v>52</v>
      </c>
      <c r="B54" s="14" t="s">
        <v>424</v>
      </c>
      <c r="C54" s="14" t="s">
        <v>210</v>
      </c>
      <c r="D54" s="15">
        <v>45505</v>
      </c>
      <c r="E54" s="16" t="s">
        <v>310</v>
      </c>
      <c r="F54" s="17">
        <v>0</v>
      </c>
      <c r="G54" s="17">
        <v>0</v>
      </c>
      <c r="H54" s="18">
        <v>189173.04</v>
      </c>
      <c r="I54" s="18">
        <v>0</v>
      </c>
      <c r="J54" s="18">
        <v>0</v>
      </c>
      <c r="K54" s="18">
        <v>189173.04</v>
      </c>
      <c r="L54" s="18">
        <v>4560.43</v>
      </c>
      <c r="M54" s="18">
        <v>0</v>
      </c>
      <c r="N54" s="18">
        <v>0</v>
      </c>
      <c r="O54" s="18">
        <v>0</v>
      </c>
      <c r="P54" s="18">
        <v>4560.43</v>
      </c>
      <c r="Q54" s="18">
        <v>685.41</v>
      </c>
      <c r="R54" s="18">
        <v>0</v>
      </c>
      <c r="S54" s="18">
        <v>183927.2</v>
      </c>
      <c r="T54" s="18">
        <v>0</v>
      </c>
      <c r="U54" s="18">
        <v>1855.03</v>
      </c>
      <c r="V54" s="18">
        <v>0</v>
      </c>
      <c r="W54" s="18">
        <v>0</v>
      </c>
      <c r="X54" s="18">
        <v>1855.03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17.71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179.15</v>
      </c>
      <c r="AQ54" s="18">
        <v>0</v>
      </c>
      <c r="AR54" s="18">
        <v>0</v>
      </c>
      <c r="AS54" s="18">
        <v>647.73</v>
      </c>
      <c r="AT54" s="18">
        <v>0</v>
      </c>
      <c r="AU54" s="18">
        <f t="shared" si="0"/>
        <v>6650</v>
      </c>
      <c r="AV54" s="18">
        <v>0</v>
      </c>
      <c r="AW54" s="18">
        <v>0</v>
      </c>
      <c r="AX54" s="19">
        <v>34</v>
      </c>
      <c r="AY54" s="19">
        <v>60</v>
      </c>
      <c r="AZ54" s="18">
        <v>91022</v>
      </c>
      <c r="BA54" s="18">
        <v>289656.02</v>
      </c>
      <c r="BB54" s="20">
        <v>0.89597499999999997</v>
      </c>
      <c r="BC54" s="20">
        <v>0.56893059919831801</v>
      </c>
      <c r="BD54" s="20">
        <v>11.81</v>
      </c>
      <c r="BE54" s="20"/>
      <c r="BF54" s="16"/>
      <c r="BG54" s="13"/>
      <c r="BH54" s="16" t="s">
        <v>239</v>
      </c>
      <c r="BI54" s="16" t="s">
        <v>269</v>
      </c>
      <c r="BJ54" s="16" t="s">
        <v>237</v>
      </c>
      <c r="BK54" s="16" t="s">
        <v>4</v>
      </c>
      <c r="BL54" s="14" t="s">
        <v>2</v>
      </c>
      <c r="BM54" s="20">
        <v>183927.2</v>
      </c>
      <c r="BN54" s="14" t="s">
        <v>138</v>
      </c>
      <c r="BO54" s="20"/>
      <c r="BP54" s="21">
        <v>44734</v>
      </c>
      <c r="BQ54" s="21">
        <v>46560</v>
      </c>
      <c r="BR54" s="20">
        <v>0</v>
      </c>
      <c r="BS54" s="20">
        <v>0</v>
      </c>
      <c r="BT54" s="20">
        <v>0</v>
      </c>
    </row>
    <row r="55" spans="1:72" s="1" customFormat="1" ht="18.2" customHeight="1" x14ac:dyDescent="0.15">
      <c r="A55" s="4">
        <v>53</v>
      </c>
      <c r="B55" s="5" t="s">
        <v>424</v>
      </c>
      <c r="C55" s="5" t="s">
        <v>210</v>
      </c>
      <c r="D55" s="6">
        <v>45505</v>
      </c>
      <c r="E55" s="7" t="s">
        <v>311</v>
      </c>
      <c r="F55" s="8">
        <v>0</v>
      </c>
      <c r="G55" s="8">
        <v>0</v>
      </c>
      <c r="H55" s="9">
        <v>292210.21999999997</v>
      </c>
      <c r="I55" s="9">
        <v>0</v>
      </c>
      <c r="J55" s="9">
        <v>0</v>
      </c>
      <c r="K55" s="9">
        <v>292210.21999999997</v>
      </c>
      <c r="L55" s="9">
        <v>2481.6799999999998</v>
      </c>
      <c r="M55" s="9">
        <v>0</v>
      </c>
      <c r="N55" s="9">
        <v>0</v>
      </c>
      <c r="O55" s="9">
        <v>0</v>
      </c>
      <c r="P55" s="9">
        <v>2481.6799999999998</v>
      </c>
      <c r="Q55" s="9">
        <v>0</v>
      </c>
      <c r="R55" s="9">
        <v>0</v>
      </c>
      <c r="S55" s="9">
        <v>291978.7</v>
      </c>
      <c r="T55" s="9">
        <v>0</v>
      </c>
      <c r="U55" s="9">
        <v>2897.98</v>
      </c>
      <c r="V55" s="9">
        <v>0</v>
      </c>
      <c r="W55" s="9">
        <v>0</v>
      </c>
      <c r="X55" s="9">
        <v>2897.98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237.36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5617.02</v>
      </c>
      <c r="AV55" s="9">
        <v>0</v>
      </c>
      <c r="AW55" s="9">
        <v>0</v>
      </c>
      <c r="AX55" s="10">
        <v>78</v>
      </c>
      <c r="AY55" s="10">
        <v>104</v>
      </c>
      <c r="AZ55" s="9">
        <v>82210</v>
      </c>
      <c r="BA55" s="9">
        <v>349221.87</v>
      </c>
      <c r="BB55" s="11">
        <v>0.89999099999999999</v>
      </c>
      <c r="BC55" s="11">
        <v>0.75246777125298603</v>
      </c>
      <c r="BD55" s="11">
        <v>11.81</v>
      </c>
      <c r="BE55" s="11"/>
      <c r="BF55" s="7"/>
      <c r="BG55" s="4"/>
      <c r="BH55" s="7" t="s">
        <v>25</v>
      </c>
      <c r="BI55" s="7" t="s">
        <v>312</v>
      </c>
      <c r="BJ55" s="7" t="s">
        <v>237</v>
      </c>
      <c r="BK55" s="7" t="s">
        <v>4</v>
      </c>
      <c r="BL55" s="5" t="s">
        <v>2</v>
      </c>
      <c r="BM55" s="11">
        <v>291978.7</v>
      </c>
      <c r="BN55" s="5" t="s">
        <v>138</v>
      </c>
      <c r="BO55" s="11"/>
      <c r="BP55" s="12">
        <v>44734</v>
      </c>
      <c r="BQ55" s="12">
        <v>47901</v>
      </c>
      <c r="BR55" s="11">
        <v>0</v>
      </c>
      <c r="BS55" s="11">
        <v>0</v>
      </c>
      <c r="BT55" s="11">
        <v>0</v>
      </c>
    </row>
    <row r="56" spans="1:72" s="1" customFormat="1" ht="18.2" customHeight="1" x14ac:dyDescent="0.15">
      <c r="A56" s="13">
        <v>54</v>
      </c>
      <c r="B56" s="14" t="s">
        <v>431</v>
      </c>
      <c r="C56" s="14" t="s">
        <v>210</v>
      </c>
      <c r="D56" s="15">
        <v>45505</v>
      </c>
      <c r="E56" s="16" t="s">
        <v>313</v>
      </c>
      <c r="F56" s="17">
        <v>0</v>
      </c>
      <c r="G56" s="17">
        <v>0</v>
      </c>
      <c r="H56" s="18">
        <v>200066.37</v>
      </c>
      <c r="I56" s="18">
        <v>0</v>
      </c>
      <c r="J56" s="18">
        <v>0</v>
      </c>
      <c r="K56" s="18">
        <v>200066.37</v>
      </c>
      <c r="L56" s="18">
        <v>4657.9399999999996</v>
      </c>
      <c r="M56" s="18">
        <v>0</v>
      </c>
      <c r="N56" s="18">
        <v>0</v>
      </c>
      <c r="O56" s="18">
        <v>0</v>
      </c>
      <c r="P56" s="18">
        <v>4657.9399999999996</v>
      </c>
      <c r="Q56" s="18">
        <v>0</v>
      </c>
      <c r="R56" s="18">
        <v>0</v>
      </c>
      <c r="S56" s="18">
        <v>195408.43</v>
      </c>
      <c r="T56" s="18">
        <v>0</v>
      </c>
      <c r="U56" s="18">
        <v>1968.99</v>
      </c>
      <c r="V56" s="18">
        <v>0</v>
      </c>
      <c r="W56" s="18">
        <v>0</v>
      </c>
      <c r="X56" s="18">
        <v>1968.99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203.35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0.28000000000000003</v>
      </c>
      <c r="AT56" s="18">
        <v>0</v>
      </c>
      <c r="AU56" s="18">
        <f t="shared" si="0"/>
        <v>6830</v>
      </c>
      <c r="AV56" s="18">
        <v>0</v>
      </c>
      <c r="AW56" s="18">
        <v>0</v>
      </c>
      <c r="AX56" s="19">
        <v>35</v>
      </c>
      <c r="AY56" s="19">
        <v>60</v>
      </c>
      <c r="AZ56" s="18">
        <v>260022.89</v>
      </c>
      <c r="BA56" s="18">
        <v>299203.63</v>
      </c>
      <c r="BB56" s="20">
        <v>0.78</v>
      </c>
      <c r="BC56" s="20">
        <v>0.50941419193343296</v>
      </c>
      <c r="BD56" s="20">
        <v>13.97</v>
      </c>
      <c r="BE56" s="20"/>
      <c r="BF56" s="16"/>
      <c r="BG56" s="13"/>
      <c r="BH56" s="16" t="s">
        <v>256</v>
      </c>
      <c r="BI56" s="16" t="s">
        <v>314</v>
      </c>
      <c r="BJ56" s="16" t="s">
        <v>237</v>
      </c>
      <c r="BK56" s="16" t="s">
        <v>4</v>
      </c>
      <c r="BL56" s="14" t="s">
        <v>2</v>
      </c>
      <c r="BM56" s="20">
        <v>195408.43</v>
      </c>
      <c r="BN56" s="14" t="s">
        <v>138</v>
      </c>
      <c r="BO56" s="20"/>
      <c r="BP56" s="21">
        <v>44754</v>
      </c>
      <c r="BQ56" s="21">
        <v>46580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424</v>
      </c>
      <c r="C57" s="5" t="s">
        <v>210</v>
      </c>
      <c r="D57" s="6">
        <v>45505</v>
      </c>
      <c r="E57" s="7" t="s">
        <v>315</v>
      </c>
      <c r="F57" s="8">
        <v>0</v>
      </c>
      <c r="G57" s="8">
        <v>0</v>
      </c>
      <c r="H57" s="9">
        <v>125490.43</v>
      </c>
      <c r="I57" s="9">
        <v>2955.57</v>
      </c>
      <c r="J57" s="9">
        <v>0</v>
      </c>
      <c r="K57" s="9">
        <v>128446</v>
      </c>
      <c r="L57" s="9">
        <v>2984.66</v>
      </c>
      <c r="M57" s="9">
        <v>0</v>
      </c>
      <c r="N57" s="9">
        <v>0</v>
      </c>
      <c r="O57" s="9">
        <v>0</v>
      </c>
      <c r="P57" s="9">
        <v>5940.23</v>
      </c>
      <c r="Q57" s="9">
        <v>0</v>
      </c>
      <c r="R57" s="9">
        <v>0</v>
      </c>
      <c r="S57" s="9">
        <v>125211.98</v>
      </c>
      <c r="T57" s="9">
        <v>1290.76</v>
      </c>
      <c r="U57" s="9">
        <v>1261.67</v>
      </c>
      <c r="V57" s="9">
        <v>0</v>
      </c>
      <c r="W57" s="9">
        <v>1290.76</v>
      </c>
      <c r="X57" s="9">
        <v>1261.67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130.31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129.83000000000001</v>
      </c>
      <c r="AQ57" s="9">
        <v>0.2</v>
      </c>
      <c r="AR57" s="9">
        <v>0</v>
      </c>
      <c r="AS57" s="9">
        <v>0</v>
      </c>
      <c r="AT57" s="9">
        <v>0</v>
      </c>
      <c r="AU57" s="9">
        <f t="shared" si="0"/>
        <v>8753</v>
      </c>
      <c r="AV57" s="9">
        <v>0</v>
      </c>
      <c r="AW57" s="9">
        <v>0</v>
      </c>
      <c r="AX57" s="10">
        <v>35</v>
      </c>
      <c r="AY57" s="10">
        <v>60</v>
      </c>
      <c r="AZ57" s="9">
        <v>201003.66</v>
      </c>
      <c r="BA57" s="9">
        <v>191720.61</v>
      </c>
      <c r="BB57" s="11">
        <v>0.76</v>
      </c>
      <c r="BC57" s="11">
        <v>0.49635302537374598</v>
      </c>
      <c r="BD57" s="11">
        <v>13.97</v>
      </c>
      <c r="BE57" s="11"/>
      <c r="BF57" s="7" t="s">
        <v>211</v>
      </c>
      <c r="BG57" s="4"/>
      <c r="BH57" s="7" t="s">
        <v>316</v>
      </c>
      <c r="BI57" s="7" t="s">
        <v>317</v>
      </c>
      <c r="BJ57" s="7" t="s">
        <v>237</v>
      </c>
      <c r="BK57" s="7" t="s">
        <v>4</v>
      </c>
      <c r="BL57" s="5" t="s">
        <v>2</v>
      </c>
      <c r="BM57" s="11">
        <v>125211.98</v>
      </c>
      <c r="BN57" s="5" t="s">
        <v>138</v>
      </c>
      <c r="BO57" s="11"/>
      <c r="BP57" s="12">
        <v>44753</v>
      </c>
      <c r="BQ57" s="12">
        <v>46579</v>
      </c>
      <c r="BR57" s="11">
        <v>0</v>
      </c>
      <c r="BS57" s="11">
        <v>0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424</v>
      </c>
      <c r="C58" s="14" t="s">
        <v>210</v>
      </c>
      <c r="D58" s="15">
        <v>45505</v>
      </c>
      <c r="E58" s="16" t="s">
        <v>318</v>
      </c>
      <c r="F58" s="17">
        <v>0</v>
      </c>
      <c r="G58" s="17">
        <v>0</v>
      </c>
      <c r="H58" s="18">
        <v>329555</v>
      </c>
      <c r="I58" s="18">
        <v>0</v>
      </c>
      <c r="J58" s="18">
        <v>0.47</v>
      </c>
      <c r="K58" s="18">
        <v>329555</v>
      </c>
      <c r="L58" s="18">
        <v>2679.36</v>
      </c>
      <c r="M58" s="18">
        <v>0</v>
      </c>
      <c r="N58" s="18">
        <v>0</v>
      </c>
      <c r="O58" s="18">
        <v>0.47</v>
      </c>
      <c r="P58" s="18">
        <v>2678.89</v>
      </c>
      <c r="Q58" s="18">
        <v>0</v>
      </c>
      <c r="R58" s="18">
        <v>0</v>
      </c>
      <c r="S58" s="18">
        <v>326875.64</v>
      </c>
      <c r="T58" s="18">
        <v>0</v>
      </c>
      <c r="U58" s="18">
        <v>3243.37</v>
      </c>
      <c r="V58" s="18">
        <v>0</v>
      </c>
      <c r="W58" s="18">
        <v>0</v>
      </c>
      <c r="X58" s="18">
        <v>3243.37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262.74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f t="shared" si="0"/>
        <v>6184.9999999999991</v>
      </c>
      <c r="AV58" s="18">
        <v>0</v>
      </c>
      <c r="AW58" s="18">
        <v>0</v>
      </c>
      <c r="AX58" s="19">
        <v>80</v>
      </c>
      <c r="AY58" s="19">
        <v>105</v>
      </c>
      <c r="AZ58" s="18">
        <v>334998.32</v>
      </c>
      <c r="BA58" s="18">
        <v>386593.28000000003</v>
      </c>
      <c r="BB58" s="20">
        <v>0.9</v>
      </c>
      <c r="BC58" s="20">
        <v>0.76097565896644703</v>
      </c>
      <c r="BD58" s="20">
        <v>13.82</v>
      </c>
      <c r="BE58" s="20"/>
      <c r="BF58" s="16"/>
      <c r="BG58" s="13"/>
      <c r="BH58" s="16" t="s">
        <v>239</v>
      </c>
      <c r="BI58" s="16" t="s">
        <v>319</v>
      </c>
      <c r="BJ58" s="16" t="s">
        <v>237</v>
      </c>
      <c r="BK58" s="16" t="s">
        <v>4</v>
      </c>
      <c r="BL58" s="14" t="s">
        <v>2</v>
      </c>
      <c r="BM58" s="20">
        <v>326875.64</v>
      </c>
      <c r="BN58" s="14" t="s">
        <v>138</v>
      </c>
      <c r="BO58" s="20"/>
      <c r="BP58" s="21">
        <v>44754</v>
      </c>
      <c r="BQ58" s="21">
        <v>47950</v>
      </c>
      <c r="BR58" s="20">
        <v>0</v>
      </c>
      <c r="BS58" s="20">
        <v>0</v>
      </c>
      <c r="BT58" s="20">
        <v>0</v>
      </c>
    </row>
    <row r="59" spans="1:72" s="1" customFormat="1" ht="18.2" customHeight="1" x14ac:dyDescent="0.15">
      <c r="A59" s="4">
        <v>57</v>
      </c>
      <c r="B59" s="5" t="s">
        <v>424</v>
      </c>
      <c r="C59" s="5" t="s">
        <v>210</v>
      </c>
      <c r="D59" s="6">
        <v>45505</v>
      </c>
      <c r="E59" s="7" t="s">
        <v>320</v>
      </c>
      <c r="F59" s="8">
        <v>3</v>
      </c>
      <c r="G59" s="8">
        <v>3</v>
      </c>
      <c r="H59" s="9">
        <v>276800.01</v>
      </c>
      <c r="I59" s="9">
        <v>9252.8799999999992</v>
      </c>
      <c r="J59" s="9">
        <v>0</v>
      </c>
      <c r="K59" s="9">
        <v>286052.89</v>
      </c>
      <c r="L59" s="9">
        <v>2375.64</v>
      </c>
      <c r="M59" s="9">
        <v>0</v>
      </c>
      <c r="N59" s="9">
        <v>0</v>
      </c>
      <c r="O59" s="9">
        <v>2075.87</v>
      </c>
      <c r="P59" s="9">
        <v>0</v>
      </c>
      <c r="Q59" s="9">
        <v>0</v>
      </c>
      <c r="R59" s="9">
        <v>0</v>
      </c>
      <c r="S59" s="9">
        <v>283977.02</v>
      </c>
      <c r="T59" s="9">
        <v>11125.18</v>
      </c>
      <c r="U59" s="9">
        <v>2723.97</v>
      </c>
      <c r="V59" s="9">
        <v>0</v>
      </c>
      <c r="W59" s="9">
        <v>2815.24</v>
      </c>
      <c r="X59" s="9">
        <v>0</v>
      </c>
      <c r="Y59" s="9">
        <v>0</v>
      </c>
      <c r="Z59" s="9">
        <v>0</v>
      </c>
      <c r="AA59" s="9">
        <v>11033.91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20.02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88.87</v>
      </c>
      <c r="AQ59" s="9">
        <v>0</v>
      </c>
      <c r="AR59" s="9">
        <v>0</v>
      </c>
      <c r="AS59" s="9">
        <v>0</v>
      </c>
      <c r="AT59" s="9">
        <v>0</v>
      </c>
      <c r="AU59" s="9">
        <f t="shared" si="0"/>
        <v>5000</v>
      </c>
      <c r="AV59" s="9">
        <v>9573.0300000000007</v>
      </c>
      <c r="AW59" s="9">
        <v>11033.91</v>
      </c>
      <c r="AX59" s="10">
        <v>77</v>
      </c>
      <c r="AY59" s="10">
        <v>102</v>
      </c>
      <c r="AZ59" s="9">
        <v>374998.71</v>
      </c>
      <c r="BA59" s="9">
        <v>327341.45</v>
      </c>
      <c r="BB59" s="11">
        <v>0.89</v>
      </c>
      <c r="BC59" s="11">
        <v>0.772097599616547</v>
      </c>
      <c r="BD59" s="11">
        <v>13.83</v>
      </c>
      <c r="BE59" s="11"/>
      <c r="BF59" s="7"/>
      <c r="BG59" s="4"/>
      <c r="BH59" s="7" t="s">
        <v>272</v>
      </c>
      <c r="BI59" s="7" t="s">
        <v>136</v>
      </c>
      <c r="BJ59" s="7" t="s">
        <v>237</v>
      </c>
      <c r="BK59" s="7" t="s">
        <v>259</v>
      </c>
      <c r="BL59" s="5" t="s">
        <v>2</v>
      </c>
      <c r="BM59" s="11">
        <v>283977.02</v>
      </c>
      <c r="BN59" s="5" t="s">
        <v>138</v>
      </c>
      <c r="BO59" s="11"/>
      <c r="BP59" s="12">
        <v>44753</v>
      </c>
      <c r="BQ59" s="12">
        <v>47859</v>
      </c>
      <c r="BR59" s="11">
        <v>1809.92</v>
      </c>
      <c r="BS59" s="11">
        <v>0</v>
      </c>
      <c r="BT59" s="11">
        <v>230</v>
      </c>
    </row>
    <row r="60" spans="1:72" s="1" customFormat="1" ht="18.2" customHeight="1" x14ac:dyDescent="0.15">
      <c r="A60" s="13">
        <v>58</v>
      </c>
      <c r="B60" s="14" t="s">
        <v>424</v>
      </c>
      <c r="C60" s="14" t="s">
        <v>210</v>
      </c>
      <c r="D60" s="15">
        <v>45505</v>
      </c>
      <c r="E60" s="16" t="s">
        <v>426</v>
      </c>
      <c r="F60" s="17">
        <v>19</v>
      </c>
      <c r="G60" s="17">
        <v>18</v>
      </c>
      <c r="H60" s="18">
        <v>230673.57</v>
      </c>
      <c r="I60" s="18">
        <v>24674.6</v>
      </c>
      <c r="J60" s="18">
        <v>0</v>
      </c>
      <c r="K60" s="18">
        <v>255348.17</v>
      </c>
      <c r="L60" s="18">
        <v>1431.65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255348.17</v>
      </c>
      <c r="T60" s="18">
        <v>45646.18</v>
      </c>
      <c r="U60" s="18">
        <v>2270.09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47916.27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f t="shared" si="0"/>
        <v>0</v>
      </c>
      <c r="AV60" s="18">
        <v>26106.25</v>
      </c>
      <c r="AW60" s="18">
        <v>47916.27</v>
      </c>
      <c r="AX60" s="19">
        <v>99</v>
      </c>
      <c r="AY60" s="19">
        <v>120</v>
      </c>
      <c r="AZ60" s="18">
        <v>329999.05</v>
      </c>
      <c r="BA60" s="18">
        <v>256537.43</v>
      </c>
      <c r="BB60" s="20">
        <v>0.87</v>
      </c>
      <c r="BC60" s="20">
        <v>0.86596684117401501</v>
      </c>
      <c r="BD60" s="20">
        <v>13.78</v>
      </c>
      <c r="BE60" s="20"/>
      <c r="BF60" s="16"/>
      <c r="BG60" s="13"/>
      <c r="BH60" s="16" t="s">
        <v>232</v>
      </c>
      <c r="BI60" s="16" t="s">
        <v>428</v>
      </c>
      <c r="BJ60" s="16" t="s">
        <v>237</v>
      </c>
      <c r="BK60" s="16" t="s">
        <v>212</v>
      </c>
      <c r="BL60" s="14" t="s">
        <v>2</v>
      </c>
      <c r="BM60" s="20">
        <v>255348.17</v>
      </c>
      <c r="BN60" s="14" t="s">
        <v>138</v>
      </c>
      <c r="BO60" s="20"/>
      <c r="BP60" s="21">
        <v>44802</v>
      </c>
      <c r="BQ60" s="21">
        <v>48455</v>
      </c>
      <c r="BR60" s="20">
        <v>7796.15</v>
      </c>
      <c r="BS60" s="20">
        <v>0</v>
      </c>
      <c r="BT60" s="20">
        <v>230</v>
      </c>
    </row>
    <row r="61" spans="1:72" s="1" customFormat="1" ht="18.2" customHeight="1" x14ac:dyDescent="0.15">
      <c r="A61" s="4">
        <v>59</v>
      </c>
      <c r="B61" s="5" t="s">
        <v>431</v>
      </c>
      <c r="C61" s="5" t="s">
        <v>210</v>
      </c>
      <c r="D61" s="6">
        <v>45505</v>
      </c>
      <c r="E61" s="7" t="s">
        <v>321</v>
      </c>
      <c r="F61" s="8">
        <v>1</v>
      </c>
      <c r="G61" s="8">
        <v>3</v>
      </c>
      <c r="H61" s="9">
        <v>541101.75</v>
      </c>
      <c r="I61" s="9">
        <v>12643.6</v>
      </c>
      <c r="J61" s="9">
        <v>0</v>
      </c>
      <c r="K61" s="9">
        <v>553745.35</v>
      </c>
      <c r="L61" s="9">
        <v>3239.65</v>
      </c>
      <c r="M61" s="9">
        <v>0</v>
      </c>
      <c r="N61" s="9">
        <v>0</v>
      </c>
      <c r="O61" s="9">
        <v>9463.75</v>
      </c>
      <c r="P61" s="9">
        <v>0</v>
      </c>
      <c r="Q61" s="9">
        <v>0</v>
      </c>
      <c r="R61" s="9">
        <v>0</v>
      </c>
      <c r="S61" s="9">
        <v>544281.59999999998</v>
      </c>
      <c r="T61" s="9">
        <v>21463.919999999998</v>
      </c>
      <c r="U61" s="9">
        <v>5365.65</v>
      </c>
      <c r="V61" s="9">
        <v>0</v>
      </c>
      <c r="W61" s="9">
        <v>16066.46</v>
      </c>
      <c r="X61" s="9">
        <v>0</v>
      </c>
      <c r="Y61" s="9">
        <v>0</v>
      </c>
      <c r="Z61" s="9">
        <v>0</v>
      </c>
      <c r="AA61" s="9">
        <v>10763.11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690</v>
      </c>
      <c r="AN61" s="9">
        <v>0</v>
      </c>
      <c r="AO61" s="9">
        <v>0</v>
      </c>
      <c r="AP61" s="9">
        <v>818.58</v>
      </c>
      <c r="AQ61" s="9">
        <v>0</v>
      </c>
      <c r="AR61" s="9">
        <v>0</v>
      </c>
      <c r="AS61" s="9">
        <v>27.99</v>
      </c>
      <c r="AT61" s="9">
        <v>0</v>
      </c>
      <c r="AU61" s="9">
        <f t="shared" si="0"/>
        <v>27010.799999999999</v>
      </c>
      <c r="AV61" s="9">
        <v>6447.49</v>
      </c>
      <c r="AW61" s="9">
        <v>10763.11</v>
      </c>
      <c r="AX61" s="10">
        <v>98</v>
      </c>
      <c r="AY61" s="10">
        <v>120</v>
      </c>
      <c r="AZ61" s="9">
        <v>104499.88</v>
      </c>
      <c r="BA61" s="9">
        <v>602217.44999999995</v>
      </c>
      <c r="BB61" s="11">
        <v>0.9</v>
      </c>
      <c r="BC61" s="11">
        <v>0.81341621701596301</v>
      </c>
      <c r="BD61" s="11">
        <v>11.9</v>
      </c>
      <c r="BE61" s="11"/>
      <c r="BF61" s="7"/>
      <c r="BG61" s="4"/>
      <c r="BH61" s="7" t="s">
        <v>256</v>
      </c>
      <c r="BI61" s="7" t="s">
        <v>257</v>
      </c>
      <c r="BJ61" s="7" t="s">
        <v>237</v>
      </c>
      <c r="BK61" s="7" t="s">
        <v>259</v>
      </c>
      <c r="BL61" s="5" t="s">
        <v>2</v>
      </c>
      <c r="BM61" s="11">
        <v>544281.59999999998</v>
      </c>
      <c r="BN61" s="5" t="s">
        <v>138</v>
      </c>
      <c r="BO61" s="11"/>
      <c r="BP61" s="12">
        <v>44845</v>
      </c>
      <c r="BQ61" s="12">
        <v>48498</v>
      </c>
      <c r="BR61" s="11">
        <v>1048.58</v>
      </c>
      <c r="BS61" s="11">
        <v>0</v>
      </c>
      <c r="BT61" s="11">
        <v>230</v>
      </c>
    </row>
    <row r="62" spans="1:72" s="1" customFormat="1" ht="18.2" customHeight="1" x14ac:dyDescent="0.15">
      <c r="A62" s="13">
        <v>60</v>
      </c>
      <c r="B62" s="14" t="s">
        <v>424</v>
      </c>
      <c r="C62" s="14" t="s">
        <v>210</v>
      </c>
      <c r="D62" s="15">
        <v>45505</v>
      </c>
      <c r="E62" s="16" t="s">
        <v>427</v>
      </c>
      <c r="F62" s="17">
        <v>0</v>
      </c>
      <c r="G62" s="17">
        <v>0</v>
      </c>
      <c r="H62" s="18">
        <v>222820.35</v>
      </c>
      <c r="I62" s="18">
        <v>1321.02</v>
      </c>
      <c r="J62" s="18">
        <v>0</v>
      </c>
      <c r="K62" s="18">
        <v>224141.37</v>
      </c>
      <c r="L62" s="18">
        <v>1334.12</v>
      </c>
      <c r="M62" s="18">
        <v>0</v>
      </c>
      <c r="N62" s="18">
        <v>0</v>
      </c>
      <c r="O62" s="18">
        <v>1321.02</v>
      </c>
      <c r="P62" s="18">
        <v>1334.12</v>
      </c>
      <c r="Q62" s="18">
        <v>0</v>
      </c>
      <c r="R62" s="18">
        <v>0</v>
      </c>
      <c r="S62" s="18">
        <v>221486.23</v>
      </c>
      <c r="T62" s="18">
        <v>2132.98</v>
      </c>
      <c r="U62" s="18">
        <v>2209.64</v>
      </c>
      <c r="V62" s="18">
        <v>0</v>
      </c>
      <c r="W62" s="18">
        <v>0</v>
      </c>
      <c r="X62" s="18">
        <v>4342.62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168.55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273.69</v>
      </c>
      <c r="AR62" s="18">
        <v>0</v>
      </c>
      <c r="AS62" s="18">
        <v>0</v>
      </c>
      <c r="AT62" s="18">
        <v>0</v>
      </c>
      <c r="AU62" s="18">
        <f t="shared" si="0"/>
        <v>7439.9999999999991</v>
      </c>
      <c r="AV62" s="18">
        <v>0</v>
      </c>
      <c r="AW62" s="18">
        <v>0</v>
      </c>
      <c r="AX62" s="19">
        <v>99</v>
      </c>
      <c r="AY62" s="19">
        <v>120</v>
      </c>
      <c r="AZ62" s="18">
        <v>329999.05</v>
      </c>
      <c r="BA62" s="18">
        <v>246915.57</v>
      </c>
      <c r="BB62" s="20">
        <v>0.87</v>
      </c>
      <c r="BC62" s="20">
        <v>0.78040044254803398</v>
      </c>
      <c r="BD62" s="20">
        <v>13.88</v>
      </c>
      <c r="BE62" s="20"/>
      <c r="BF62" s="16"/>
      <c r="BG62" s="13"/>
      <c r="BH62" s="16" t="s">
        <v>232</v>
      </c>
      <c r="BI62" s="16" t="s">
        <v>428</v>
      </c>
      <c r="BJ62" s="16" t="s">
        <v>237</v>
      </c>
      <c r="BK62" s="16" t="s">
        <v>4</v>
      </c>
      <c r="BL62" s="14" t="s">
        <v>2</v>
      </c>
      <c r="BM62" s="20">
        <v>221486.23</v>
      </c>
      <c r="BN62" s="14" t="s">
        <v>138</v>
      </c>
      <c r="BO62" s="20"/>
      <c r="BP62" s="21">
        <v>44859</v>
      </c>
      <c r="BQ62" s="21">
        <v>48512</v>
      </c>
      <c r="BR62" s="20">
        <v>0</v>
      </c>
      <c r="BS62" s="20">
        <v>0</v>
      </c>
      <c r="BT62" s="20">
        <v>0</v>
      </c>
    </row>
    <row r="63" spans="1:72" s="1" customFormat="1" ht="18.2" customHeight="1" x14ac:dyDescent="0.15">
      <c r="A63" s="4">
        <v>61</v>
      </c>
      <c r="B63" s="5" t="s">
        <v>424</v>
      </c>
      <c r="C63" s="5" t="s">
        <v>210</v>
      </c>
      <c r="D63" s="6">
        <v>45505</v>
      </c>
      <c r="E63" s="7" t="s">
        <v>322</v>
      </c>
      <c r="F63" s="8">
        <v>5</v>
      </c>
      <c r="G63" s="8">
        <v>4</v>
      </c>
      <c r="H63" s="9">
        <v>353368.13</v>
      </c>
      <c r="I63" s="9">
        <v>16122.53</v>
      </c>
      <c r="J63" s="9">
        <v>0</v>
      </c>
      <c r="K63" s="9">
        <v>369490.66</v>
      </c>
      <c r="L63" s="9">
        <v>3321.07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369490.66</v>
      </c>
      <c r="T63" s="9">
        <v>18032.66</v>
      </c>
      <c r="U63" s="9">
        <v>3504.23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21536.89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19443.599999999999</v>
      </c>
      <c r="AW63" s="9">
        <v>21536.89</v>
      </c>
      <c r="AX63" s="10">
        <v>72</v>
      </c>
      <c r="AY63" s="10">
        <v>94</v>
      </c>
      <c r="AZ63" s="9">
        <v>93000</v>
      </c>
      <c r="BA63" s="9">
        <v>416048.41</v>
      </c>
      <c r="BB63" s="11">
        <v>0.9</v>
      </c>
      <c r="BC63" s="11">
        <v>0.79928581868633997</v>
      </c>
      <c r="BD63" s="11">
        <v>11.9</v>
      </c>
      <c r="BE63" s="11"/>
      <c r="BF63" s="7"/>
      <c r="BG63" s="4"/>
      <c r="BH63" s="7" t="s">
        <v>214</v>
      </c>
      <c r="BI63" s="7" t="s">
        <v>323</v>
      </c>
      <c r="BJ63" s="7" t="s">
        <v>237</v>
      </c>
      <c r="BK63" s="7" t="s">
        <v>259</v>
      </c>
      <c r="BL63" s="5" t="s">
        <v>2</v>
      </c>
      <c r="BM63" s="11">
        <v>369490.66</v>
      </c>
      <c r="BN63" s="5" t="s">
        <v>138</v>
      </c>
      <c r="BO63" s="11"/>
      <c r="BP63" s="12">
        <v>44854</v>
      </c>
      <c r="BQ63" s="12">
        <v>47715</v>
      </c>
      <c r="BR63" s="11">
        <v>2656.04</v>
      </c>
      <c r="BS63" s="11">
        <v>0</v>
      </c>
      <c r="BT63" s="11">
        <v>230</v>
      </c>
    </row>
    <row r="64" spans="1:72" s="1" customFormat="1" ht="18.2" customHeight="1" x14ac:dyDescent="0.15">
      <c r="A64" s="13">
        <v>62</v>
      </c>
      <c r="B64" s="14" t="s">
        <v>424</v>
      </c>
      <c r="C64" s="14" t="s">
        <v>210</v>
      </c>
      <c r="D64" s="15">
        <v>45505</v>
      </c>
      <c r="E64" s="16" t="s">
        <v>324</v>
      </c>
      <c r="F64" s="17">
        <v>0</v>
      </c>
      <c r="G64" s="17">
        <v>0</v>
      </c>
      <c r="H64" s="18">
        <v>572039.94999999995</v>
      </c>
      <c r="I64" s="18">
        <v>0</v>
      </c>
      <c r="J64" s="18">
        <v>0</v>
      </c>
      <c r="K64" s="18">
        <v>572039.94999999995</v>
      </c>
      <c r="L64" s="18">
        <v>12087.09</v>
      </c>
      <c r="M64" s="18">
        <v>0</v>
      </c>
      <c r="N64" s="18">
        <v>0</v>
      </c>
      <c r="O64" s="18">
        <v>0</v>
      </c>
      <c r="P64" s="18">
        <v>12087.09</v>
      </c>
      <c r="Q64" s="18">
        <v>169.31</v>
      </c>
      <c r="R64" s="18">
        <v>0</v>
      </c>
      <c r="S64" s="18">
        <v>559783.55000000005</v>
      </c>
      <c r="T64" s="18">
        <v>0</v>
      </c>
      <c r="U64" s="18">
        <v>5671.05</v>
      </c>
      <c r="V64" s="18">
        <v>0</v>
      </c>
      <c r="W64" s="18">
        <v>0</v>
      </c>
      <c r="X64" s="18">
        <v>5671.05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543.80999999999995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166.26</v>
      </c>
      <c r="AT64" s="18">
        <v>0</v>
      </c>
      <c r="AU64" s="18">
        <f t="shared" si="0"/>
        <v>18305.000000000004</v>
      </c>
      <c r="AV64" s="18">
        <v>0</v>
      </c>
      <c r="AW64" s="18">
        <v>0</v>
      </c>
      <c r="AX64" s="19">
        <v>38</v>
      </c>
      <c r="AY64" s="19">
        <v>60</v>
      </c>
      <c r="AZ64" s="18">
        <v>365698</v>
      </c>
      <c r="BA64" s="18">
        <v>800134.42</v>
      </c>
      <c r="BB64" s="20">
        <v>0.8</v>
      </c>
      <c r="BC64" s="20">
        <v>0.55968950817038998</v>
      </c>
      <c r="BD64" s="20">
        <v>11.9</v>
      </c>
      <c r="BE64" s="20"/>
      <c r="BF64" s="16"/>
      <c r="BG64" s="13"/>
      <c r="BH64" s="16" t="s">
        <v>214</v>
      </c>
      <c r="BI64" s="16" t="s">
        <v>325</v>
      </c>
      <c r="BJ64" s="16" t="s">
        <v>237</v>
      </c>
      <c r="BK64" s="16" t="s">
        <v>4</v>
      </c>
      <c r="BL64" s="14" t="s">
        <v>2</v>
      </c>
      <c r="BM64" s="20">
        <v>559783.55000000005</v>
      </c>
      <c r="BN64" s="14" t="s">
        <v>138</v>
      </c>
      <c r="BO64" s="20"/>
      <c r="BP64" s="21">
        <v>44854</v>
      </c>
      <c r="BQ64" s="21">
        <v>46680</v>
      </c>
      <c r="BR64" s="20">
        <v>0</v>
      </c>
      <c r="BS64" s="20">
        <v>0</v>
      </c>
      <c r="BT64" s="20">
        <v>0</v>
      </c>
    </row>
    <row r="65" spans="1:72" s="1" customFormat="1" ht="18.2" customHeight="1" x14ac:dyDescent="0.15">
      <c r="A65" s="4">
        <v>63</v>
      </c>
      <c r="B65" s="5" t="s">
        <v>424</v>
      </c>
      <c r="C65" s="5" t="s">
        <v>210</v>
      </c>
      <c r="D65" s="6">
        <v>45505</v>
      </c>
      <c r="E65" s="7" t="s">
        <v>326</v>
      </c>
      <c r="F65" s="8">
        <v>0</v>
      </c>
      <c r="G65" s="8">
        <v>0</v>
      </c>
      <c r="H65" s="9">
        <v>380187.46</v>
      </c>
      <c r="I65" s="9">
        <v>2468.3200000000002</v>
      </c>
      <c r="J65" s="9">
        <v>0</v>
      </c>
      <c r="K65" s="9">
        <v>382655.78</v>
      </c>
      <c r="L65" s="9">
        <v>2492.8000000000002</v>
      </c>
      <c r="M65" s="9">
        <v>0</v>
      </c>
      <c r="N65" s="9">
        <v>0</v>
      </c>
      <c r="O65" s="9">
        <v>2468.3200000000002</v>
      </c>
      <c r="P65" s="9">
        <v>0</v>
      </c>
      <c r="Q65" s="9">
        <v>0</v>
      </c>
      <c r="R65" s="9">
        <v>0</v>
      </c>
      <c r="S65" s="9">
        <v>380187.46</v>
      </c>
      <c r="T65" s="9">
        <v>3794.67</v>
      </c>
      <c r="U65" s="9">
        <v>3770.19</v>
      </c>
      <c r="V65" s="9">
        <v>0</v>
      </c>
      <c r="W65" s="9">
        <v>0</v>
      </c>
      <c r="X65" s="9">
        <v>3794.67</v>
      </c>
      <c r="Y65" s="9">
        <v>0</v>
      </c>
      <c r="Z65" s="9">
        <v>0</v>
      </c>
      <c r="AA65" s="9">
        <v>3770.19</v>
      </c>
      <c r="AB65" s="9">
        <v>0</v>
      </c>
      <c r="AC65" s="9">
        <v>0</v>
      </c>
      <c r="AD65" s="9">
        <v>0</v>
      </c>
      <c r="AE65" s="9">
        <v>0</v>
      </c>
      <c r="AF65" s="9">
        <v>230</v>
      </c>
      <c r="AG65" s="9">
        <v>0</v>
      </c>
      <c r="AH65" s="9">
        <v>0</v>
      </c>
      <c r="AI65" s="9">
        <v>0.13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297.88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6791</v>
      </c>
      <c r="AV65" s="9">
        <v>2492.8000000000002</v>
      </c>
      <c r="AW65" s="9">
        <v>3770.19</v>
      </c>
      <c r="AX65" s="10">
        <v>98</v>
      </c>
      <c r="AY65" s="10">
        <v>120</v>
      </c>
      <c r="AZ65" s="9">
        <v>111095</v>
      </c>
      <c r="BA65" s="9">
        <v>438297.52</v>
      </c>
      <c r="BB65" s="11">
        <v>0.9</v>
      </c>
      <c r="BC65" s="11">
        <v>0.78067681970913305</v>
      </c>
      <c r="BD65" s="11">
        <v>11.9</v>
      </c>
      <c r="BE65" s="11"/>
      <c r="BF65" s="7" t="s">
        <v>211</v>
      </c>
      <c r="BG65" s="4"/>
      <c r="BH65" s="7" t="s">
        <v>214</v>
      </c>
      <c r="BI65" s="7" t="s">
        <v>323</v>
      </c>
      <c r="BJ65" s="7" t="s">
        <v>237</v>
      </c>
      <c r="BK65" s="7" t="s">
        <v>4</v>
      </c>
      <c r="BL65" s="5" t="s">
        <v>2</v>
      </c>
      <c r="BM65" s="11">
        <v>380187.46</v>
      </c>
      <c r="BN65" s="5" t="s">
        <v>138</v>
      </c>
      <c r="BO65" s="11"/>
      <c r="BP65" s="12">
        <v>44851</v>
      </c>
      <c r="BQ65" s="12">
        <v>48504</v>
      </c>
      <c r="BR65" s="11">
        <v>297.75</v>
      </c>
      <c r="BS65" s="11">
        <v>0</v>
      </c>
      <c r="BT65" s="11">
        <v>230</v>
      </c>
    </row>
    <row r="66" spans="1:72" s="1" customFormat="1" ht="18.2" customHeight="1" x14ac:dyDescent="0.15">
      <c r="A66" s="13">
        <v>64</v>
      </c>
      <c r="B66" s="14" t="s">
        <v>424</v>
      </c>
      <c r="C66" s="14" t="s">
        <v>210</v>
      </c>
      <c r="D66" s="15">
        <v>45505</v>
      </c>
      <c r="E66" s="16" t="s">
        <v>425</v>
      </c>
      <c r="F66" s="17">
        <v>9</v>
      </c>
      <c r="G66" s="17">
        <v>8</v>
      </c>
      <c r="H66" s="18">
        <v>131393.64000000001</v>
      </c>
      <c r="I66" s="18">
        <v>23072.95</v>
      </c>
      <c r="J66" s="18">
        <v>0</v>
      </c>
      <c r="K66" s="18">
        <v>154466.59</v>
      </c>
      <c r="L66" s="18">
        <v>2692.34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154466.59</v>
      </c>
      <c r="T66" s="18">
        <v>12873.05</v>
      </c>
      <c r="U66" s="18">
        <v>1301.6600000000001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14174.71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f t="shared" si="0"/>
        <v>0</v>
      </c>
      <c r="AV66" s="18">
        <v>25765.29</v>
      </c>
      <c r="AW66" s="18">
        <v>14174.71</v>
      </c>
      <c r="AX66" s="19">
        <v>39</v>
      </c>
      <c r="AY66" s="19">
        <v>60</v>
      </c>
      <c r="AZ66" s="18">
        <v>249000.3</v>
      </c>
      <c r="BA66" s="18">
        <v>180000</v>
      </c>
      <c r="BB66" s="20">
        <v>0.9</v>
      </c>
      <c r="BC66" s="20">
        <v>0.77233295000000002</v>
      </c>
      <c r="BD66" s="20">
        <v>14.06</v>
      </c>
      <c r="BE66" s="20"/>
      <c r="BF66" s="16"/>
      <c r="BG66" s="13"/>
      <c r="BH66" s="16" t="s">
        <v>232</v>
      </c>
      <c r="BI66" s="16" t="s">
        <v>244</v>
      </c>
      <c r="BJ66" s="16" t="s">
        <v>237</v>
      </c>
      <c r="BK66" s="16" t="s">
        <v>212</v>
      </c>
      <c r="BL66" s="14" t="s">
        <v>2</v>
      </c>
      <c r="BM66" s="20">
        <v>154466.59</v>
      </c>
      <c r="BN66" s="14" t="s">
        <v>138</v>
      </c>
      <c r="BO66" s="20"/>
      <c r="BP66" s="21">
        <v>44888</v>
      </c>
      <c r="BQ66" s="21">
        <v>46714</v>
      </c>
      <c r="BR66" s="20">
        <v>3292.97</v>
      </c>
      <c r="BS66" s="20">
        <v>0</v>
      </c>
      <c r="BT66" s="20">
        <v>230</v>
      </c>
    </row>
    <row r="67" spans="1:72" s="1" customFormat="1" ht="18.2" customHeight="1" x14ac:dyDescent="0.15">
      <c r="A67" s="4">
        <v>65</v>
      </c>
      <c r="B67" s="5" t="s">
        <v>431</v>
      </c>
      <c r="C67" s="5" t="s">
        <v>210</v>
      </c>
      <c r="D67" s="6">
        <v>45505</v>
      </c>
      <c r="E67" s="7" t="s">
        <v>447</v>
      </c>
      <c r="F67" s="8">
        <v>0</v>
      </c>
      <c r="G67" s="8">
        <v>0</v>
      </c>
      <c r="H67" s="9">
        <v>231291.81</v>
      </c>
      <c r="I67" s="9">
        <v>0</v>
      </c>
      <c r="J67" s="9">
        <v>0</v>
      </c>
      <c r="K67" s="9">
        <v>231291.81</v>
      </c>
      <c r="L67" s="9">
        <v>4887.54</v>
      </c>
      <c r="M67" s="9">
        <v>0</v>
      </c>
      <c r="N67" s="9">
        <v>0</v>
      </c>
      <c r="O67" s="9">
        <v>0</v>
      </c>
      <c r="P67" s="9">
        <v>4887.54</v>
      </c>
      <c r="Q67" s="9">
        <v>0</v>
      </c>
      <c r="R67" s="9">
        <v>0</v>
      </c>
      <c r="S67" s="9">
        <v>226404.27</v>
      </c>
      <c r="T67" s="9">
        <v>0</v>
      </c>
      <c r="U67" s="9">
        <v>2293.64</v>
      </c>
      <c r="V67" s="9">
        <v>0</v>
      </c>
      <c r="W67" s="9">
        <v>0</v>
      </c>
      <c r="X67" s="9">
        <v>2293.64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194.62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24.2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7400</v>
      </c>
      <c r="AV67" s="9">
        <v>0</v>
      </c>
      <c r="AW67" s="9">
        <v>0</v>
      </c>
      <c r="AX67" s="10">
        <v>38</v>
      </c>
      <c r="AY67" s="10">
        <v>51</v>
      </c>
      <c r="AZ67" s="9">
        <v>356179</v>
      </c>
      <c r="BA67" s="9">
        <v>286360.71999999997</v>
      </c>
      <c r="BB67" s="11">
        <v>0.9</v>
      </c>
      <c r="BC67" s="11">
        <v>0.71156352379614096</v>
      </c>
      <c r="BD67" s="11">
        <v>11.9</v>
      </c>
      <c r="BE67" s="11"/>
      <c r="BF67" s="7"/>
      <c r="BG67" s="4"/>
      <c r="BH67" s="7" t="s">
        <v>230</v>
      </c>
      <c r="BI67" s="7" t="s">
        <v>231</v>
      </c>
      <c r="BJ67" s="7" t="s">
        <v>237</v>
      </c>
      <c r="BK67" s="7" t="s">
        <v>4</v>
      </c>
      <c r="BL67" s="5" t="s">
        <v>2</v>
      </c>
      <c r="BM67" s="11">
        <v>226404.27</v>
      </c>
      <c r="BN67" s="5" t="s">
        <v>138</v>
      </c>
      <c r="BO67" s="11"/>
      <c r="BP67" s="12">
        <v>45128</v>
      </c>
      <c r="BQ67" s="12">
        <v>46681</v>
      </c>
      <c r="BR67" s="11">
        <v>0</v>
      </c>
      <c r="BS67" s="11">
        <v>0</v>
      </c>
      <c r="BT67" s="11">
        <v>0</v>
      </c>
    </row>
    <row r="68" spans="1:72" s="1" customFormat="1" ht="18.2" customHeight="1" x14ac:dyDescent="0.15">
      <c r="A68" s="13">
        <v>66</v>
      </c>
      <c r="B68" s="14" t="s">
        <v>431</v>
      </c>
      <c r="C68" s="14" t="s">
        <v>210</v>
      </c>
      <c r="D68" s="15">
        <v>45505</v>
      </c>
      <c r="E68" s="16" t="s">
        <v>446</v>
      </c>
      <c r="F68" s="17">
        <v>0</v>
      </c>
      <c r="G68" s="17">
        <v>1</v>
      </c>
      <c r="H68" s="18">
        <v>272827.23</v>
      </c>
      <c r="I68" s="18">
        <v>5109.3900000000003</v>
      </c>
      <c r="J68" s="18">
        <v>0</v>
      </c>
      <c r="K68" s="18">
        <v>277936.62</v>
      </c>
      <c r="L68" s="18">
        <v>4482.16</v>
      </c>
      <c r="M68" s="18">
        <v>0</v>
      </c>
      <c r="N68" s="18">
        <v>0</v>
      </c>
      <c r="O68" s="18">
        <v>4220.34</v>
      </c>
      <c r="P68" s="18">
        <v>4254.3500000000004</v>
      </c>
      <c r="Q68" s="18">
        <v>0</v>
      </c>
      <c r="R68" s="18">
        <v>0</v>
      </c>
      <c r="S68" s="18">
        <v>269461.93</v>
      </c>
      <c r="T68" s="18">
        <v>2749.55</v>
      </c>
      <c r="U68" s="18">
        <v>2705.54</v>
      </c>
      <c r="V68" s="18">
        <v>0</v>
      </c>
      <c r="W68" s="18">
        <v>2749.55</v>
      </c>
      <c r="X68" s="18">
        <v>2705.54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230</v>
      </c>
      <c r="AG68" s="18">
        <v>0</v>
      </c>
      <c r="AH68" s="18">
        <v>0</v>
      </c>
      <c r="AI68" s="18">
        <v>220.11</v>
      </c>
      <c r="AJ68" s="18">
        <v>0</v>
      </c>
      <c r="AK68" s="18">
        <v>0</v>
      </c>
      <c r="AL68" s="18">
        <v>0</v>
      </c>
      <c r="AM68" s="18">
        <v>230</v>
      </c>
      <c r="AN68" s="18">
        <v>0</v>
      </c>
      <c r="AO68" s="18">
        <v>0</v>
      </c>
      <c r="AP68" s="18">
        <v>220.11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14830.000000000002</v>
      </c>
      <c r="AV68" s="18">
        <v>1116.8599999999999</v>
      </c>
      <c r="AW68" s="18">
        <v>0</v>
      </c>
      <c r="AX68" s="19">
        <v>47</v>
      </c>
      <c r="AY68" s="19">
        <v>60</v>
      </c>
      <c r="AZ68" s="18">
        <v>255111</v>
      </c>
      <c r="BA68" s="18">
        <v>323858.74</v>
      </c>
      <c r="BB68" s="20">
        <v>0.9</v>
      </c>
      <c r="BC68" s="20">
        <v>0.74883184254962498</v>
      </c>
      <c r="BD68" s="20">
        <v>11.9</v>
      </c>
      <c r="BE68" s="20"/>
      <c r="BF68" s="16"/>
      <c r="BG68" s="13"/>
      <c r="BH68" s="16" t="s">
        <v>218</v>
      </c>
      <c r="BI68" s="16" t="s">
        <v>219</v>
      </c>
      <c r="BJ68" s="16" t="s">
        <v>237</v>
      </c>
      <c r="BK68" s="16" t="s">
        <v>4</v>
      </c>
      <c r="BL68" s="14" t="s">
        <v>2</v>
      </c>
      <c r="BM68" s="20">
        <v>269461.93</v>
      </c>
      <c r="BN68" s="14" t="s">
        <v>138</v>
      </c>
      <c r="BO68" s="20"/>
      <c r="BP68" s="21">
        <v>45128</v>
      </c>
      <c r="BQ68" s="21">
        <v>46955</v>
      </c>
      <c r="BR68" s="20">
        <v>0</v>
      </c>
      <c r="BS68" s="20">
        <v>0</v>
      </c>
      <c r="BT68" s="20">
        <v>230</v>
      </c>
    </row>
    <row r="69" spans="1:72" s="1" customFormat="1" ht="18.2" customHeight="1" x14ac:dyDescent="0.15">
      <c r="A69" s="4">
        <v>67</v>
      </c>
      <c r="B69" s="5" t="s">
        <v>424</v>
      </c>
      <c r="C69" s="5" t="s">
        <v>210</v>
      </c>
      <c r="D69" s="6">
        <v>45505</v>
      </c>
      <c r="E69" s="7" t="s">
        <v>449</v>
      </c>
      <c r="F69" s="8">
        <v>0</v>
      </c>
      <c r="G69" s="8">
        <v>0</v>
      </c>
      <c r="H69" s="9">
        <v>433573.3</v>
      </c>
      <c r="I69" s="9">
        <v>0</v>
      </c>
      <c r="J69" s="9">
        <v>0</v>
      </c>
      <c r="K69" s="9">
        <v>433573.3</v>
      </c>
      <c r="L69" s="9">
        <v>3718.76</v>
      </c>
      <c r="M69" s="9">
        <v>0</v>
      </c>
      <c r="N69" s="9">
        <v>0</v>
      </c>
      <c r="O69" s="9">
        <v>0</v>
      </c>
      <c r="P69" s="9">
        <v>3718.76</v>
      </c>
      <c r="Q69" s="9">
        <v>0</v>
      </c>
      <c r="R69" s="9">
        <v>0</v>
      </c>
      <c r="S69" s="9">
        <v>429854.54</v>
      </c>
      <c r="T69" s="9">
        <v>0</v>
      </c>
      <c r="U69" s="9">
        <v>4274.3100000000004</v>
      </c>
      <c r="V69" s="9">
        <v>0</v>
      </c>
      <c r="W69" s="9">
        <v>0</v>
      </c>
      <c r="X69" s="9">
        <v>4274.3100000000004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316.33999999999997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0.59</v>
      </c>
      <c r="AR69" s="9">
        <v>0</v>
      </c>
      <c r="AS69" s="9">
        <v>0</v>
      </c>
      <c r="AT69" s="9">
        <v>0</v>
      </c>
      <c r="AU69" s="9">
        <f t="shared" si="1"/>
        <v>8310</v>
      </c>
      <c r="AV69" s="9">
        <v>0</v>
      </c>
      <c r="AW69" s="9">
        <v>0</v>
      </c>
      <c r="AX69" s="10">
        <v>77</v>
      </c>
      <c r="AY69" s="10">
        <v>87</v>
      </c>
      <c r="AZ69" s="9">
        <v>504995.38</v>
      </c>
      <c r="BA69" s="9">
        <v>465450.32</v>
      </c>
      <c r="BB69" s="11">
        <v>0.76</v>
      </c>
      <c r="BC69" s="11">
        <v>0.70187823783212799</v>
      </c>
      <c r="BD69" s="11">
        <v>11.83</v>
      </c>
      <c r="BE69" s="11"/>
      <c r="BF69" s="7"/>
      <c r="BG69" s="4"/>
      <c r="BH69" s="7" t="s">
        <v>239</v>
      </c>
      <c r="BI69" s="7" t="s">
        <v>450</v>
      </c>
      <c r="BJ69" s="7" t="s">
        <v>237</v>
      </c>
      <c r="BK69" s="7" t="s">
        <v>4</v>
      </c>
      <c r="BL69" s="5" t="s">
        <v>2</v>
      </c>
      <c r="BM69" s="11">
        <v>429854.54</v>
      </c>
      <c r="BN69" s="5" t="s">
        <v>138</v>
      </c>
      <c r="BO69" s="11"/>
      <c r="BP69" s="12">
        <v>45195</v>
      </c>
      <c r="BQ69" s="12">
        <v>47843</v>
      </c>
      <c r="BR69" s="11">
        <v>0</v>
      </c>
      <c r="BS69" s="11">
        <v>0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424</v>
      </c>
      <c r="C70" s="14" t="s">
        <v>210</v>
      </c>
      <c r="D70" s="15">
        <v>45505</v>
      </c>
      <c r="E70" s="16" t="s">
        <v>459</v>
      </c>
      <c r="F70" s="14" t="s">
        <v>453</v>
      </c>
      <c r="G70" s="17">
        <v>0</v>
      </c>
      <c r="H70" s="18">
        <v>336264.23</v>
      </c>
      <c r="I70" s="18">
        <v>0</v>
      </c>
      <c r="J70" s="18">
        <v>0</v>
      </c>
      <c r="K70" s="18">
        <v>336264.23</v>
      </c>
      <c r="L70" s="18">
        <v>4738.01</v>
      </c>
      <c r="M70" s="18">
        <v>0</v>
      </c>
      <c r="N70" s="18">
        <v>0</v>
      </c>
      <c r="O70" s="18">
        <v>0</v>
      </c>
      <c r="P70" s="18">
        <v>4738.01</v>
      </c>
      <c r="Q70" s="18">
        <v>331526.21999999997</v>
      </c>
      <c r="R70" s="18">
        <v>0</v>
      </c>
      <c r="S70" s="18">
        <v>0</v>
      </c>
      <c r="T70" s="18">
        <v>0</v>
      </c>
      <c r="U70" s="18">
        <v>3334.62</v>
      </c>
      <c r="V70" s="18">
        <v>0</v>
      </c>
      <c r="W70" s="18">
        <v>0</v>
      </c>
      <c r="X70" s="18">
        <v>3334.62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247.21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1.06</v>
      </c>
      <c r="AT70" s="18">
        <v>0</v>
      </c>
      <c r="AU70" s="18">
        <f t="shared" si="1"/>
        <v>339845</v>
      </c>
      <c r="AV70" s="18">
        <v>0</v>
      </c>
      <c r="AW70" s="18">
        <v>0</v>
      </c>
      <c r="AX70" s="19">
        <v>53</v>
      </c>
      <c r="AY70" s="19">
        <v>60</v>
      </c>
      <c r="AZ70" s="18">
        <v>253020.88</v>
      </c>
      <c r="BA70" s="18">
        <v>363731.12</v>
      </c>
      <c r="BB70" s="20">
        <v>0.9</v>
      </c>
      <c r="BC70" s="20">
        <v>0</v>
      </c>
      <c r="BD70" s="20">
        <v>14.07</v>
      </c>
      <c r="BE70" s="20"/>
      <c r="BF70" s="16"/>
      <c r="BG70" s="13"/>
      <c r="BH70" s="16" t="s">
        <v>25</v>
      </c>
      <c r="BI70" s="16" t="s">
        <v>255</v>
      </c>
      <c r="BJ70" s="16" t="s">
        <v>237</v>
      </c>
      <c r="BK70" s="16" t="s">
        <v>4</v>
      </c>
      <c r="BL70" s="14" t="s">
        <v>2</v>
      </c>
      <c r="BM70" s="20">
        <v>0</v>
      </c>
      <c r="BN70" s="14" t="s">
        <v>138</v>
      </c>
      <c r="BO70" s="20"/>
      <c r="BP70" s="21">
        <v>45313</v>
      </c>
      <c r="BQ70" s="21">
        <v>47140</v>
      </c>
      <c r="BR70" s="20">
        <v>0</v>
      </c>
      <c r="BS70" s="20">
        <v>0</v>
      </c>
      <c r="BT70" s="20">
        <v>0</v>
      </c>
    </row>
    <row r="71" spans="1:72" s="1" customFormat="1" ht="18.2" customHeight="1" x14ac:dyDescent="0.15">
      <c r="A71" s="4">
        <v>69</v>
      </c>
      <c r="B71" s="5" t="s">
        <v>424</v>
      </c>
      <c r="C71" s="5" t="s">
        <v>210</v>
      </c>
      <c r="D71" s="6">
        <v>45505</v>
      </c>
      <c r="E71" s="7" t="s">
        <v>461</v>
      </c>
      <c r="F71" s="8">
        <v>0</v>
      </c>
      <c r="G71" s="8">
        <v>0</v>
      </c>
      <c r="H71" s="9">
        <v>225963.01</v>
      </c>
      <c r="I71" s="9">
        <v>0</v>
      </c>
      <c r="J71" s="9">
        <v>0</v>
      </c>
      <c r="K71" s="9">
        <v>225963.01</v>
      </c>
      <c r="L71" s="9">
        <v>3605.45</v>
      </c>
      <c r="M71" s="9">
        <v>0</v>
      </c>
      <c r="N71" s="9">
        <v>0</v>
      </c>
      <c r="O71" s="9">
        <v>0</v>
      </c>
      <c r="P71" s="9">
        <v>3605.45</v>
      </c>
      <c r="Q71" s="9">
        <v>50002.31</v>
      </c>
      <c r="R71" s="9">
        <v>0</v>
      </c>
      <c r="S71" s="9">
        <v>172355.25</v>
      </c>
      <c r="T71" s="9">
        <v>0</v>
      </c>
      <c r="U71" s="9">
        <v>1744.94</v>
      </c>
      <c r="V71" s="9">
        <v>0</v>
      </c>
      <c r="W71" s="9">
        <v>0</v>
      </c>
      <c r="X71" s="9">
        <v>1744.94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163.84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1.54</v>
      </c>
      <c r="AT71" s="9">
        <v>0</v>
      </c>
      <c r="AU71" s="9">
        <f t="shared" si="1"/>
        <v>55514.999999999993</v>
      </c>
      <c r="AV71" s="9">
        <v>0</v>
      </c>
      <c r="AW71" s="9">
        <v>0</v>
      </c>
      <c r="AX71" s="10">
        <v>54</v>
      </c>
      <c r="AY71" s="10">
        <v>60</v>
      </c>
      <c r="AZ71" s="9">
        <v>231000.22</v>
      </c>
      <c r="BA71" s="9">
        <v>241074.29</v>
      </c>
      <c r="BB71" s="11">
        <v>0.9</v>
      </c>
      <c r="BC71" s="11">
        <v>0.64345196246352099</v>
      </c>
      <c r="BD71" s="11">
        <v>11.9</v>
      </c>
      <c r="BE71" s="11"/>
      <c r="BF71" s="7"/>
      <c r="BG71" s="4"/>
      <c r="BH71" s="7" t="s">
        <v>239</v>
      </c>
      <c r="BI71" s="7" t="s">
        <v>269</v>
      </c>
      <c r="BJ71" s="7" t="s">
        <v>237</v>
      </c>
      <c r="BK71" s="7" t="s">
        <v>4</v>
      </c>
      <c r="BL71" s="5" t="s">
        <v>2</v>
      </c>
      <c r="BM71" s="11">
        <v>172355.25</v>
      </c>
      <c r="BN71" s="5" t="s">
        <v>138</v>
      </c>
      <c r="BO71" s="11"/>
      <c r="BP71" s="12">
        <v>45342</v>
      </c>
      <c r="BQ71" s="12">
        <v>47169</v>
      </c>
      <c r="BR71" s="11">
        <v>0</v>
      </c>
      <c r="BS71" s="11">
        <v>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424</v>
      </c>
      <c r="C72" s="14" t="s">
        <v>210</v>
      </c>
      <c r="D72" s="15">
        <v>45505</v>
      </c>
      <c r="E72" s="16" t="s">
        <v>462</v>
      </c>
      <c r="F72" s="17">
        <v>0</v>
      </c>
      <c r="G72" s="17">
        <v>0</v>
      </c>
      <c r="H72" s="18">
        <v>241231.35</v>
      </c>
      <c r="I72" s="18">
        <v>0</v>
      </c>
      <c r="J72" s="18">
        <v>0</v>
      </c>
      <c r="K72" s="18">
        <v>241231.35</v>
      </c>
      <c r="L72" s="18">
        <v>3319.98</v>
      </c>
      <c r="M72" s="18">
        <v>0</v>
      </c>
      <c r="N72" s="18">
        <v>0</v>
      </c>
      <c r="O72" s="18">
        <v>0</v>
      </c>
      <c r="P72" s="18">
        <v>3319.98</v>
      </c>
      <c r="Q72" s="18">
        <v>68.52</v>
      </c>
      <c r="R72" s="18">
        <v>0</v>
      </c>
      <c r="S72" s="18">
        <v>237842.85</v>
      </c>
      <c r="T72" s="18">
        <v>0</v>
      </c>
      <c r="U72" s="18">
        <v>2391.5300000000002</v>
      </c>
      <c r="V72" s="18">
        <v>0</v>
      </c>
      <c r="W72" s="18">
        <v>0</v>
      </c>
      <c r="X72" s="18">
        <v>2391.5300000000002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174.9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54.93</v>
      </c>
      <c r="AT72" s="18">
        <v>0</v>
      </c>
      <c r="AU72" s="18">
        <f t="shared" si="1"/>
        <v>5900</v>
      </c>
      <c r="AV72" s="18">
        <v>0</v>
      </c>
      <c r="AW72" s="18">
        <v>0</v>
      </c>
      <c r="AX72" s="19">
        <v>54</v>
      </c>
      <c r="AY72" s="19">
        <v>60</v>
      </c>
      <c r="AZ72" s="18">
        <v>301933.73</v>
      </c>
      <c r="BA72" s="18">
        <v>257345.3</v>
      </c>
      <c r="BB72" s="20">
        <v>0.84</v>
      </c>
      <c r="BC72" s="20">
        <v>0.776342113106398</v>
      </c>
      <c r="BD72" s="20">
        <v>11.9</v>
      </c>
      <c r="BE72" s="20"/>
      <c r="BF72" s="16"/>
      <c r="BG72" s="13"/>
      <c r="BH72" s="16" t="s">
        <v>214</v>
      </c>
      <c r="BI72" s="16" t="s">
        <v>217</v>
      </c>
      <c r="BJ72" s="16" t="s">
        <v>237</v>
      </c>
      <c r="BK72" s="16" t="s">
        <v>4</v>
      </c>
      <c r="BL72" s="14" t="s">
        <v>2</v>
      </c>
      <c r="BM72" s="20">
        <v>237842.85</v>
      </c>
      <c r="BN72" s="14" t="s">
        <v>138</v>
      </c>
      <c r="BO72" s="20"/>
      <c r="BP72" s="21">
        <v>45342</v>
      </c>
      <c r="BQ72" s="21">
        <v>47169</v>
      </c>
      <c r="BR72" s="20">
        <v>0</v>
      </c>
      <c r="BS72" s="20">
        <v>0</v>
      </c>
      <c r="BT72" s="20">
        <v>0</v>
      </c>
    </row>
    <row r="73" spans="1:72" s="1" customFormat="1" ht="18.2" customHeight="1" x14ac:dyDescent="0.15">
      <c r="A73" s="4">
        <v>71</v>
      </c>
      <c r="B73" s="5" t="s">
        <v>424</v>
      </c>
      <c r="C73" s="5" t="s">
        <v>210</v>
      </c>
      <c r="D73" s="6">
        <v>45505</v>
      </c>
      <c r="E73" s="7" t="s">
        <v>464</v>
      </c>
      <c r="F73" s="8">
        <v>0</v>
      </c>
      <c r="G73" s="8">
        <v>1</v>
      </c>
      <c r="H73" s="9">
        <v>227678.53</v>
      </c>
      <c r="I73" s="9">
        <v>5775.98</v>
      </c>
      <c r="J73" s="9">
        <v>0</v>
      </c>
      <c r="K73" s="9">
        <v>233454.51</v>
      </c>
      <c r="L73" s="9">
        <v>2930.66</v>
      </c>
      <c r="M73" s="9">
        <v>0</v>
      </c>
      <c r="N73" s="9">
        <v>0</v>
      </c>
      <c r="O73" s="9">
        <v>2873.86</v>
      </c>
      <c r="P73" s="9">
        <v>2816.23</v>
      </c>
      <c r="Q73" s="9">
        <v>0</v>
      </c>
      <c r="R73" s="9">
        <v>0</v>
      </c>
      <c r="S73" s="9">
        <v>227764.42</v>
      </c>
      <c r="T73" s="9">
        <v>4563.0200000000004</v>
      </c>
      <c r="U73" s="9">
        <v>2238.84</v>
      </c>
      <c r="V73" s="9">
        <v>0</v>
      </c>
      <c r="W73" s="9">
        <v>4563.0200000000004</v>
      </c>
      <c r="X73" s="9">
        <v>0</v>
      </c>
      <c r="Y73" s="9">
        <v>0</v>
      </c>
      <c r="Z73" s="9">
        <v>0</v>
      </c>
      <c r="AA73" s="9">
        <v>2238.84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230</v>
      </c>
      <c r="AN73" s="9">
        <v>0</v>
      </c>
      <c r="AO73" s="9">
        <v>0</v>
      </c>
      <c r="AP73" s="9">
        <v>316.89</v>
      </c>
      <c r="AQ73" s="9">
        <v>0</v>
      </c>
      <c r="AR73" s="9">
        <v>0</v>
      </c>
      <c r="AS73" s="9">
        <v>0</v>
      </c>
      <c r="AT73" s="9">
        <v>0</v>
      </c>
      <c r="AU73" s="9">
        <f t="shared" si="1"/>
        <v>10800</v>
      </c>
      <c r="AV73" s="9">
        <v>3016.55</v>
      </c>
      <c r="AW73" s="9">
        <v>2238.84</v>
      </c>
      <c r="AX73" s="10">
        <v>57</v>
      </c>
      <c r="AY73" s="10">
        <v>60</v>
      </c>
      <c r="AZ73" s="9">
        <v>231000.22</v>
      </c>
      <c r="BA73" s="9">
        <v>233454.51</v>
      </c>
      <c r="BB73" s="11">
        <v>0.89</v>
      </c>
      <c r="BC73" s="11">
        <v>0.86830763646416598</v>
      </c>
      <c r="BD73" s="11">
        <v>11.8</v>
      </c>
      <c r="BE73" s="11"/>
      <c r="BF73" s="7"/>
      <c r="BG73" s="4"/>
      <c r="BH73" s="7" t="s">
        <v>239</v>
      </c>
      <c r="BI73" s="7" t="s">
        <v>465</v>
      </c>
      <c r="BJ73" s="7" t="s">
        <v>237</v>
      </c>
      <c r="BK73" s="7" t="s">
        <v>4</v>
      </c>
      <c r="BL73" s="5" t="s">
        <v>2</v>
      </c>
      <c r="BM73" s="11">
        <v>227764.42</v>
      </c>
      <c r="BN73" s="5" t="s">
        <v>138</v>
      </c>
      <c r="BO73" s="11"/>
      <c r="BP73" s="12">
        <v>45436</v>
      </c>
      <c r="BQ73" s="12">
        <v>47262</v>
      </c>
      <c r="BR73" s="11">
        <v>388.67</v>
      </c>
      <c r="BS73" s="11">
        <v>0</v>
      </c>
      <c r="BT73" s="11">
        <v>230</v>
      </c>
    </row>
    <row r="74" spans="1:72" s="1" customFormat="1" ht="18.2" customHeight="1" x14ac:dyDescent="0.15">
      <c r="A74" s="13">
        <v>72</v>
      </c>
      <c r="B74" s="14" t="s">
        <v>424</v>
      </c>
      <c r="C74" s="14" t="s">
        <v>210</v>
      </c>
      <c r="D74" s="15">
        <v>45505</v>
      </c>
      <c r="E74" s="16" t="s">
        <v>20</v>
      </c>
      <c r="F74" s="17">
        <v>132</v>
      </c>
      <c r="G74" s="17">
        <v>132</v>
      </c>
      <c r="H74" s="18">
        <v>0</v>
      </c>
      <c r="I74" s="18">
        <v>65862.67</v>
      </c>
      <c r="J74" s="18">
        <v>0</v>
      </c>
      <c r="K74" s="18">
        <v>65862.67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65862.67</v>
      </c>
      <c r="T74" s="18">
        <v>46455.82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46455.82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f t="shared" si="1"/>
        <v>0</v>
      </c>
      <c r="AV74" s="18">
        <v>65862.67</v>
      </c>
      <c r="AW74" s="18">
        <v>46455.82</v>
      </c>
      <c r="AX74" s="19">
        <v>0</v>
      </c>
      <c r="AY74" s="19">
        <v>180</v>
      </c>
      <c r="AZ74" s="18">
        <v>399939.99</v>
      </c>
      <c r="BA74" s="18">
        <v>76120</v>
      </c>
      <c r="BB74" s="20">
        <v>65</v>
      </c>
      <c r="BC74" s="20">
        <v>56.2411133736206</v>
      </c>
      <c r="BD74" s="20">
        <v>10.7</v>
      </c>
      <c r="BE74" s="20"/>
      <c r="BF74" s="16" t="s">
        <v>211</v>
      </c>
      <c r="BG74" s="13"/>
      <c r="BH74" s="16" t="s">
        <v>218</v>
      </c>
      <c r="BI74" s="16" t="s">
        <v>328</v>
      </c>
      <c r="BJ74" s="16" t="s">
        <v>329</v>
      </c>
      <c r="BK74" s="16" t="s">
        <v>212</v>
      </c>
      <c r="BL74" s="14" t="s">
        <v>3</v>
      </c>
      <c r="BM74" s="20">
        <v>540623.45211848</v>
      </c>
      <c r="BN74" s="14" t="s">
        <v>138</v>
      </c>
      <c r="BO74" s="20"/>
      <c r="BP74" s="21">
        <v>38072</v>
      </c>
      <c r="BQ74" s="21">
        <v>43547</v>
      </c>
      <c r="BR74" s="20">
        <v>34495.129999999997</v>
      </c>
      <c r="BS74" s="20">
        <v>0</v>
      </c>
      <c r="BT74" s="20">
        <v>54.82</v>
      </c>
    </row>
    <row r="75" spans="1:72" s="1" customFormat="1" ht="18.2" customHeight="1" x14ac:dyDescent="0.15">
      <c r="A75" s="4">
        <v>73</v>
      </c>
      <c r="B75" s="5" t="s">
        <v>424</v>
      </c>
      <c r="C75" s="5" t="s">
        <v>210</v>
      </c>
      <c r="D75" s="6">
        <v>45505</v>
      </c>
      <c r="E75" s="7" t="s">
        <v>330</v>
      </c>
      <c r="F75" s="8">
        <v>0</v>
      </c>
      <c r="G75" s="8">
        <v>0</v>
      </c>
      <c r="H75" s="9">
        <v>36026.449999999997</v>
      </c>
      <c r="I75" s="9">
        <v>502.47</v>
      </c>
      <c r="J75" s="9">
        <v>0</v>
      </c>
      <c r="K75" s="9">
        <v>36528.92</v>
      </c>
      <c r="L75" s="9">
        <v>506.95</v>
      </c>
      <c r="M75" s="9">
        <v>0</v>
      </c>
      <c r="N75" s="9">
        <v>0</v>
      </c>
      <c r="O75" s="9">
        <v>0</v>
      </c>
      <c r="P75" s="9">
        <v>506.47</v>
      </c>
      <c r="Q75" s="9">
        <v>0</v>
      </c>
      <c r="R75" s="9">
        <v>0</v>
      </c>
      <c r="S75" s="9">
        <v>36022.449999999997</v>
      </c>
      <c r="T75" s="9">
        <v>325.68</v>
      </c>
      <c r="U75" s="9">
        <v>321.2</v>
      </c>
      <c r="V75" s="9">
        <v>0</v>
      </c>
      <c r="W75" s="9">
        <v>325.68</v>
      </c>
      <c r="X75" s="9">
        <v>0</v>
      </c>
      <c r="Y75" s="9">
        <v>0</v>
      </c>
      <c r="Z75" s="9">
        <v>0</v>
      </c>
      <c r="AA75" s="9">
        <v>321.2</v>
      </c>
      <c r="AB75" s="9">
        <v>0</v>
      </c>
      <c r="AC75" s="9">
        <v>0</v>
      </c>
      <c r="AD75" s="9">
        <v>0</v>
      </c>
      <c r="AE75" s="9">
        <v>0</v>
      </c>
      <c r="AF75" s="9">
        <v>43.97</v>
      </c>
      <c r="AG75" s="9">
        <v>0</v>
      </c>
      <c r="AH75" s="9">
        <v>0</v>
      </c>
      <c r="AI75" s="9">
        <v>82.93</v>
      </c>
      <c r="AJ75" s="9">
        <v>68.77</v>
      </c>
      <c r="AK75" s="9">
        <v>0</v>
      </c>
      <c r="AL75" s="9">
        <v>0</v>
      </c>
      <c r="AM75" s="9">
        <v>0</v>
      </c>
      <c r="AN75" s="9">
        <v>0</v>
      </c>
      <c r="AO75" s="9">
        <v>44.13</v>
      </c>
      <c r="AP75" s="9">
        <v>0</v>
      </c>
      <c r="AQ75" s="9">
        <v>5.0000000000000001E-3</v>
      </c>
      <c r="AR75" s="9">
        <v>0</v>
      </c>
      <c r="AS75" s="9">
        <v>0</v>
      </c>
      <c r="AT75" s="9">
        <v>0</v>
      </c>
      <c r="AU75" s="9">
        <f t="shared" si="1"/>
        <v>1071.9549999999999</v>
      </c>
      <c r="AV75" s="9">
        <v>506.95</v>
      </c>
      <c r="AW75" s="9">
        <v>321.2</v>
      </c>
      <c r="AX75" s="10">
        <v>56</v>
      </c>
      <c r="AY75" s="10">
        <v>300</v>
      </c>
      <c r="AZ75" s="9">
        <v>374892.65</v>
      </c>
      <c r="BA75" s="9">
        <v>86400</v>
      </c>
      <c r="BB75" s="11">
        <v>79</v>
      </c>
      <c r="BC75" s="11">
        <v>32.937193865740703</v>
      </c>
      <c r="BD75" s="11">
        <v>10.7</v>
      </c>
      <c r="BE75" s="11"/>
      <c r="BF75" s="7" t="s">
        <v>211</v>
      </c>
      <c r="BG75" s="4"/>
      <c r="BH75" s="7" t="s">
        <v>331</v>
      </c>
      <c r="BI75" s="7" t="s">
        <v>332</v>
      </c>
      <c r="BJ75" s="7" t="s">
        <v>333</v>
      </c>
      <c r="BK75" s="7" t="s">
        <v>4</v>
      </c>
      <c r="BL75" s="5" t="s">
        <v>3</v>
      </c>
      <c r="BM75" s="11">
        <v>295684.66132279998</v>
      </c>
      <c r="BN75" s="5" t="s">
        <v>138</v>
      </c>
      <c r="BO75" s="11"/>
      <c r="BP75" s="12">
        <v>38076</v>
      </c>
      <c r="BQ75" s="12">
        <v>47201</v>
      </c>
      <c r="BR75" s="11">
        <v>144.88999999999999</v>
      </c>
      <c r="BS75" s="11">
        <v>68.77</v>
      </c>
      <c r="BT75" s="11">
        <v>43.97</v>
      </c>
    </row>
    <row r="76" spans="1:72" s="1" customFormat="1" ht="18.2" customHeight="1" x14ac:dyDescent="0.15">
      <c r="A76" s="13">
        <v>74</v>
      </c>
      <c r="B76" s="14" t="s">
        <v>424</v>
      </c>
      <c r="C76" s="14" t="s">
        <v>210</v>
      </c>
      <c r="D76" s="15">
        <v>45505</v>
      </c>
      <c r="E76" s="16" t="s">
        <v>36</v>
      </c>
      <c r="F76" s="17">
        <v>206</v>
      </c>
      <c r="G76" s="17">
        <v>205</v>
      </c>
      <c r="H76" s="18">
        <v>30085.01</v>
      </c>
      <c r="I76" s="18">
        <v>40783.64</v>
      </c>
      <c r="J76" s="18">
        <v>0</v>
      </c>
      <c r="K76" s="18">
        <v>70868.649999999994</v>
      </c>
      <c r="L76" s="18">
        <v>414.78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70868.649999999994</v>
      </c>
      <c r="T76" s="18">
        <v>96012.64</v>
      </c>
      <c r="U76" s="18">
        <v>249.68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96262.32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41198.42</v>
      </c>
      <c r="AW76" s="18">
        <v>96262.32</v>
      </c>
      <c r="AX76" s="19">
        <v>58</v>
      </c>
      <c r="AY76" s="19">
        <v>300</v>
      </c>
      <c r="AZ76" s="18">
        <v>278293.15000000002</v>
      </c>
      <c r="BA76" s="18">
        <v>73350</v>
      </c>
      <c r="BB76" s="20">
        <v>90</v>
      </c>
      <c r="BC76" s="20">
        <v>86.955398773006095</v>
      </c>
      <c r="BD76" s="20">
        <v>9.9600000000000009</v>
      </c>
      <c r="BE76" s="20"/>
      <c r="BF76" s="16" t="s">
        <v>211</v>
      </c>
      <c r="BG76" s="13"/>
      <c r="BH76" s="16" t="s">
        <v>25</v>
      </c>
      <c r="BI76" s="16" t="s">
        <v>255</v>
      </c>
      <c r="BJ76" s="16" t="s">
        <v>334</v>
      </c>
      <c r="BK76" s="16" t="s">
        <v>212</v>
      </c>
      <c r="BL76" s="14" t="s">
        <v>3</v>
      </c>
      <c r="BM76" s="20">
        <v>581714.25801560003</v>
      </c>
      <c r="BN76" s="14" t="s">
        <v>138</v>
      </c>
      <c r="BO76" s="20"/>
      <c r="BP76" s="21">
        <v>38100</v>
      </c>
      <c r="BQ76" s="21">
        <v>47225</v>
      </c>
      <c r="BR76" s="20">
        <v>39089.269999999997</v>
      </c>
      <c r="BS76" s="20">
        <v>34.11</v>
      </c>
      <c r="BT76" s="20">
        <v>43.95</v>
      </c>
    </row>
    <row r="77" spans="1:72" s="1" customFormat="1" ht="18.2" customHeight="1" x14ac:dyDescent="0.15">
      <c r="A77" s="4">
        <v>75</v>
      </c>
      <c r="B77" s="5" t="s">
        <v>424</v>
      </c>
      <c r="C77" s="5" t="s">
        <v>210</v>
      </c>
      <c r="D77" s="6">
        <v>45505</v>
      </c>
      <c r="E77" s="7" t="s">
        <v>37</v>
      </c>
      <c r="F77" s="8">
        <v>163</v>
      </c>
      <c r="G77" s="8">
        <v>162</v>
      </c>
      <c r="H77" s="9">
        <v>68413.210000000006</v>
      </c>
      <c r="I77" s="9">
        <v>77664.22</v>
      </c>
      <c r="J77" s="9">
        <v>0</v>
      </c>
      <c r="K77" s="9">
        <v>146077.43</v>
      </c>
      <c r="L77" s="9">
        <v>905.74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146077.43</v>
      </c>
      <c r="T77" s="9">
        <v>168573.63</v>
      </c>
      <c r="U77" s="9">
        <v>609.95000000000005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169183.58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78569.960000000006</v>
      </c>
      <c r="AW77" s="9">
        <v>169183.58</v>
      </c>
      <c r="AX77" s="10">
        <v>58</v>
      </c>
      <c r="AY77" s="10">
        <v>300</v>
      </c>
      <c r="AZ77" s="9">
        <v>600000</v>
      </c>
      <c r="BA77" s="9">
        <v>158131.24</v>
      </c>
      <c r="BB77" s="11">
        <v>90</v>
      </c>
      <c r="BC77" s="11">
        <v>83.139604166766802</v>
      </c>
      <c r="BD77" s="11">
        <v>10.7</v>
      </c>
      <c r="BE77" s="11"/>
      <c r="BF77" s="7" t="s">
        <v>211</v>
      </c>
      <c r="BG77" s="4"/>
      <c r="BH77" s="7" t="s">
        <v>335</v>
      </c>
      <c r="BI77" s="7" t="s">
        <v>336</v>
      </c>
      <c r="BJ77" s="7" t="s">
        <v>337</v>
      </c>
      <c r="BK77" s="7" t="s">
        <v>212</v>
      </c>
      <c r="BL77" s="5" t="s">
        <v>3</v>
      </c>
      <c r="BM77" s="11">
        <v>1199053.7960759201</v>
      </c>
      <c r="BN77" s="5" t="s">
        <v>138</v>
      </c>
      <c r="BO77" s="11"/>
      <c r="BP77" s="12">
        <v>38117</v>
      </c>
      <c r="BQ77" s="12">
        <v>47242</v>
      </c>
      <c r="BR77" s="11">
        <v>50163.040000000001</v>
      </c>
      <c r="BS77" s="11">
        <v>35.5</v>
      </c>
      <c r="BT77" s="11">
        <v>43.91</v>
      </c>
    </row>
    <row r="78" spans="1:72" s="1" customFormat="1" ht="18.2" customHeight="1" x14ac:dyDescent="0.15">
      <c r="A78" s="13">
        <v>76</v>
      </c>
      <c r="B78" s="14" t="s">
        <v>424</v>
      </c>
      <c r="C78" s="14" t="s">
        <v>210</v>
      </c>
      <c r="D78" s="15">
        <v>45505</v>
      </c>
      <c r="E78" s="16" t="s">
        <v>338</v>
      </c>
      <c r="F78" s="17">
        <v>0</v>
      </c>
      <c r="G78" s="17">
        <v>0</v>
      </c>
      <c r="H78" s="18">
        <v>31006.05</v>
      </c>
      <c r="I78" s="18">
        <v>0</v>
      </c>
      <c r="J78" s="18">
        <v>0</v>
      </c>
      <c r="K78" s="18">
        <v>31006.05</v>
      </c>
      <c r="L78" s="18">
        <v>419.47</v>
      </c>
      <c r="M78" s="18">
        <v>0</v>
      </c>
      <c r="N78" s="18">
        <v>0</v>
      </c>
      <c r="O78" s="18">
        <v>419.47</v>
      </c>
      <c r="P78" s="18">
        <v>0</v>
      </c>
      <c r="Q78" s="18">
        <v>0</v>
      </c>
      <c r="R78" s="18">
        <v>0</v>
      </c>
      <c r="S78" s="18">
        <v>30972.53</v>
      </c>
      <c r="T78" s="18">
        <v>0</v>
      </c>
      <c r="U78" s="18">
        <v>260.55</v>
      </c>
      <c r="V78" s="18">
        <v>0</v>
      </c>
      <c r="W78" s="18">
        <v>0</v>
      </c>
      <c r="X78" s="18">
        <v>260.55</v>
      </c>
      <c r="Y78" s="18">
        <v>0</v>
      </c>
      <c r="Z78" s="18">
        <v>0</v>
      </c>
      <c r="AA78" s="18">
        <v>0</v>
      </c>
      <c r="AB78" s="18">
        <v>45.63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36.28</v>
      </c>
      <c r="AI78" s="18">
        <v>97.55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0.46899999999999997</v>
      </c>
      <c r="AR78" s="18">
        <v>0</v>
      </c>
      <c r="AS78" s="18">
        <v>0</v>
      </c>
      <c r="AT78" s="18">
        <v>0</v>
      </c>
      <c r="AU78" s="18">
        <f t="shared" si="1"/>
        <v>859.94900000000007</v>
      </c>
      <c r="AV78" s="18">
        <v>0</v>
      </c>
      <c r="AW78" s="18">
        <v>0</v>
      </c>
      <c r="AX78" s="19">
        <v>59</v>
      </c>
      <c r="AY78" s="19">
        <v>300</v>
      </c>
      <c r="AZ78" s="18">
        <v>295000</v>
      </c>
      <c r="BA78" s="18">
        <v>75066.64</v>
      </c>
      <c r="BB78" s="20">
        <v>87</v>
      </c>
      <c r="BC78" s="20">
        <v>35.896239794401303</v>
      </c>
      <c r="BD78" s="20">
        <v>9.9600000000000009</v>
      </c>
      <c r="BE78" s="20"/>
      <c r="BF78" s="16" t="s">
        <v>211</v>
      </c>
      <c r="BG78" s="13"/>
      <c r="BH78" s="16" t="s">
        <v>256</v>
      </c>
      <c r="BI78" s="16" t="s">
        <v>339</v>
      </c>
      <c r="BJ78" s="16" t="s">
        <v>340</v>
      </c>
      <c r="BK78" s="16" t="s">
        <v>4</v>
      </c>
      <c r="BL78" s="14" t="s">
        <v>3</v>
      </c>
      <c r="BM78" s="20">
        <v>254233.18079032001</v>
      </c>
      <c r="BN78" s="14" t="s">
        <v>138</v>
      </c>
      <c r="BO78" s="20"/>
      <c r="BP78" s="21">
        <v>38156</v>
      </c>
      <c r="BQ78" s="21">
        <v>47281</v>
      </c>
      <c r="BR78" s="20">
        <v>0</v>
      </c>
      <c r="BS78" s="20">
        <v>45.63</v>
      </c>
      <c r="BT78" s="20">
        <v>0</v>
      </c>
    </row>
    <row r="79" spans="1:72" s="1" customFormat="1" ht="18.2" customHeight="1" x14ac:dyDescent="0.15">
      <c r="A79" s="4">
        <v>77</v>
      </c>
      <c r="B79" s="5" t="s">
        <v>424</v>
      </c>
      <c r="C79" s="5" t="s">
        <v>210</v>
      </c>
      <c r="D79" s="6">
        <v>45505</v>
      </c>
      <c r="E79" s="7" t="s">
        <v>38</v>
      </c>
      <c r="F79" s="8">
        <v>37</v>
      </c>
      <c r="G79" s="8">
        <v>36</v>
      </c>
      <c r="H79" s="9">
        <v>86082.01</v>
      </c>
      <c r="I79" s="9">
        <v>27068.65</v>
      </c>
      <c r="J79" s="9">
        <v>0</v>
      </c>
      <c r="K79" s="9">
        <v>113150.66</v>
      </c>
      <c r="L79" s="9">
        <v>874.44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113150.66</v>
      </c>
      <c r="T79" s="9">
        <v>30744.73</v>
      </c>
      <c r="U79" s="9">
        <v>730.21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31474.94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27943.09</v>
      </c>
      <c r="AW79" s="9">
        <v>31474.94</v>
      </c>
      <c r="AX79" s="10">
        <v>72</v>
      </c>
      <c r="AY79" s="10">
        <v>300</v>
      </c>
      <c r="AZ79" s="9">
        <v>709100</v>
      </c>
      <c r="BA79" s="9">
        <v>174150</v>
      </c>
      <c r="BB79" s="11">
        <v>88</v>
      </c>
      <c r="BC79" s="11">
        <v>57.176331208728101</v>
      </c>
      <c r="BD79" s="11">
        <v>10.18</v>
      </c>
      <c r="BE79" s="11"/>
      <c r="BF79" s="7" t="s">
        <v>211</v>
      </c>
      <c r="BG79" s="4"/>
      <c r="BH79" s="7" t="s">
        <v>214</v>
      </c>
      <c r="BI79" s="7" t="s">
        <v>252</v>
      </c>
      <c r="BJ79" s="7" t="s">
        <v>344</v>
      </c>
      <c r="BK79" s="7" t="s">
        <v>212</v>
      </c>
      <c r="BL79" s="5" t="s">
        <v>3</v>
      </c>
      <c r="BM79" s="11">
        <v>928779.54110704002</v>
      </c>
      <c r="BN79" s="5" t="s">
        <v>138</v>
      </c>
      <c r="BO79" s="11"/>
      <c r="BP79" s="12">
        <v>38554</v>
      </c>
      <c r="BQ79" s="12">
        <v>47679</v>
      </c>
      <c r="BR79" s="11">
        <v>14434.45</v>
      </c>
      <c r="BS79" s="11">
        <v>37.33</v>
      </c>
      <c r="BT79" s="11">
        <v>43.44</v>
      </c>
    </row>
    <row r="80" spans="1:72" s="1" customFormat="1" ht="18.2" customHeight="1" x14ac:dyDescent="0.15">
      <c r="A80" s="13">
        <v>78</v>
      </c>
      <c r="B80" s="14" t="s">
        <v>424</v>
      </c>
      <c r="C80" s="14" t="s">
        <v>210</v>
      </c>
      <c r="D80" s="15">
        <v>45505</v>
      </c>
      <c r="E80" s="16" t="s">
        <v>21</v>
      </c>
      <c r="F80" s="17">
        <v>206</v>
      </c>
      <c r="G80" s="17">
        <v>205</v>
      </c>
      <c r="H80" s="18">
        <v>45998.62</v>
      </c>
      <c r="I80" s="18">
        <v>43578.68</v>
      </c>
      <c r="J80" s="18">
        <v>0</v>
      </c>
      <c r="K80" s="18">
        <v>89577.3</v>
      </c>
      <c r="L80" s="18">
        <v>459.91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89577.3</v>
      </c>
      <c r="T80" s="18">
        <v>134776.64000000001</v>
      </c>
      <c r="U80" s="18">
        <v>405.91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135182.54999999999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44038.59</v>
      </c>
      <c r="AW80" s="18">
        <v>135182.54999999999</v>
      </c>
      <c r="AX80" s="19">
        <v>72</v>
      </c>
      <c r="AY80" s="19">
        <v>300</v>
      </c>
      <c r="AZ80" s="18">
        <v>361123.8</v>
      </c>
      <c r="BA80" s="18">
        <v>91080</v>
      </c>
      <c r="BB80" s="20">
        <v>90</v>
      </c>
      <c r="BC80" s="20">
        <v>88.5151185770751</v>
      </c>
      <c r="BD80" s="20">
        <v>10.59</v>
      </c>
      <c r="BE80" s="20"/>
      <c r="BF80" s="16" t="s">
        <v>211</v>
      </c>
      <c r="BG80" s="13"/>
      <c r="BH80" s="16" t="s">
        <v>214</v>
      </c>
      <c r="BI80" s="16" t="s">
        <v>342</v>
      </c>
      <c r="BJ80" s="16" t="s">
        <v>343</v>
      </c>
      <c r="BK80" s="16" t="s">
        <v>212</v>
      </c>
      <c r="BL80" s="14" t="s">
        <v>3</v>
      </c>
      <c r="BM80" s="20">
        <v>735281.2929912</v>
      </c>
      <c r="BN80" s="14" t="s">
        <v>138</v>
      </c>
      <c r="BO80" s="20"/>
      <c r="BP80" s="21">
        <v>38561</v>
      </c>
      <c r="BQ80" s="21">
        <v>47686</v>
      </c>
      <c r="BR80" s="20">
        <v>40872.800000000003</v>
      </c>
      <c r="BS80" s="20">
        <v>18.95</v>
      </c>
      <c r="BT80" s="20">
        <v>43.35</v>
      </c>
    </row>
    <row r="81" spans="1:72" s="1" customFormat="1" ht="18.2" customHeight="1" x14ac:dyDescent="0.15">
      <c r="A81" s="4">
        <v>79</v>
      </c>
      <c r="B81" s="5" t="s">
        <v>424</v>
      </c>
      <c r="C81" s="5" t="s">
        <v>210</v>
      </c>
      <c r="D81" s="6">
        <v>45505</v>
      </c>
      <c r="E81" s="7" t="s">
        <v>345</v>
      </c>
      <c r="F81" s="8">
        <v>0</v>
      </c>
      <c r="G81" s="8">
        <v>0</v>
      </c>
      <c r="H81" s="9">
        <v>7992.14</v>
      </c>
      <c r="I81" s="9">
        <v>685.42</v>
      </c>
      <c r="J81" s="9">
        <v>0</v>
      </c>
      <c r="K81" s="9">
        <v>8677.56</v>
      </c>
      <c r="L81" s="9">
        <v>691.47</v>
      </c>
      <c r="M81" s="9">
        <v>0</v>
      </c>
      <c r="N81" s="9">
        <v>0</v>
      </c>
      <c r="O81" s="9">
        <v>0</v>
      </c>
      <c r="P81" s="9">
        <v>1376.89</v>
      </c>
      <c r="Q81" s="9">
        <v>0</v>
      </c>
      <c r="R81" s="9">
        <v>0</v>
      </c>
      <c r="S81" s="9">
        <v>7933.98</v>
      </c>
      <c r="T81" s="9">
        <v>82.17</v>
      </c>
      <c r="U81" s="9">
        <v>76.12</v>
      </c>
      <c r="V81" s="9">
        <v>0</v>
      </c>
      <c r="W81" s="9">
        <v>82.17</v>
      </c>
      <c r="X81" s="9">
        <v>76.12</v>
      </c>
      <c r="Y81" s="9">
        <v>0</v>
      </c>
      <c r="Z81" s="9">
        <v>0</v>
      </c>
      <c r="AA81" s="9">
        <v>0</v>
      </c>
      <c r="AB81" s="9">
        <v>16.02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34.090000000000003</v>
      </c>
      <c r="AI81" s="9">
        <v>98.98</v>
      </c>
      <c r="AJ81" s="9">
        <v>16.02</v>
      </c>
      <c r="AK81" s="9">
        <v>0</v>
      </c>
      <c r="AL81" s="9">
        <v>0</v>
      </c>
      <c r="AM81" s="9">
        <v>0</v>
      </c>
      <c r="AN81" s="9">
        <v>0</v>
      </c>
      <c r="AO81" s="9">
        <v>34.090000000000003</v>
      </c>
      <c r="AP81" s="9">
        <v>99.21</v>
      </c>
      <c r="AQ81" s="9">
        <v>0.222</v>
      </c>
      <c r="AR81" s="9">
        <v>0</v>
      </c>
      <c r="AS81" s="9">
        <v>0</v>
      </c>
      <c r="AT81" s="9">
        <v>0</v>
      </c>
      <c r="AU81" s="9">
        <f t="shared" si="1"/>
        <v>1833.8120000000001</v>
      </c>
      <c r="AV81" s="9">
        <v>0</v>
      </c>
      <c r="AW81" s="9">
        <v>0</v>
      </c>
      <c r="AX81" s="10">
        <v>12</v>
      </c>
      <c r="AY81" s="10">
        <v>240</v>
      </c>
      <c r="AZ81" s="9">
        <v>309999.99</v>
      </c>
      <c r="BA81" s="9">
        <v>76420.44</v>
      </c>
      <c r="BB81" s="11">
        <v>90</v>
      </c>
      <c r="BC81" s="11">
        <v>9.3438116817961294</v>
      </c>
      <c r="BD81" s="11">
        <v>10.59</v>
      </c>
      <c r="BE81" s="11"/>
      <c r="BF81" s="7" t="s">
        <v>211</v>
      </c>
      <c r="BG81" s="4"/>
      <c r="BH81" s="7" t="s">
        <v>239</v>
      </c>
      <c r="BI81" s="7" t="s">
        <v>269</v>
      </c>
      <c r="BJ81" s="7" t="s">
        <v>240</v>
      </c>
      <c r="BK81" s="7" t="s">
        <v>4</v>
      </c>
      <c r="BL81" s="5" t="s">
        <v>3</v>
      </c>
      <c r="BM81" s="11">
        <v>65124.837129120002</v>
      </c>
      <c r="BN81" s="5" t="s">
        <v>138</v>
      </c>
      <c r="BO81" s="11"/>
      <c r="BP81" s="12">
        <v>38561</v>
      </c>
      <c r="BQ81" s="12">
        <v>45861</v>
      </c>
      <c r="BR81" s="11">
        <v>0</v>
      </c>
      <c r="BS81" s="11">
        <v>16.02</v>
      </c>
      <c r="BT81" s="11">
        <v>0</v>
      </c>
    </row>
    <row r="82" spans="1:72" s="1" customFormat="1" ht="18.2" customHeight="1" x14ac:dyDescent="0.15">
      <c r="A82" s="13">
        <v>80</v>
      </c>
      <c r="B82" s="14" t="s">
        <v>424</v>
      </c>
      <c r="C82" s="14" t="s">
        <v>210</v>
      </c>
      <c r="D82" s="15">
        <v>45505</v>
      </c>
      <c r="E82" s="16" t="s">
        <v>39</v>
      </c>
      <c r="F82" s="14" t="s">
        <v>453</v>
      </c>
      <c r="G82" s="17">
        <v>182</v>
      </c>
      <c r="H82" s="18">
        <v>36254.31</v>
      </c>
      <c r="I82" s="18">
        <v>32234</v>
      </c>
      <c r="J82" s="18">
        <v>42266.95</v>
      </c>
      <c r="K82" s="18">
        <v>68488.31</v>
      </c>
      <c r="L82" s="18">
        <v>355.78</v>
      </c>
      <c r="M82" s="18">
        <v>0</v>
      </c>
      <c r="N82" s="18">
        <v>0</v>
      </c>
      <c r="O82" s="18">
        <v>31916.55</v>
      </c>
      <c r="P82" s="18">
        <v>678.78</v>
      </c>
      <c r="Q82" s="18">
        <v>35892.980000000003</v>
      </c>
      <c r="R82" s="18">
        <v>0</v>
      </c>
      <c r="S82" s="18">
        <v>0</v>
      </c>
      <c r="T82" s="18">
        <v>91214.1</v>
      </c>
      <c r="U82" s="18">
        <v>319.92</v>
      </c>
      <c r="V82" s="18">
        <v>0</v>
      </c>
      <c r="W82" s="18">
        <v>90811.89</v>
      </c>
      <c r="X82" s="18">
        <v>722.12</v>
      </c>
      <c r="Y82" s="18">
        <v>0</v>
      </c>
      <c r="Z82" s="18">
        <v>0</v>
      </c>
      <c r="AA82" s="18">
        <v>0</v>
      </c>
      <c r="AB82" s="18">
        <v>14.79</v>
      </c>
      <c r="AC82" s="18">
        <v>0</v>
      </c>
      <c r="AD82" s="18">
        <v>0</v>
      </c>
      <c r="AE82" s="18">
        <v>0</v>
      </c>
      <c r="AF82" s="18">
        <v>84.73</v>
      </c>
      <c r="AG82" s="18">
        <v>0</v>
      </c>
      <c r="AH82" s="18">
        <v>0</v>
      </c>
      <c r="AI82" s="18">
        <v>92.85</v>
      </c>
      <c r="AJ82" s="18">
        <v>2691.78</v>
      </c>
      <c r="AK82" s="18">
        <v>0</v>
      </c>
      <c r="AL82" s="18">
        <v>0</v>
      </c>
      <c r="AM82" s="18">
        <v>9478.7800000000007</v>
      </c>
      <c r="AN82" s="18">
        <v>0</v>
      </c>
      <c r="AO82" s="18">
        <v>2036.02</v>
      </c>
      <c r="AP82" s="18">
        <v>16732.87</v>
      </c>
      <c r="AQ82" s="18">
        <v>0</v>
      </c>
      <c r="AR82" s="18">
        <v>0</v>
      </c>
      <c r="AS82" s="18">
        <v>188.63244499999999</v>
      </c>
      <c r="AT82" s="18">
        <v>122665.83</v>
      </c>
      <c r="AU82" s="18">
        <f t="shared" si="1"/>
        <v>26032.727555000005</v>
      </c>
      <c r="AV82" s="18">
        <v>0</v>
      </c>
      <c r="AW82" s="18">
        <v>0</v>
      </c>
      <c r="AX82" s="19">
        <v>73</v>
      </c>
      <c r="AY82" s="19">
        <v>300</v>
      </c>
      <c r="AZ82" s="18">
        <v>302745.27</v>
      </c>
      <c r="BA82" s="18">
        <v>71080.38</v>
      </c>
      <c r="BB82" s="20">
        <v>84</v>
      </c>
      <c r="BC82" s="20">
        <v>0</v>
      </c>
      <c r="BD82" s="20">
        <v>10.59</v>
      </c>
      <c r="BE82" s="20"/>
      <c r="BF82" s="16" t="s">
        <v>346</v>
      </c>
      <c r="BG82" s="13"/>
      <c r="BH82" s="16" t="s">
        <v>214</v>
      </c>
      <c r="BI82" s="16" t="s">
        <v>342</v>
      </c>
      <c r="BJ82" s="16" t="s">
        <v>343</v>
      </c>
      <c r="BK82" s="16" t="s">
        <v>4</v>
      </c>
      <c r="BL82" s="14" t="s">
        <v>3</v>
      </c>
      <c r="BM82" s="20">
        <v>0</v>
      </c>
      <c r="BN82" s="14" t="s">
        <v>138</v>
      </c>
      <c r="BO82" s="20"/>
      <c r="BP82" s="21">
        <v>38582</v>
      </c>
      <c r="BQ82" s="21">
        <v>47707</v>
      </c>
      <c r="BR82" s="20">
        <v>-45.24</v>
      </c>
      <c r="BS82" s="20">
        <v>0</v>
      </c>
      <c r="BT82" s="20">
        <v>0</v>
      </c>
    </row>
    <row r="83" spans="1:72" s="1" customFormat="1" ht="18.2" customHeight="1" x14ac:dyDescent="0.15">
      <c r="A83" s="4">
        <v>81</v>
      </c>
      <c r="B83" s="5" t="s">
        <v>424</v>
      </c>
      <c r="C83" s="5" t="s">
        <v>210</v>
      </c>
      <c r="D83" s="6">
        <v>45505</v>
      </c>
      <c r="E83" s="7" t="s">
        <v>40</v>
      </c>
      <c r="F83" s="8">
        <v>131</v>
      </c>
      <c r="G83" s="8">
        <v>130</v>
      </c>
      <c r="H83" s="9">
        <v>37674.06</v>
      </c>
      <c r="I83" s="9">
        <v>28641.56</v>
      </c>
      <c r="J83" s="9">
        <v>0</v>
      </c>
      <c r="K83" s="9">
        <v>66315.62</v>
      </c>
      <c r="L83" s="9">
        <v>369.78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66315.62</v>
      </c>
      <c r="T83" s="9">
        <v>63347.69</v>
      </c>
      <c r="U83" s="9">
        <v>332.45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63680.14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29011.34</v>
      </c>
      <c r="AW83" s="9">
        <v>63680.14</v>
      </c>
      <c r="AX83" s="10">
        <v>73</v>
      </c>
      <c r="AY83" s="10">
        <v>300</v>
      </c>
      <c r="AZ83" s="9">
        <v>293667</v>
      </c>
      <c r="BA83" s="9">
        <v>73870.679999999993</v>
      </c>
      <c r="BB83" s="11">
        <v>90</v>
      </c>
      <c r="BC83" s="11">
        <v>80.795327726778794</v>
      </c>
      <c r="BD83" s="11">
        <v>10.59</v>
      </c>
      <c r="BE83" s="11"/>
      <c r="BF83" s="7" t="s">
        <v>211</v>
      </c>
      <c r="BG83" s="4"/>
      <c r="BH83" s="7" t="s">
        <v>214</v>
      </c>
      <c r="BI83" s="7" t="s">
        <v>215</v>
      </c>
      <c r="BJ83" s="7" t="s">
        <v>271</v>
      </c>
      <c r="BK83" s="7" t="s">
        <v>212</v>
      </c>
      <c r="BL83" s="5" t="s">
        <v>3</v>
      </c>
      <c r="BM83" s="11">
        <v>544341.42153328005</v>
      </c>
      <c r="BN83" s="5" t="s">
        <v>138</v>
      </c>
      <c r="BO83" s="11"/>
      <c r="BP83" s="12">
        <v>38583</v>
      </c>
      <c r="BQ83" s="12">
        <v>47708</v>
      </c>
      <c r="BR83" s="11">
        <v>20627.36</v>
      </c>
      <c r="BS83" s="11">
        <v>15.37</v>
      </c>
      <c r="BT83" s="11">
        <v>43.24</v>
      </c>
    </row>
    <row r="84" spans="1:72" s="1" customFormat="1" ht="18.2" customHeight="1" x14ac:dyDescent="0.15">
      <c r="A84" s="13">
        <v>82</v>
      </c>
      <c r="B84" s="14" t="s">
        <v>424</v>
      </c>
      <c r="C84" s="14" t="s">
        <v>210</v>
      </c>
      <c r="D84" s="15">
        <v>45505</v>
      </c>
      <c r="E84" s="16" t="s">
        <v>41</v>
      </c>
      <c r="F84" s="17">
        <v>125</v>
      </c>
      <c r="G84" s="17">
        <v>124</v>
      </c>
      <c r="H84" s="18">
        <v>45443.37</v>
      </c>
      <c r="I84" s="18">
        <v>33679.160000000003</v>
      </c>
      <c r="J84" s="18">
        <v>0</v>
      </c>
      <c r="K84" s="18">
        <v>79122.53</v>
      </c>
      <c r="L84" s="18">
        <v>445.99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79122.53</v>
      </c>
      <c r="T84" s="18">
        <v>72192.37</v>
      </c>
      <c r="U84" s="18">
        <v>401.01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72593.38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34125.15</v>
      </c>
      <c r="AW84" s="18">
        <v>72593.38</v>
      </c>
      <c r="AX84" s="19">
        <v>73</v>
      </c>
      <c r="AY84" s="19">
        <v>300</v>
      </c>
      <c r="AZ84" s="18">
        <v>354209.52</v>
      </c>
      <c r="BA84" s="18">
        <v>89100</v>
      </c>
      <c r="BB84" s="20">
        <v>90</v>
      </c>
      <c r="BC84" s="20">
        <v>79.921747474747505</v>
      </c>
      <c r="BD84" s="20">
        <v>10.59</v>
      </c>
      <c r="BE84" s="20"/>
      <c r="BF84" s="16" t="s">
        <v>211</v>
      </c>
      <c r="BG84" s="13"/>
      <c r="BH84" s="16" t="s">
        <v>239</v>
      </c>
      <c r="BI84" s="16" t="s">
        <v>347</v>
      </c>
      <c r="BJ84" s="16" t="s">
        <v>348</v>
      </c>
      <c r="BK84" s="16" t="s">
        <v>212</v>
      </c>
      <c r="BL84" s="14" t="s">
        <v>3</v>
      </c>
      <c r="BM84" s="20">
        <v>649464.94439031999</v>
      </c>
      <c r="BN84" s="14" t="s">
        <v>138</v>
      </c>
      <c r="BO84" s="20"/>
      <c r="BP84" s="21">
        <v>38583</v>
      </c>
      <c r="BQ84" s="21">
        <v>47708</v>
      </c>
      <c r="BR84" s="20">
        <v>27492.27</v>
      </c>
      <c r="BS84" s="20">
        <v>18.54</v>
      </c>
      <c r="BT84" s="20">
        <v>43.24</v>
      </c>
    </row>
    <row r="85" spans="1:72" s="1" customFormat="1" ht="18.2" customHeight="1" x14ac:dyDescent="0.15">
      <c r="A85" s="4">
        <v>83</v>
      </c>
      <c r="B85" s="5" t="s">
        <v>424</v>
      </c>
      <c r="C85" s="5" t="s">
        <v>210</v>
      </c>
      <c r="D85" s="6">
        <v>45505</v>
      </c>
      <c r="E85" s="7" t="s">
        <v>351</v>
      </c>
      <c r="F85" s="8">
        <v>0</v>
      </c>
      <c r="G85" s="8">
        <v>0</v>
      </c>
      <c r="H85" s="9">
        <v>18113.3</v>
      </c>
      <c r="I85" s="9">
        <v>1216.07</v>
      </c>
      <c r="J85" s="9">
        <v>0</v>
      </c>
      <c r="K85" s="9">
        <v>19329.37</v>
      </c>
      <c r="L85" s="9">
        <v>1226.3900000000001</v>
      </c>
      <c r="M85" s="9">
        <v>0</v>
      </c>
      <c r="N85" s="9">
        <v>0</v>
      </c>
      <c r="O85" s="9">
        <v>0</v>
      </c>
      <c r="P85" s="9">
        <v>2442.46</v>
      </c>
      <c r="Q85" s="9">
        <v>0</v>
      </c>
      <c r="R85" s="9">
        <v>0</v>
      </c>
      <c r="S85" s="9">
        <v>16886.91</v>
      </c>
      <c r="T85" s="9">
        <v>163.98</v>
      </c>
      <c r="U85" s="9">
        <v>153.66</v>
      </c>
      <c r="V85" s="9">
        <v>0</v>
      </c>
      <c r="W85" s="9">
        <v>163.98</v>
      </c>
      <c r="X85" s="9">
        <v>153.66</v>
      </c>
      <c r="Y85" s="9">
        <v>0</v>
      </c>
      <c r="Z85" s="9">
        <v>0</v>
      </c>
      <c r="AA85" s="9">
        <v>0</v>
      </c>
      <c r="AB85" s="9">
        <v>30.49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61.36</v>
      </c>
      <c r="AI85" s="9">
        <v>182.28</v>
      </c>
      <c r="AJ85" s="9">
        <v>30.49</v>
      </c>
      <c r="AK85" s="9">
        <v>0</v>
      </c>
      <c r="AL85" s="9">
        <v>0</v>
      </c>
      <c r="AM85" s="9">
        <v>0</v>
      </c>
      <c r="AN85" s="9">
        <v>0</v>
      </c>
      <c r="AO85" s="9">
        <v>61.36</v>
      </c>
      <c r="AP85" s="9">
        <v>182.29</v>
      </c>
      <c r="AQ85" s="9">
        <v>2E-3</v>
      </c>
      <c r="AR85" s="9">
        <v>0</v>
      </c>
      <c r="AS85" s="9">
        <v>0</v>
      </c>
      <c r="AT85" s="9">
        <v>0</v>
      </c>
      <c r="AU85" s="9">
        <f t="shared" si="1"/>
        <v>3308.3719999999998</v>
      </c>
      <c r="AV85" s="9">
        <v>0</v>
      </c>
      <c r="AW85" s="9">
        <v>0</v>
      </c>
      <c r="AX85" s="10">
        <v>14</v>
      </c>
      <c r="AY85" s="10">
        <v>240</v>
      </c>
      <c r="AZ85" s="9">
        <v>562000</v>
      </c>
      <c r="BA85" s="9">
        <v>141257.37</v>
      </c>
      <c r="BB85" s="11">
        <v>90</v>
      </c>
      <c r="BC85" s="11">
        <v>10.7592396771935</v>
      </c>
      <c r="BD85" s="11">
        <v>10.18</v>
      </c>
      <c r="BE85" s="11"/>
      <c r="BF85" s="7" t="s">
        <v>346</v>
      </c>
      <c r="BG85" s="4"/>
      <c r="BH85" s="7" t="s">
        <v>272</v>
      </c>
      <c r="BI85" s="7" t="s">
        <v>273</v>
      </c>
      <c r="BJ85" s="7" t="s">
        <v>352</v>
      </c>
      <c r="BK85" s="7" t="s">
        <v>4</v>
      </c>
      <c r="BL85" s="5" t="s">
        <v>3</v>
      </c>
      <c r="BM85" s="11">
        <v>138613.56637704</v>
      </c>
      <c r="BN85" s="5" t="s">
        <v>138</v>
      </c>
      <c r="BO85" s="11"/>
      <c r="BP85" s="12">
        <v>38601</v>
      </c>
      <c r="BQ85" s="12">
        <v>45901</v>
      </c>
      <c r="BR85" s="11">
        <v>0</v>
      </c>
      <c r="BS85" s="11">
        <v>30.49</v>
      </c>
      <c r="BT85" s="11">
        <v>0</v>
      </c>
    </row>
    <row r="86" spans="1:72" s="1" customFormat="1" ht="18.2" customHeight="1" x14ac:dyDescent="0.15">
      <c r="A86" s="13">
        <v>84</v>
      </c>
      <c r="B86" s="14" t="s">
        <v>424</v>
      </c>
      <c r="C86" s="14" t="s">
        <v>210</v>
      </c>
      <c r="D86" s="15">
        <v>45505</v>
      </c>
      <c r="E86" s="16" t="s">
        <v>354</v>
      </c>
      <c r="F86" s="17">
        <v>0</v>
      </c>
      <c r="G86" s="17">
        <v>0</v>
      </c>
      <c r="H86" s="18">
        <v>12502.18</v>
      </c>
      <c r="I86" s="18">
        <v>0</v>
      </c>
      <c r="J86" s="18">
        <v>0</v>
      </c>
      <c r="K86" s="18">
        <v>12502.18</v>
      </c>
      <c r="L86" s="18">
        <v>871.7</v>
      </c>
      <c r="M86" s="18">
        <v>0</v>
      </c>
      <c r="N86" s="18">
        <v>0</v>
      </c>
      <c r="O86" s="18">
        <v>0</v>
      </c>
      <c r="P86" s="18">
        <v>871.7</v>
      </c>
      <c r="Q86" s="18">
        <v>0</v>
      </c>
      <c r="R86" s="18">
        <v>0</v>
      </c>
      <c r="S86" s="18">
        <v>11630.48</v>
      </c>
      <c r="T86" s="18">
        <v>0</v>
      </c>
      <c r="U86" s="18">
        <v>106.06</v>
      </c>
      <c r="V86" s="18">
        <v>0</v>
      </c>
      <c r="W86" s="18">
        <v>0</v>
      </c>
      <c r="X86" s="18">
        <v>106.06</v>
      </c>
      <c r="Y86" s="18">
        <v>0</v>
      </c>
      <c r="Z86" s="18">
        <v>0</v>
      </c>
      <c r="AA86" s="18">
        <v>0</v>
      </c>
      <c r="AB86" s="18">
        <v>21.6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43.47</v>
      </c>
      <c r="AI86" s="18">
        <v>129.03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5.5E-2</v>
      </c>
      <c r="AR86" s="18">
        <v>0</v>
      </c>
      <c r="AS86" s="18">
        <v>0</v>
      </c>
      <c r="AT86" s="18">
        <v>0</v>
      </c>
      <c r="AU86" s="18">
        <f t="shared" si="1"/>
        <v>1171.915</v>
      </c>
      <c r="AV86" s="18">
        <v>0</v>
      </c>
      <c r="AW86" s="18">
        <v>0</v>
      </c>
      <c r="AX86" s="19">
        <v>14</v>
      </c>
      <c r="AY86" s="19">
        <v>240</v>
      </c>
      <c r="AZ86" s="18">
        <v>398334.85</v>
      </c>
      <c r="BA86" s="18">
        <v>100080</v>
      </c>
      <c r="BB86" s="20">
        <v>89.99</v>
      </c>
      <c r="BC86" s="20">
        <v>10.4579026298961</v>
      </c>
      <c r="BD86" s="20">
        <v>10.18</v>
      </c>
      <c r="BE86" s="20"/>
      <c r="BF86" s="16" t="s">
        <v>211</v>
      </c>
      <c r="BG86" s="13"/>
      <c r="BH86" s="16" t="s">
        <v>214</v>
      </c>
      <c r="BI86" s="16" t="s">
        <v>217</v>
      </c>
      <c r="BJ86" s="16" t="s">
        <v>355</v>
      </c>
      <c r="BK86" s="16" t="s">
        <v>4</v>
      </c>
      <c r="BL86" s="14" t="s">
        <v>3</v>
      </c>
      <c r="BM86" s="20">
        <v>95466.980725119996</v>
      </c>
      <c r="BN86" s="14" t="s">
        <v>138</v>
      </c>
      <c r="BO86" s="20"/>
      <c r="BP86" s="21">
        <v>38616</v>
      </c>
      <c r="BQ86" s="21">
        <v>45916</v>
      </c>
      <c r="BR86" s="20">
        <v>0</v>
      </c>
      <c r="BS86" s="20">
        <v>21.6</v>
      </c>
      <c r="BT86" s="20">
        <v>0</v>
      </c>
    </row>
    <row r="87" spans="1:72" s="1" customFormat="1" ht="18.2" customHeight="1" x14ac:dyDescent="0.15">
      <c r="A87" s="4">
        <v>85</v>
      </c>
      <c r="B87" s="5" t="s">
        <v>424</v>
      </c>
      <c r="C87" s="5" t="s">
        <v>210</v>
      </c>
      <c r="D87" s="6">
        <v>45505</v>
      </c>
      <c r="E87" s="7" t="s">
        <v>42</v>
      </c>
      <c r="F87" s="8">
        <v>156</v>
      </c>
      <c r="G87" s="8">
        <v>155</v>
      </c>
      <c r="H87" s="9">
        <v>10353.35</v>
      </c>
      <c r="I87" s="9">
        <v>57615.29</v>
      </c>
      <c r="J87" s="9">
        <v>0</v>
      </c>
      <c r="K87" s="9">
        <v>67968.639999999999</v>
      </c>
      <c r="L87" s="9">
        <v>695.86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67968.639999999999</v>
      </c>
      <c r="T87" s="9">
        <v>65656.56</v>
      </c>
      <c r="U87" s="9">
        <v>94.85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65751.41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f t="shared" si="1"/>
        <v>0</v>
      </c>
      <c r="AV87" s="9">
        <v>58311.15</v>
      </c>
      <c r="AW87" s="9">
        <v>65751.41</v>
      </c>
      <c r="AX87" s="10">
        <v>14</v>
      </c>
      <c r="AY87" s="10">
        <v>240</v>
      </c>
      <c r="AZ87" s="9">
        <v>305000</v>
      </c>
      <c r="BA87" s="9">
        <v>76605.58</v>
      </c>
      <c r="BB87" s="11">
        <v>89.99</v>
      </c>
      <c r="BC87" s="11">
        <v>79.844025899941002</v>
      </c>
      <c r="BD87" s="11">
        <v>11</v>
      </c>
      <c r="BE87" s="11"/>
      <c r="BF87" s="7" t="s">
        <v>211</v>
      </c>
      <c r="BG87" s="4"/>
      <c r="BH87" s="7" t="s">
        <v>356</v>
      </c>
      <c r="BI87" s="7" t="s">
        <v>327</v>
      </c>
      <c r="BJ87" s="7" t="s">
        <v>357</v>
      </c>
      <c r="BK87" s="7" t="s">
        <v>212</v>
      </c>
      <c r="BL87" s="5" t="s">
        <v>3</v>
      </c>
      <c r="BM87" s="11">
        <v>557909.97833216004</v>
      </c>
      <c r="BN87" s="5" t="s">
        <v>138</v>
      </c>
      <c r="BO87" s="11"/>
      <c r="BP87" s="12">
        <v>38621</v>
      </c>
      <c r="BQ87" s="12">
        <v>45921</v>
      </c>
      <c r="BR87" s="11">
        <v>26309.7</v>
      </c>
      <c r="BS87" s="11">
        <v>15.35</v>
      </c>
      <c r="BT87" s="11">
        <v>43.1</v>
      </c>
    </row>
    <row r="88" spans="1:72" s="1" customFormat="1" ht="18.2" customHeight="1" x14ac:dyDescent="0.15">
      <c r="A88" s="13">
        <v>86</v>
      </c>
      <c r="B88" s="14" t="s">
        <v>424</v>
      </c>
      <c r="C88" s="14" t="s">
        <v>210</v>
      </c>
      <c r="D88" s="15">
        <v>45505</v>
      </c>
      <c r="E88" s="16" t="s">
        <v>43</v>
      </c>
      <c r="F88" s="17">
        <v>132</v>
      </c>
      <c r="G88" s="17">
        <v>131</v>
      </c>
      <c r="H88" s="18">
        <v>49149.57</v>
      </c>
      <c r="I88" s="18">
        <v>54341.95</v>
      </c>
      <c r="J88" s="18">
        <v>0</v>
      </c>
      <c r="K88" s="18">
        <v>103491.52</v>
      </c>
      <c r="L88" s="18">
        <v>686.03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103491.52</v>
      </c>
      <c r="T88" s="18">
        <v>90673.95</v>
      </c>
      <c r="U88" s="18">
        <v>416.91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91090.86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f t="shared" si="1"/>
        <v>0</v>
      </c>
      <c r="AV88" s="18">
        <v>55027.98</v>
      </c>
      <c r="AW88" s="18">
        <v>91090.86</v>
      </c>
      <c r="AX88" s="19">
        <v>57</v>
      </c>
      <c r="AY88" s="19">
        <v>300</v>
      </c>
      <c r="AZ88" s="18">
        <v>490016.07</v>
      </c>
      <c r="BA88" s="18">
        <v>119700</v>
      </c>
      <c r="BB88" s="20">
        <v>90</v>
      </c>
      <c r="BC88" s="20">
        <v>77.813172932330801</v>
      </c>
      <c r="BD88" s="20">
        <v>10.18</v>
      </c>
      <c r="BE88" s="20"/>
      <c r="BF88" s="16" t="s">
        <v>211</v>
      </c>
      <c r="BG88" s="13"/>
      <c r="BH88" s="16" t="s">
        <v>214</v>
      </c>
      <c r="BI88" s="16" t="s">
        <v>252</v>
      </c>
      <c r="BJ88" s="16" t="s">
        <v>358</v>
      </c>
      <c r="BK88" s="16" t="s">
        <v>212</v>
      </c>
      <c r="BL88" s="14" t="s">
        <v>3</v>
      </c>
      <c r="BM88" s="20">
        <v>849493.99724288005</v>
      </c>
      <c r="BN88" s="14" t="s">
        <v>138</v>
      </c>
      <c r="BO88" s="20"/>
      <c r="BP88" s="21">
        <v>38622</v>
      </c>
      <c r="BQ88" s="21">
        <v>47747</v>
      </c>
      <c r="BR88" s="20">
        <v>30029.34</v>
      </c>
      <c r="BS88" s="20">
        <v>25.66</v>
      </c>
      <c r="BT88" s="20">
        <v>43.19</v>
      </c>
    </row>
    <row r="89" spans="1:72" s="1" customFormat="1" ht="18.2" customHeight="1" x14ac:dyDescent="0.15">
      <c r="A89" s="4">
        <v>87</v>
      </c>
      <c r="B89" s="5" t="s">
        <v>424</v>
      </c>
      <c r="C89" s="5" t="s">
        <v>210</v>
      </c>
      <c r="D89" s="6">
        <v>45505</v>
      </c>
      <c r="E89" s="7" t="s">
        <v>44</v>
      </c>
      <c r="F89" s="8">
        <v>138</v>
      </c>
      <c r="G89" s="8">
        <v>137</v>
      </c>
      <c r="H89" s="9">
        <v>46906.34</v>
      </c>
      <c r="I89" s="9">
        <v>35968.49</v>
      </c>
      <c r="J89" s="9">
        <v>0</v>
      </c>
      <c r="K89" s="9">
        <v>82874.83</v>
      </c>
      <c r="L89" s="9">
        <v>451.9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82874.83</v>
      </c>
      <c r="T89" s="9">
        <v>83511.16</v>
      </c>
      <c r="U89" s="9">
        <v>413.92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83925.08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f t="shared" si="1"/>
        <v>0</v>
      </c>
      <c r="AV89" s="9">
        <v>36420.39</v>
      </c>
      <c r="AW89" s="9">
        <v>83925.08</v>
      </c>
      <c r="AX89" s="10">
        <v>74</v>
      </c>
      <c r="AY89" s="10">
        <v>300</v>
      </c>
      <c r="AZ89" s="9">
        <v>365000</v>
      </c>
      <c r="BA89" s="9">
        <v>91080</v>
      </c>
      <c r="BB89" s="11">
        <v>89.99</v>
      </c>
      <c r="BC89" s="11">
        <v>81.883025380983796</v>
      </c>
      <c r="BD89" s="11">
        <v>10.59</v>
      </c>
      <c r="BE89" s="11"/>
      <c r="BF89" s="7" t="s">
        <v>211</v>
      </c>
      <c r="BG89" s="4"/>
      <c r="BH89" s="7" t="s">
        <v>214</v>
      </c>
      <c r="BI89" s="7" t="s">
        <v>217</v>
      </c>
      <c r="BJ89" s="7" t="s">
        <v>247</v>
      </c>
      <c r="BK89" s="7" t="s">
        <v>212</v>
      </c>
      <c r="BL89" s="5" t="s">
        <v>3</v>
      </c>
      <c r="BM89" s="11">
        <v>680265.11358152004</v>
      </c>
      <c r="BN89" s="5" t="s">
        <v>138</v>
      </c>
      <c r="BO89" s="11"/>
      <c r="BP89" s="12">
        <v>38624</v>
      </c>
      <c r="BQ89" s="12">
        <v>47749</v>
      </c>
      <c r="BR89" s="11">
        <v>31260.71</v>
      </c>
      <c r="BS89" s="11">
        <v>18.95</v>
      </c>
      <c r="BT89" s="11">
        <v>43.14</v>
      </c>
    </row>
    <row r="90" spans="1:72" s="1" customFormat="1" ht="18.2" customHeight="1" x14ac:dyDescent="0.15">
      <c r="A90" s="13">
        <v>88</v>
      </c>
      <c r="B90" s="14" t="s">
        <v>424</v>
      </c>
      <c r="C90" s="14" t="s">
        <v>210</v>
      </c>
      <c r="D90" s="15">
        <v>45505</v>
      </c>
      <c r="E90" s="16" t="s">
        <v>45</v>
      </c>
      <c r="F90" s="17">
        <v>173</v>
      </c>
      <c r="G90" s="17">
        <v>172</v>
      </c>
      <c r="H90" s="18">
        <v>36418.949999999997</v>
      </c>
      <c r="I90" s="18">
        <v>31053.89</v>
      </c>
      <c r="J90" s="18">
        <v>0</v>
      </c>
      <c r="K90" s="18">
        <v>67472.84</v>
      </c>
      <c r="L90" s="18">
        <v>350.83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67472.84</v>
      </c>
      <c r="T90" s="18">
        <v>84833.35</v>
      </c>
      <c r="U90" s="18">
        <v>321.37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85154.72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31404.720000000001</v>
      </c>
      <c r="AW90" s="18">
        <v>85154.72</v>
      </c>
      <c r="AX90" s="19">
        <v>75</v>
      </c>
      <c r="AY90" s="19">
        <v>300</v>
      </c>
      <c r="AZ90" s="18">
        <v>301932.44</v>
      </c>
      <c r="BA90" s="18">
        <v>70712.399999999994</v>
      </c>
      <c r="BB90" s="20">
        <v>84</v>
      </c>
      <c r="BC90" s="20">
        <v>80.151692772413298</v>
      </c>
      <c r="BD90" s="20">
        <v>10.59</v>
      </c>
      <c r="BE90" s="20"/>
      <c r="BF90" s="16" t="s">
        <v>211</v>
      </c>
      <c r="BG90" s="13"/>
      <c r="BH90" s="16" t="s">
        <v>214</v>
      </c>
      <c r="BI90" s="16" t="s">
        <v>217</v>
      </c>
      <c r="BJ90" s="16" t="s">
        <v>355</v>
      </c>
      <c r="BK90" s="16" t="s">
        <v>212</v>
      </c>
      <c r="BL90" s="14" t="s">
        <v>3</v>
      </c>
      <c r="BM90" s="20">
        <v>553840.28137695999</v>
      </c>
      <c r="BN90" s="14" t="s">
        <v>138</v>
      </c>
      <c r="BO90" s="20"/>
      <c r="BP90" s="21">
        <v>38625</v>
      </c>
      <c r="BQ90" s="21">
        <v>47750</v>
      </c>
      <c r="BR90" s="20">
        <v>28818.79</v>
      </c>
      <c r="BS90" s="20">
        <v>14.72</v>
      </c>
      <c r="BT90" s="20">
        <v>43.14</v>
      </c>
    </row>
    <row r="91" spans="1:72" s="1" customFormat="1" ht="18.2" customHeight="1" x14ac:dyDescent="0.15">
      <c r="A91" s="4">
        <v>89</v>
      </c>
      <c r="B91" s="5" t="s">
        <v>424</v>
      </c>
      <c r="C91" s="5" t="s">
        <v>210</v>
      </c>
      <c r="D91" s="6">
        <v>45505</v>
      </c>
      <c r="E91" s="7" t="s">
        <v>359</v>
      </c>
      <c r="F91" s="8">
        <v>0</v>
      </c>
      <c r="G91" s="8">
        <v>4</v>
      </c>
      <c r="H91" s="9">
        <v>54057.1</v>
      </c>
      <c r="I91" s="9">
        <v>5584.6527470000001</v>
      </c>
      <c r="J91" s="9">
        <v>0</v>
      </c>
      <c r="K91" s="9">
        <v>59641.752746999999</v>
      </c>
      <c r="L91" s="9">
        <v>777.21</v>
      </c>
      <c r="M91" s="9">
        <v>0</v>
      </c>
      <c r="N91" s="9">
        <v>0</v>
      </c>
      <c r="O91" s="9">
        <v>4271.0927469999997</v>
      </c>
      <c r="P91" s="9">
        <v>0</v>
      </c>
      <c r="Q91" s="9">
        <v>0</v>
      </c>
      <c r="R91" s="9">
        <v>0</v>
      </c>
      <c r="S91" s="9">
        <v>55370.66</v>
      </c>
      <c r="T91" s="9">
        <v>16.420000000000002</v>
      </c>
      <c r="U91" s="9">
        <v>488.79</v>
      </c>
      <c r="V91" s="9">
        <v>0</v>
      </c>
      <c r="W91" s="9">
        <v>0</v>
      </c>
      <c r="X91" s="9">
        <v>505.21</v>
      </c>
      <c r="Y91" s="9">
        <v>0</v>
      </c>
      <c r="Z91" s="9">
        <v>0</v>
      </c>
      <c r="AA91" s="9">
        <v>0</v>
      </c>
      <c r="AB91" s="9">
        <v>27.71</v>
      </c>
      <c r="AC91" s="9">
        <v>0</v>
      </c>
      <c r="AD91" s="9">
        <v>0</v>
      </c>
      <c r="AE91" s="9">
        <v>0</v>
      </c>
      <c r="AF91" s="9">
        <v>43.24</v>
      </c>
      <c r="AG91" s="9">
        <v>0</v>
      </c>
      <c r="AH91" s="9">
        <v>64.69</v>
      </c>
      <c r="AI91" s="9">
        <v>178.37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3436.1351249999998</v>
      </c>
      <c r="AT91" s="9">
        <v>0</v>
      </c>
      <c r="AU91" s="9">
        <f t="shared" si="1"/>
        <v>1654.1776220000002</v>
      </c>
      <c r="AV91" s="9">
        <v>760.87</v>
      </c>
      <c r="AW91" s="9">
        <v>0</v>
      </c>
      <c r="AX91" s="10">
        <v>74</v>
      </c>
      <c r="AY91" s="10">
        <v>300</v>
      </c>
      <c r="AZ91" s="9">
        <v>649999.99</v>
      </c>
      <c r="BA91" s="9">
        <v>133176.69</v>
      </c>
      <c r="BB91" s="11">
        <v>73</v>
      </c>
      <c r="BC91" s="11">
        <v>30.351093573507502</v>
      </c>
      <c r="BD91" s="11">
        <v>10.59</v>
      </c>
      <c r="BE91" s="11"/>
      <c r="BF91" s="7" t="s">
        <v>211</v>
      </c>
      <c r="BG91" s="4"/>
      <c r="BH91" s="7" t="s">
        <v>218</v>
      </c>
      <c r="BI91" s="7" t="s">
        <v>349</v>
      </c>
      <c r="BJ91" s="7" t="s">
        <v>448</v>
      </c>
      <c r="BK91" s="7" t="s">
        <v>4</v>
      </c>
      <c r="BL91" s="5" t="s">
        <v>3</v>
      </c>
      <c r="BM91" s="11">
        <v>454501.42478703998</v>
      </c>
      <c r="BN91" s="5" t="s">
        <v>138</v>
      </c>
      <c r="BO91" s="11"/>
      <c r="BP91" s="12">
        <v>38610</v>
      </c>
      <c r="BQ91" s="12">
        <v>47735</v>
      </c>
      <c r="BR91" s="11">
        <v>0</v>
      </c>
      <c r="BS91" s="11">
        <v>27.71</v>
      </c>
      <c r="BT91" s="11">
        <v>43.24</v>
      </c>
    </row>
    <row r="92" spans="1:72" s="1" customFormat="1" ht="18.2" customHeight="1" x14ac:dyDescent="0.15">
      <c r="A92" s="13">
        <v>90</v>
      </c>
      <c r="B92" s="14" t="s">
        <v>424</v>
      </c>
      <c r="C92" s="14" t="s">
        <v>210</v>
      </c>
      <c r="D92" s="15">
        <v>45505</v>
      </c>
      <c r="E92" s="16" t="s">
        <v>8</v>
      </c>
      <c r="F92" s="17">
        <v>166</v>
      </c>
      <c r="G92" s="17">
        <v>165</v>
      </c>
      <c r="H92" s="18">
        <v>84568.86</v>
      </c>
      <c r="I92" s="18">
        <v>69561.06</v>
      </c>
      <c r="J92" s="18">
        <v>0</v>
      </c>
      <c r="K92" s="18">
        <v>154129.92000000001</v>
      </c>
      <c r="L92" s="18">
        <v>800.06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154129.92000000001</v>
      </c>
      <c r="T92" s="18">
        <v>186519.65</v>
      </c>
      <c r="U92" s="18">
        <v>746.27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187265.92000000001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70361.119999999995</v>
      </c>
      <c r="AW92" s="18">
        <v>187265.92000000001</v>
      </c>
      <c r="AX92" s="19">
        <v>75</v>
      </c>
      <c r="AY92" s="19">
        <v>300</v>
      </c>
      <c r="AZ92" s="18">
        <v>650000</v>
      </c>
      <c r="BA92" s="18">
        <v>162665.65</v>
      </c>
      <c r="BB92" s="20">
        <v>90</v>
      </c>
      <c r="BC92" s="20">
        <v>85.277332983331206</v>
      </c>
      <c r="BD92" s="20">
        <v>10.59</v>
      </c>
      <c r="BE92" s="20"/>
      <c r="BF92" s="16" t="s">
        <v>346</v>
      </c>
      <c r="BG92" s="13"/>
      <c r="BH92" s="16" t="s">
        <v>218</v>
      </c>
      <c r="BI92" s="16" t="s">
        <v>349</v>
      </c>
      <c r="BJ92" s="16" t="s">
        <v>350</v>
      </c>
      <c r="BK92" s="16" t="s">
        <v>212</v>
      </c>
      <c r="BL92" s="14" t="s">
        <v>3</v>
      </c>
      <c r="BM92" s="20">
        <v>1265151.4040524799</v>
      </c>
      <c r="BN92" s="14" t="s">
        <v>138</v>
      </c>
      <c r="BO92" s="20"/>
      <c r="BP92" s="21">
        <v>38643</v>
      </c>
      <c r="BQ92" s="21">
        <v>47768</v>
      </c>
      <c r="BR92" s="20">
        <v>61669.17</v>
      </c>
      <c r="BS92" s="20">
        <v>33.85</v>
      </c>
      <c r="BT92" s="20">
        <v>43.01</v>
      </c>
    </row>
    <row r="93" spans="1:72" s="1" customFormat="1" ht="18.2" customHeight="1" x14ac:dyDescent="0.15">
      <c r="A93" s="4">
        <v>91</v>
      </c>
      <c r="B93" s="5" t="s">
        <v>424</v>
      </c>
      <c r="C93" s="5" t="s">
        <v>210</v>
      </c>
      <c r="D93" s="6">
        <v>45505</v>
      </c>
      <c r="E93" s="7" t="s">
        <v>46</v>
      </c>
      <c r="F93" s="8">
        <v>188</v>
      </c>
      <c r="G93" s="8">
        <v>187</v>
      </c>
      <c r="H93" s="9">
        <v>15064.02</v>
      </c>
      <c r="I93" s="9">
        <v>88694.05</v>
      </c>
      <c r="J93" s="9">
        <v>0</v>
      </c>
      <c r="K93" s="9">
        <v>103758.07</v>
      </c>
      <c r="L93" s="9">
        <v>945.77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103758.07</v>
      </c>
      <c r="T93" s="9">
        <v>113116.82</v>
      </c>
      <c r="U93" s="9">
        <v>127.73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113244.55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0</v>
      </c>
      <c r="AV93" s="9">
        <v>89639.82</v>
      </c>
      <c r="AW93" s="9">
        <v>113244.55</v>
      </c>
      <c r="AX93" s="10">
        <v>15</v>
      </c>
      <c r="AY93" s="10">
        <v>240</v>
      </c>
      <c r="AZ93" s="9">
        <v>482000</v>
      </c>
      <c r="BA93" s="9">
        <v>109879.21</v>
      </c>
      <c r="BB93" s="11">
        <v>82.06</v>
      </c>
      <c r="BC93" s="11">
        <v>77.488609757933304</v>
      </c>
      <c r="BD93" s="11">
        <v>10.18</v>
      </c>
      <c r="BE93" s="11"/>
      <c r="BF93" s="7" t="s">
        <v>346</v>
      </c>
      <c r="BG93" s="4"/>
      <c r="BH93" s="7" t="s">
        <v>356</v>
      </c>
      <c r="BI93" s="7" t="s">
        <v>137</v>
      </c>
      <c r="BJ93" s="7" t="s">
        <v>360</v>
      </c>
      <c r="BK93" s="7" t="s">
        <v>212</v>
      </c>
      <c r="BL93" s="5" t="s">
        <v>3</v>
      </c>
      <c r="BM93" s="11">
        <v>851681.93133607996</v>
      </c>
      <c r="BN93" s="5" t="s">
        <v>138</v>
      </c>
      <c r="BO93" s="11"/>
      <c r="BP93" s="12">
        <v>38656</v>
      </c>
      <c r="BQ93" s="12">
        <v>45956</v>
      </c>
      <c r="BR93" s="11">
        <v>44315.59</v>
      </c>
      <c r="BS93" s="11">
        <v>23.72</v>
      </c>
      <c r="BT93" s="11">
        <v>42.97</v>
      </c>
    </row>
    <row r="94" spans="1:72" s="1" customFormat="1" ht="18.2" customHeight="1" x14ac:dyDescent="0.15">
      <c r="A94" s="13">
        <v>92</v>
      </c>
      <c r="B94" s="14" t="s">
        <v>424</v>
      </c>
      <c r="C94" s="14" t="s">
        <v>210</v>
      </c>
      <c r="D94" s="15">
        <v>45505</v>
      </c>
      <c r="E94" s="16" t="s">
        <v>361</v>
      </c>
      <c r="F94" s="17">
        <v>0</v>
      </c>
      <c r="G94" s="17">
        <v>0</v>
      </c>
      <c r="H94" s="18">
        <v>69783.88</v>
      </c>
      <c r="I94" s="18">
        <v>652.36</v>
      </c>
      <c r="J94" s="18">
        <v>0</v>
      </c>
      <c r="K94" s="18">
        <v>70436.240000000005</v>
      </c>
      <c r="L94" s="18">
        <v>658.12</v>
      </c>
      <c r="M94" s="18">
        <v>0</v>
      </c>
      <c r="N94" s="18">
        <v>0</v>
      </c>
      <c r="O94" s="18">
        <v>0</v>
      </c>
      <c r="P94" s="18">
        <v>1310.48</v>
      </c>
      <c r="Q94" s="18">
        <v>0</v>
      </c>
      <c r="R94" s="18">
        <v>0</v>
      </c>
      <c r="S94" s="18">
        <v>69125.759999999995</v>
      </c>
      <c r="T94" s="18">
        <v>621.6</v>
      </c>
      <c r="U94" s="18">
        <v>615.84</v>
      </c>
      <c r="V94" s="18">
        <v>0</v>
      </c>
      <c r="W94" s="18">
        <v>621.6</v>
      </c>
      <c r="X94" s="18">
        <v>615.84</v>
      </c>
      <c r="Y94" s="18">
        <v>0</v>
      </c>
      <c r="Z94" s="18">
        <v>0</v>
      </c>
      <c r="AA94" s="18">
        <v>0</v>
      </c>
      <c r="AB94" s="18">
        <v>27.89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65.09</v>
      </c>
      <c r="AI94" s="18">
        <v>179.19</v>
      </c>
      <c r="AJ94" s="18">
        <v>27.89</v>
      </c>
      <c r="AK94" s="18">
        <v>0</v>
      </c>
      <c r="AL94" s="18">
        <v>0</v>
      </c>
      <c r="AM94" s="18">
        <v>0</v>
      </c>
      <c r="AN94" s="18">
        <v>0</v>
      </c>
      <c r="AO94" s="18">
        <v>65.09</v>
      </c>
      <c r="AP94" s="18">
        <v>179.14</v>
      </c>
      <c r="AQ94" s="18">
        <v>3.6999999999999998E-2</v>
      </c>
      <c r="AR94" s="18">
        <v>0</v>
      </c>
      <c r="AS94" s="18">
        <v>0</v>
      </c>
      <c r="AT94" s="18">
        <v>0</v>
      </c>
      <c r="AU94" s="18">
        <f t="shared" si="1"/>
        <v>3092.2470000000003</v>
      </c>
      <c r="AV94" s="18">
        <v>0</v>
      </c>
      <c r="AW94" s="18">
        <v>0</v>
      </c>
      <c r="AX94" s="19">
        <v>76</v>
      </c>
      <c r="AY94" s="19">
        <v>300</v>
      </c>
      <c r="AZ94" s="18">
        <v>650000</v>
      </c>
      <c r="BA94" s="18">
        <v>134013.72</v>
      </c>
      <c r="BB94" s="20">
        <v>74.23</v>
      </c>
      <c r="BC94" s="20">
        <v>38.288655555565498</v>
      </c>
      <c r="BD94" s="20">
        <v>10.59</v>
      </c>
      <c r="BE94" s="20"/>
      <c r="BF94" s="16" t="s">
        <v>346</v>
      </c>
      <c r="BG94" s="13"/>
      <c r="BH94" s="16" t="s">
        <v>218</v>
      </c>
      <c r="BI94" s="16" t="s">
        <v>349</v>
      </c>
      <c r="BJ94" s="16" t="s">
        <v>350</v>
      </c>
      <c r="BK94" s="16" t="s">
        <v>4</v>
      </c>
      <c r="BL94" s="14" t="s">
        <v>3</v>
      </c>
      <c r="BM94" s="20">
        <v>567408.01734143996</v>
      </c>
      <c r="BN94" s="14" t="s">
        <v>138</v>
      </c>
      <c r="BO94" s="20"/>
      <c r="BP94" s="21">
        <v>38658</v>
      </c>
      <c r="BQ94" s="21">
        <v>47783</v>
      </c>
      <c r="BR94" s="20">
        <v>0</v>
      </c>
      <c r="BS94" s="20">
        <v>27.89</v>
      </c>
      <c r="BT94" s="20">
        <v>0</v>
      </c>
    </row>
    <row r="95" spans="1:72" s="1" customFormat="1" ht="18.2" customHeight="1" x14ac:dyDescent="0.15">
      <c r="A95" s="4">
        <v>93</v>
      </c>
      <c r="B95" s="5" t="s">
        <v>424</v>
      </c>
      <c r="C95" s="5" t="s">
        <v>210</v>
      </c>
      <c r="D95" s="6">
        <v>45505</v>
      </c>
      <c r="E95" s="7" t="s">
        <v>47</v>
      </c>
      <c r="F95" s="8">
        <v>158</v>
      </c>
      <c r="G95" s="8">
        <v>157</v>
      </c>
      <c r="H95" s="9">
        <v>85260.02</v>
      </c>
      <c r="I95" s="9">
        <v>67347.11</v>
      </c>
      <c r="J95" s="9">
        <v>0</v>
      </c>
      <c r="K95" s="9">
        <v>152607.13</v>
      </c>
      <c r="L95" s="9">
        <v>792.08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152607.13</v>
      </c>
      <c r="T95" s="9">
        <v>176636.79999999999</v>
      </c>
      <c r="U95" s="9">
        <v>752.37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177389.17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0</v>
      </c>
      <c r="AV95" s="9">
        <v>68139.19</v>
      </c>
      <c r="AW95" s="9">
        <v>177389.17</v>
      </c>
      <c r="AX95" s="10">
        <v>76</v>
      </c>
      <c r="AY95" s="10">
        <v>300</v>
      </c>
      <c r="AZ95" s="9">
        <v>650000</v>
      </c>
      <c r="BA95" s="9">
        <v>162468.14000000001</v>
      </c>
      <c r="BB95" s="11">
        <v>90</v>
      </c>
      <c r="BC95" s="11">
        <v>84.537446541826597</v>
      </c>
      <c r="BD95" s="11">
        <v>10.59</v>
      </c>
      <c r="BE95" s="11"/>
      <c r="BF95" s="7" t="s">
        <v>211</v>
      </c>
      <c r="BG95" s="4"/>
      <c r="BH95" s="7" t="s">
        <v>218</v>
      </c>
      <c r="BI95" s="7" t="s">
        <v>349</v>
      </c>
      <c r="BJ95" s="7" t="s">
        <v>350</v>
      </c>
      <c r="BK95" s="7" t="s">
        <v>212</v>
      </c>
      <c r="BL95" s="5" t="s">
        <v>3</v>
      </c>
      <c r="BM95" s="11">
        <v>1252651.8198927201</v>
      </c>
      <c r="BN95" s="5" t="s">
        <v>138</v>
      </c>
      <c r="BO95" s="11"/>
      <c r="BP95" s="12">
        <v>38658</v>
      </c>
      <c r="BQ95" s="12">
        <v>47783</v>
      </c>
      <c r="BR95" s="11">
        <v>58418.19</v>
      </c>
      <c r="BS95" s="11">
        <v>33.81</v>
      </c>
      <c r="BT95" s="11">
        <v>42.96</v>
      </c>
    </row>
    <row r="96" spans="1:72" s="1" customFormat="1" ht="18.2" customHeight="1" x14ac:dyDescent="0.15">
      <c r="A96" s="13">
        <v>94</v>
      </c>
      <c r="B96" s="14" t="s">
        <v>424</v>
      </c>
      <c r="C96" s="14" t="s">
        <v>210</v>
      </c>
      <c r="D96" s="15">
        <v>45505</v>
      </c>
      <c r="E96" s="16" t="s">
        <v>48</v>
      </c>
      <c r="F96" s="17">
        <v>61</v>
      </c>
      <c r="G96" s="17">
        <v>60</v>
      </c>
      <c r="H96" s="18">
        <v>38221.94</v>
      </c>
      <c r="I96" s="18">
        <v>16716.05</v>
      </c>
      <c r="J96" s="18">
        <v>0</v>
      </c>
      <c r="K96" s="18">
        <v>54937.99</v>
      </c>
      <c r="L96" s="18">
        <v>355.72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54937.99</v>
      </c>
      <c r="T96" s="18">
        <v>25067.439999999999</v>
      </c>
      <c r="U96" s="18">
        <v>337.28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25404.720000000001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17071.77</v>
      </c>
      <c r="AW96" s="18">
        <v>25404.720000000001</v>
      </c>
      <c r="AX96" s="19">
        <v>76</v>
      </c>
      <c r="AY96" s="19">
        <v>300</v>
      </c>
      <c r="AZ96" s="18">
        <v>292400</v>
      </c>
      <c r="BA96" s="18">
        <v>72900</v>
      </c>
      <c r="BB96" s="20">
        <v>89.79</v>
      </c>
      <c r="BC96" s="20">
        <v>67.666421427983494</v>
      </c>
      <c r="BD96" s="20">
        <v>10.59</v>
      </c>
      <c r="BE96" s="20"/>
      <c r="BF96" s="16" t="s">
        <v>211</v>
      </c>
      <c r="BG96" s="13"/>
      <c r="BH96" s="16" t="s">
        <v>239</v>
      </c>
      <c r="BI96" s="16" t="s">
        <v>363</v>
      </c>
      <c r="BJ96" s="16" t="s">
        <v>348</v>
      </c>
      <c r="BK96" s="16" t="s">
        <v>212</v>
      </c>
      <c r="BL96" s="14" t="s">
        <v>3</v>
      </c>
      <c r="BM96" s="20">
        <v>450949.92058855999</v>
      </c>
      <c r="BN96" s="14" t="s">
        <v>138</v>
      </c>
      <c r="BO96" s="20"/>
      <c r="BP96" s="21">
        <v>38660</v>
      </c>
      <c r="BQ96" s="21">
        <v>47785</v>
      </c>
      <c r="BR96" s="20">
        <v>11830.42</v>
      </c>
      <c r="BS96" s="20">
        <v>15.17</v>
      </c>
      <c r="BT96" s="20">
        <v>42.96</v>
      </c>
    </row>
    <row r="97" spans="1:72" s="1" customFormat="1" ht="18.2" customHeight="1" x14ac:dyDescent="0.15">
      <c r="A97" s="4">
        <v>95</v>
      </c>
      <c r="B97" s="5" t="s">
        <v>424</v>
      </c>
      <c r="C97" s="5" t="s">
        <v>210</v>
      </c>
      <c r="D97" s="6">
        <v>45505</v>
      </c>
      <c r="E97" s="7" t="s">
        <v>364</v>
      </c>
      <c r="F97" s="8">
        <v>0</v>
      </c>
      <c r="G97" s="8">
        <v>0</v>
      </c>
      <c r="H97" s="9">
        <v>9927.19</v>
      </c>
      <c r="I97" s="9">
        <v>0</v>
      </c>
      <c r="J97" s="9">
        <v>0</v>
      </c>
      <c r="K97" s="9">
        <v>9927.19</v>
      </c>
      <c r="L97" s="9">
        <v>675.7</v>
      </c>
      <c r="M97" s="9">
        <v>0</v>
      </c>
      <c r="N97" s="9">
        <v>0</v>
      </c>
      <c r="O97" s="9">
        <v>0</v>
      </c>
      <c r="P97" s="9">
        <v>675.7</v>
      </c>
      <c r="Q97" s="9">
        <v>0</v>
      </c>
      <c r="R97" s="9">
        <v>0</v>
      </c>
      <c r="S97" s="9">
        <v>9870.34</v>
      </c>
      <c r="T97" s="9">
        <v>0</v>
      </c>
      <c r="U97" s="9">
        <v>93.07</v>
      </c>
      <c r="V97" s="9">
        <v>0</v>
      </c>
      <c r="W97" s="9">
        <v>0</v>
      </c>
      <c r="X97" s="9">
        <v>93.07</v>
      </c>
      <c r="Y97" s="9">
        <v>0</v>
      </c>
      <c r="Z97" s="9">
        <v>0</v>
      </c>
      <c r="AA97" s="9">
        <v>0</v>
      </c>
      <c r="AB97" s="9">
        <v>16.05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34.14</v>
      </c>
      <c r="AI97" s="9">
        <v>97.82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1.1599999999999999</v>
      </c>
      <c r="AQ97" s="9">
        <v>0.04</v>
      </c>
      <c r="AR97" s="9">
        <v>0</v>
      </c>
      <c r="AS97" s="9">
        <v>0</v>
      </c>
      <c r="AT97" s="9">
        <v>0</v>
      </c>
      <c r="AU97" s="9">
        <f t="shared" si="1"/>
        <v>917.98</v>
      </c>
      <c r="AV97" s="9">
        <v>0</v>
      </c>
      <c r="AW97" s="9">
        <v>0</v>
      </c>
      <c r="AX97" s="10">
        <v>16</v>
      </c>
      <c r="AY97" s="10">
        <v>240</v>
      </c>
      <c r="AZ97" s="9">
        <v>310000</v>
      </c>
      <c r="BA97" s="9">
        <v>76538.149999999994</v>
      </c>
      <c r="BB97" s="11">
        <v>89.99</v>
      </c>
      <c r="BC97" s="11">
        <v>11.605087091862</v>
      </c>
      <c r="BD97" s="11">
        <v>10.59</v>
      </c>
      <c r="BE97" s="11"/>
      <c r="BF97" s="7" t="s">
        <v>211</v>
      </c>
      <c r="BG97" s="4"/>
      <c r="BH97" s="7" t="s">
        <v>239</v>
      </c>
      <c r="BI97" s="7" t="s">
        <v>269</v>
      </c>
      <c r="BJ97" s="7" t="s">
        <v>240</v>
      </c>
      <c r="BK97" s="7" t="s">
        <v>4</v>
      </c>
      <c r="BL97" s="5" t="s">
        <v>3</v>
      </c>
      <c r="BM97" s="11">
        <v>81019.146116959993</v>
      </c>
      <c r="BN97" s="5" t="s">
        <v>138</v>
      </c>
      <c r="BO97" s="11"/>
      <c r="BP97" s="12">
        <v>38666</v>
      </c>
      <c r="BQ97" s="12">
        <v>45966</v>
      </c>
      <c r="BR97" s="11">
        <v>0</v>
      </c>
      <c r="BS97" s="11">
        <v>16.05</v>
      </c>
      <c r="BT97" s="11">
        <v>0</v>
      </c>
    </row>
    <row r="98" spans="1:72" s="1" customFormat="1" ht="18.2" customHeight="1" x14ac:dyDescent="0.15">
      <c r="A98" s="13">
        <v>96</v>
      </c>
      <c r="B98" s="14" t="s">
        <v>424</v>
      </c>
      <c r="C98" s="14" t="s">
        <v>210</v>
      </c>
      <c r="D98" s="15">
        <v>45505</v>
      </c>
      <c r="E98" s="16" t="s">
        <v>49</v>
      </c>
      <c r="F98" s="17">
        <v>194</v>
      </c>
      <c r="G98" s="17">
        <v>193</v>
      </c>
      <c r="H98" s="18">
        <v>46435.33</v>
      </c>
      <c r="I98" s="18">
        <v>41498.879999999997</v>
      </c>
      <c r="J98" s="18">
        <v>0</v>
      </c>
      <c r="K98" s="18">
        <v>87934.21</v>
      </c>
      <c r="L98" s="18">
        <v>437.53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87934.21</v>
      </c>
      <c r="T98" s="18">
        <v>118995.21</v>
      </c>
      <c r="U98" s="18">
        <v>393.9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119389.11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>
        <v>0</v>
      </c>
      <c r="AU98" s="18">
        <f t="shared" si="1"/>
        <v>0</v>
      </c>
      <c r="AV98" s="18">
        <v>41936.410000000003</v>
      </c>
      <c r="AW98" s="18">
        <v>119389.11</v>
      </c>
      <c r="AX98" s="19">
        <v>76</v>
      </c>
      <c r="AY98" s="19">
        <v>300</v>
      </c>
      <c r="AZ98" s="18">
        <v>385833</v>
      </c>
      <c r="BA98" s="18">
        <v>90233.4</v>
      </c>
      <c r="BB98" s="20">
        <v>84.3</v>
      </c>
      <c r="BC98" s="20">
        <v>82.151995857409801</v>
      </c>
      <c r="BD98" s="20">
        <v>10.18</v>
      </c>
      <c r="BE98" s="20"/>
      <c r="BF98" s="16" t="s">
        <v>346</v>
      </c>
      <c r="BG98" s="13"/>
      <c r="BH98" s="16" t="s">
        <v>25</v>
      </c>
      <c r="BI98" s="16" t="s">
        <v>255</v>
      </c>
      <c r="BJ98" s="16" t="s">
        <v>365</v>
      </c>
      <c r="BK98" s="16" t="s">
        <v>212</v>
      </c>
      <c r="BL98" s="14" t="s">
        <v>3</v>
      </c>
      <c r="BM98" s="20">
        <v>721794.24504823994</v>
      </c>
      <c r="BN98" s="14" t="s">
        <v>138</v>
      </c>
      <c r="BO98" s="20"/>
      <c r="BP98" s="21">
        <v>38670</v>
      </c>
      <c r="BQ98" s="21">
        <v>47795</v>
      </c>
      <c r="BR98" s="20">
        <v>39102.339999999997</v>
      </c>
      <c r="BS98" s="20">
        <v>19.34</v>
      </c>
      <c r="BT98" s="20">
        <v>42.96</v>
      </c>
    </row>
    <row r="99" spans="1:72" s="1" customFormat="1" ht="18.2" customHeight="1" x14ac:dyDescent="0.15">
      <c r="A99" s="4">
        <v>97</v>
      </c>
      <c r="B99" s="5" t="s">
        <v>424</v>
      </c>
      <c r="C99" s="5" t="s">
        <v>210</v>
      </c>
      <c r="D99" s="6">
        <v>45505</v>
      </c>
      <c r="E99" s="7" t="s">
        <v>50</v>
      </c>
      <c r="F99" s="8">
        <v>161</v>
      </c>
      <c r="G99" s="8">
        <v>160</v>
      </c>
      <c r="H99" s="9">
        <v>32491.99</v>
      </c>
      <c r="I99" s="9">
        <v>25825.67</v>
      </c>
      <c r="J99" s="9">
        <v>0</v>
      </c>
      <c r="K99" s="9">
        <v>58317.66</v>
      </c>
      <c r="L99" s="9">
        <v>301.83999999999997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58317.66</v>
      </c>
      <c r="T99" s="9">
        <v>68354.7</v>
      </c>
      <c r="U99" s="9">
        <v>286.72000000000003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68641.42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26127.51</v>
      </c>
      <c r="AW99" s="9">
        <v>68641.42</v>
      </c>
      <c r="AX99" s="10">
        <v>76</v>
      </c>
      <c r="AY99" s="10">
        <v>300</v>
      </c>
      <c r="AZ99" s="9">
        <v>248000</v>
      </c>
      <c r="BA99" s="9">
        <v>61913.61</v>
      </c>
      <c r="BB99" s="11">
        <v>89.99</v>
      </c>
      <c r="BC99" s="11">
        <v>84.763369853575</v>
      </c>
      <c r="BD99" s="11">
        <v>10.59</v>
      </c>
      <c r="BE99" s="11"/>
      <c r="BF99" s="7" t="s">
        <v>346</v>
      </c>
      <c r="BG99" s="4"/>
      <c r="BH99" s="7" t="s">
        <v>227</v>
      </c>
      <c r="BI99" s="7" t="s">
        <v>235</v>
      </c>
      <c r="BJ99" s="7" t="s">
        <v>366</v>
      </c>
      <c r="BK99" s="7" t="s">
        <v>212</v>
      </c>
      <c r="BL99" s="5" t="s">
        <v>3</v>
      </c>
      <c r="BM99" s="11">
        <v>478691.41455504001</v>
      </c>
      <c r="BN99" s="5" t="s">
        <v>138</v>
      </c>
      <c r="BO99" s="11"/>
      <c r="BP99" s="12">
        <v>38673</v>
      </c>
      <c r="BQ99" s="12">
        <v>47798</v>
      </c>
      <c r="BR99" s="11">
        <v>23814.52</v>
      </c>
      <c r="BS99" s="11">
        <v>12.88</v>
      </c>
      <c r="BT99" s="11">
        <v>42.91</v>
      </c>
    </row>
    <row r="100" spans="1:72" s="1" customFormat="1" ht="18.2" customHeight="1" x14ac:dyDescent="0.15">
      <c r="A100" s="13">
        <v>98</v>
      </c>
      <c r="B100" s="14" t="s">
        <v>424</v>
      </c>
      <c r="C100" s="14" t="s">
        <v>210</v>
      </c>
      <c r="D100" s="15">
        <v>45505</v>
      </c>
      <c r="E100" s="16" t="s">
        <v>51</v>
      </c>
      <c r="F100" s="17">
        <v>174</v>
      </c>
      <c r="G100" s="17">
        <v>173</v>
      </c>
      <c r="H100" s="18">
        <v>50870.34</v>
      </c>
      <c r="I100" s="18">
        <v>43500.58</v>
      </c>
      <c r="J100" s="18">
        <v>0</v>
      </c>
      <c r="K100" s="18">
        <v>94370.92</v>
      </c>
      <c r="L100" s="18">
        <v>479.31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94370.92</v>
      </c>
      <c r="T100" s="18">
        <v>114980.25</v>
      </c>
      <c r="U100" s="18">
        <v>431.52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115411.77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43979.89</v>
      </c>
      <c r="AW100" s="18">
        <v>115411.77</v>
      </c>
      <c r="AX100" s="19">
        <v>76</v>
      </c>
      <c r="AY100" s="19">
        <v>300</v>
      </c>
      <c r="AZ100" s="18">
        <v>416000</v>
      </c>
      <c r="BA100" s="18">
        <v>98850.62</v>
      </c>
      <c r="BB100" s="20">
        <v>88.99</v>
      </c>
      <c r="BC100" s="20">
        <v>84.957162340509299</v>
      </c>
      <c r="BD100" s="20">
        <v>10.18</v>
      </c>
      <c r="BE100" s="20"/>
      <c r="BF100" s="16" t="s">
        <v>346</v>
      </c>
      <c r="BG100" s="13"/>
      <c r="BH100" s="16" t="s">
        <v>214</v>
      </c>
      <c r="BI100" s="16" t="s">
        <v>215</v>
      </c>
      <c r="BJ100" s="16" t="s">
        <v>274</v>
      </c>
      <c r="BK100" s="16" t="s">
        <v>212</v>
      </c>
      <c r="BL100" s="14" t="s">
        <v>3</v>
      </c>
      <c r="BM100" s="20">
        <v>774628.97495647997</v>
      </c>
      <c r="BN100" s="14" t="s">
        <v>138</v>
      </c>
      <c r="BO100" s="20"/>
      <c r="BP100" s="21">
        <v>38674</v>
      </c>
      <c r="BQ100" s="21">
        <v>47799</v>
      </c>
      <c r="BR100" s="20">
        <v>43031.72</v>
      </c>
      <c r="BS100" s="20">
        <v>21.19</v>
      </c>
      <c r="BT100" s="20">
        <v>42.95</v>
      </c>
    </row>
    <row r="101" spans="1:72" s="1" customFormat="1" ht="18.2" customHeight="1" x14ac:dyDescent="0.15">
      <c r="A101" s="4">
        <v>99</v>
      </c>
      <c r="B101" s="5" t="s">
        <v>424</v>
      </c>
      <c r="C101" s="5" t="s">
        <v>210</v>
      </c>
      <c r="D101" s="6">
        <v>45505</v>
      </c>
      <c r="E101" s="7" t="s">
        <v>52</v>
      </c>
      <c r="F101" s="8">
        <v>153</v>
      </c>
      <c r="G101" s="8">
        <v>152</v>
      </c>
      <c r="H101" s="9">
        <v>27864.19</v>
      </c>
      <c r="I101" s="9">
        <v>21683.919999999998</v>
      </c>
      <c r="J101" s="9">
        <v>0</v>
      </c>
      <c r="K101" s="9">
        <v>49548.11</v>
      </c>
      <c r="L101" s="9">
        <v>258.89999999999998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49548.11</v>
      </c>
      <c r="T101" s="9">
        <v>55545.39</v>
      </c>
      <c r="U101" s="9">
        <v>245.88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55791.27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0</v>
      </c>
      <c r="AV101" s="9">
        <v>21942.82</v>
      </c>
      <c r="AW101" s="9">
        <v>55791.27</v>
      </c>
      <c r="AX101" s="10">
        <v>76</v>
      </c>
      <c r="AY101" s="10">
        <v>300</v>
      </c>
      <c r="AZ101" s="9">
        <v>213000</v>
      </c>
      <c r="BA101" s="9">
        <v>53100</v>
      </c>
      <c r="BB101" s="11">
        <v>89.87</v>
      </c>
      <c r="BC101" s="11">
        <v>83.858543233521701</v>
      </c>
      <c r="BD101" s="11">
        <v>10.59</v>
      </c>
      <c r="BE101" s="11"/>
      <c r="BF101" s="7" t="s">
        <v>346</v>
      </c>
      <c r="BG101" s="4"/>
      <c r="BH101" s="7" t="s">
        <v>239</v>
      </c>
      <c r="BI101" s="7" t="s">
        <v>363</v>
      </c>
      <c r="BJ101" s="7" t="s">
        <v>348</v>
      </c>
      <c r="BK101" s="7" t="s">
        <v>212</v>
      </c>
      <c r="BL101" s="5" t="s">
        <v>3</v>
      </c>
      <c r="BM101" s="11">
        <v>406707.93142983998</v>
      </c>
      <c r="BN101" s="5" t="s">
        <v>138</v>
      </c>
      <c r="BO101" s="11"/>
      <c r="BP101" s="12">
        <v>38674</v>
      </c>
      <c r="BQ101" s="12">
        <v>47799</v>
      </c>
      <c r="BR101" s="11">
        <v>20242.419999999998</v>
      </c>
      <c r="BS101" s="11">
        <v>11.05</v>
      </c>
      <c r="BT101" s="11">
        <v>42.91</v>
      </c>
    </row>
    <row r="102" spans="1:72" s="1" customFormat="1" ht="18.2" customHeight="1" x14ac:dyDescent="0.15">
      <c r="A102" s="13">
        <v>100</v>
      </c>
      <c r="B102" s="14" t="s">
        <v>424</v>
      </c>
      <c r="C102" s="14" t="s">
        <v>210</v>
      </c>
      <c r="D102" s="15">
        <v>45505</v>
      </c>
      <c r="E102" s="16" t="s">
        <v>53</v>
      </c>
      <c r="F102" s="17">
        <v>31</v>
      </c>
      <c r="G102" s="17">
        <v>31</v>
      </c>
      <c r="H102" s="18">
        <v>7932.47</v>
      </c>
      <c r="I102" s="18">
        <v>12568.88</v>
      </c>
      <c r="J102" s="18">
        <v>0</v>
      </c>
      <c r="K102" s="18">
        <v>20501.349999999999</v>
      </c>
      <c r="L102" s="18">
        <v>463.38</v>
      </c>
      <c r="M102" s="18">
        <v>0</v>
      </c>
      <c r="N102" s="18">
        <v>0</v>
      </c>
      <c r="O102" s="18">
        <v>274.98</v>
      </c>
      <c r="P102" s="18">
        <v>56.72</v>
      </c>
      <c r="Q102" s="18">
        <v>0</v>
      </c>
      <c r="R102" s="18">
        <v>0</v>
      </c>
      <c r="S102" s="18">
        <v>20173.27</v>
      </c>
      <c r="T102" s="18">
        <v>4018.07</v>
      </c>
      <c r="U102" s="18">
        <v>69.97</v>
      </c>
      <c r="V102" s="18">
        <v>0</v>
      </c>
      <c r="W102" s="18">
        <v>184.07</v>
      </c>
      <c r="X102" s="18">
        <v>0</v>
      </c>
      <c r="Y102" s="18">
        <v>0</v>
      </c>
      <c r="Z102" s="18">
        <v>0</v>
      </c>
      <c r="AA102" s="18">
        <v>3903.96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11.13</v>
      </c>
      <c r="AK102" s="18">
        <v>0</v>
      </c>
      <c r="AL102" s="18">
        <v>0</v>
      </c>
      <c r="AM102" s="18">
        <v>51.91</v>
      </c>
      <c r="AN102" s="18">
        <v>0</v>
      </c>
      <c r="AO102" s="18">
        <v>23.69</v>
      </c>
      <c r="AP102" s="18">
        <v>68.59</v>
      </c>
      <c r="AQ102" s="18">
        <v>0</v>
      </c>
      <c r="AR102" s="18">
        <v>0</v>
      </c>
      <c r="AS102" s="18">
        <v>4.8729999999999997E-3</v>
      </c>
      <c r="AT102" s="18">
        <v>0</v>
      </c>
      <c r="AU102" s="18">
        <f t="shared" si="1"/>
        <v>671.08512700000006</v>
      </c>
      <c r="AV102" s="18">
        <v>12707.8</v>
      </c>
      <c r="AW102" s="18">
        <v>3903.96</v>
      </c>
      <c r="AX102" s="19">
        <v>16</v>
      </c>
      <c r="AY102" s="19">
        <v>240</v>
      </c>
      <c r="AZ102" s="18">
        <v>213500</v>
      </c>
      <c r="BA102" s="18">
        <v>53100</v>
      </c>
      <c r="BB102" s="20">
        <v>89.87</v>
      </c>
      <c r="BC102" s="20">
        <v>34.1425946308851</v>
      </c>
      <c r="BD102" s="20">
        <v>10.59</v>
      </c>
      <c r="BE102" s="20"/>
      <c r="BF102" s="16" t="s">
        <v>346</v>
      </c>
      <c r="BG102" s="13"/>
      <c r="BH102" s="16" t="s">
        <v>239</v>
      </c>
      <c r="BI102" s="16" t="s">
        <v>363</v>
      </c>
      <c r="BJ102" s="16" t="s">
        <v>348</v>
      </c>
      <c r="BK102" s="16" t="s">
        <v>212</v>
      </c>
      <c r="BL102" s="14" t="s">
        <v>3</v>
      </c>
      <c r="BM102" s="20">
        <v>165589.13976488</v>
      </c>
      <c r="BN102" s="14" t="s">
        <v>138</v>
      </c>
      <c r="BO102" s="20"/>
      <c r="BP102" s="21">
        <v>38674</v>
      </c>
      <c r="BQ102" s="21">
        <v>45974</v>
      </c>
      <c r="BR102" s="20">
        <v>4588.57</v>
      </c>
      <c r="BS102" s="20">
        <v>11.13</v>
      </c>
      <c r="BT102" s="20">
        <v>42.88</v>
      </c>
    </row>
    <row r="103" spans="1:72" s="1" customFormat="1" ht="18.2" customHeight="1" x14ac:dyDescent="0.15">
      <c r="A103" s="4">
        <v>101</v>
      </c>
      <c r="B103" s="5" t="s">
        <v>424</v>
      </c>
      <c r="C103" s="5" t="s">
        <v>210</v>
      </c>
      <c r="D103" s="6">
        <v>45505</v>
      </c>
      <c r="E103" s="7" t="s">
        <v>451</v>
      </c>
      <c r="F103" s="8">
        <v>195</v>
      </c>
      <c r="G103" s="8">
        <v>194</v>
      </c>
      <c r="H103" s="9">
        <v>43683.88</v>
      </c>
      <c r="I103" s="9">
        <v>37701.265890000002</v>
      </c>
      <c r="J103" s="9">
        <v>0</v>
      </c>
      <c r="K103" s="9">
        <v>81385.14589</v>
      </c>
      <c r="L103" s="9">
        <v>405.88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81385.149999999994</v>
      </c>
      <c r="T103" s="9">
        <v>116179.51</v>
      </c>
      <c r="U103" s="9">
        <v>385.51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116565.02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38107.18</v>
      </c>
      <c r="AW103" s="9">
        <v>116565.02</v>
      </c>
      <c r="AX103" s="10">
        <v>76</v>
      </c>
      <c r="AY103" s="10">
        <v>300</v>
      </c>
      <c r="AZ103" s="9">
        <v>336660</v>
      </c>
      <c r="BA103" s="9">
        <v>83250</v>
      </c>
      <c r="BB103" s="11">
        <v>89.51</v>
      </c>
      <c r="BC103" s="11">
        <v>87.504922240240205</v>
      </c>
      <c r="BD103" s="11">
        <v>10.59</v>
      </c>
      <c r="BE103" s="11"/>
      <c r="BF103" s="7" t="s">
        <v>346</v>
      </c>
      <c r="BG103" s="4"/>
      <c r="BH103" s="7" t="s">
        <v>214</v>
      </c>
      <c r="BI103" s="7" t="s">
        <v>217</v>
      </c>
      <c r="BJ103" s="7" t="s">
        <v>353</v>
      </c>
      <c r="BK103" s="7" t="s">
        <v>212</v>
      </c>
      <c r="BL103" s="5" t="s">
        <v>3</v>
      </c>
      <c r="BM103" s="11">
        <v>668037.30769160006</v>
      </c>
      <c r="BN103" s="5" t="s">
        <v>138</v>
      </c>
      <c r="BO103" s="11"/>
      <c r="BP103" s="12">
        <v>38674</v>
      </c>
      <c r="BQ103" s="12">
        <v>47799</v>
      </c>
      <c r="BR103" s="11">
        <v>36099.730000000003</v>
      </c>
      <c r="BS103" s="11">
        <v>17.32</v>
      </c>
      <c r="BT103" s="11">
        <v>46.27</v>
      </c>
    </row>
    <row r="104" spans="1:72" s="1" customFormat="1" ht="18.2" customHeight="1" x14ac:dyDescent="0.15">
      <c r="A104" s="13">
        <v>102</v>
      </c>
      <c r="B104" s="14" t="s">
        <v>424</v>
      </c>
      <c r="C104" s="14" t="s">
        <v>210</v>
      </c>
      <c r="D104" s="15">
        <v>45505</v>
      </c>
      <c r="E104" s="16" t="s">
        <v>54</v>
      </c>
      <c r="F104" s="17">
        <v>182</v>
      </c>
      <c r="G104" s="17">
        <v>181</v>
      </c>
      <c r="H104" s="18">
        <v>40070.050000000003</v>
      </c>
      <c r="I104" s="18">
        <v>33653.18</v>
      </c>
      <c r="J104" s="18">
        <v>0</v>
      </c>
      <c r="K104" s="18">
        <v>73723.23</v>
      </c>
      <c r="L104" s="18">
        <v>372.27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73723.23</v>
      </c>
      <c r="T104" s="18">
        <v>97873.4</v>
      </c>
      <c r="U104" s="18">
        <v>353.59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98226.99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34025.449999999997</v>
      </c>
      <c r="AW104" s="18">
        <v>98226.99</v>
      </c>
      <c r="AX104" s="19">
        <v>76</v>
      </c>
      <c r="AY104" s="19">
        <v>300</v>
      </c>
      <c r="AZ104" s="18">
        <v>305773.13</v>
      </c>
      <c r="BA104" s="18">
        <v>76356.639999999999</v>
      </c>
      <c r="BB104" s="20">
        <v>90</v>
      </c>
      <c r="BC104" s="20">
        <v>86.896053833694097</v>
      </c>
      <c r="BD104" s="20">
        <v>10.59</v>
      </c>
      <c r="BE104" s="20"/>
      <c r="BF104" s="16" t="s">
        <v>211</v>
      </c>
      <c r="BG104" s="13"/>
      <c r="BH104" s="16" t="s">
        <v>25</v>
      </c>
      <c r="BI104" s="16" t="s">
        <v>255</v>
      </c>
      <c r="BJ104" s="16" t="s">
        <v>334</v>
      </c>
      <c r="BK104" s="16" t="s">
        <v>212</v>
      </c>
      <c r="BL104" s="14" t="s">
        <v>3</v>
      </c>
      <c r="BM104" s="20">
        <v>605145.63263112004</v>
      </c>
      <c r="BN104" s="14" t="s">
        <v>138</v>
      </c>
      <c r="BO104" s="20"/>
      <c r="BP104" s="21">
        <v>38666</v>
      </c>
      <c r="BQ104" s="21">
        <v>47791</v>
      </c>
      <c r="BR104" s="20">
        <v>32270.09</v>
      </c>
      <c r="BS104" s="20">
        <v>15.89</v>
      </c>
      <c r="BT104" s="20">
        <v>42.92</v>
      </c>
    </row>
    <row r="105" spans="1:72" s="1" customFormat="1" ht="18.2" customHeight="1" x14ac:dyDescent="0.15">
      <c r="A105" s="4">
        <v>103</v>
      </c>
      <c r="B105" s="5" t="s">
        <v>424</v>
      </c>
      <c r="C105" s="5" t="s">
        <v>210</v>
      </c>
      <c r="D105" s="6">
        <v>45505</v>
      </c>
      <c r="E105" s="7" t="s">
        <v>55</v>
      </c>
      <c r="F105" s="8">
        <v>195</v>
      </c>
      <c r="G105" s="8">
        <v>194</v>
      </c>
      <c r="H105" s="9">
        <v>46742.69</v>
      </c>
      <c r="I105" s="9">
        <v>41915.800000000003</v>
      </c>
      <c r="J105" s="9">
        <v>0</v>
      </c>
      <c r="K105" s="9">
        <v>88658.49</v>
      </c>
      <c r="L105" s="9">
        <v>440.46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88658.49</v>
      </c>
      <c r="T105" s="9">
        <v>121251.02</v>
      </c>
      <c r="U105" s="9">
        <v>396.51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121647.53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42356.26</v>
      </c>
      <c r="AW105" s="9">
        <v>121647.53</v>
      </c>
      <c r="AX105" s="10">
        <v>76</v>
      </c>
      <c r="AY105" s="10">
        <v>300</v>
      </c>
      <c r="AZ105" s="9">
        <v>370025</v>
      </c>
      <c r="BA105" s="9">
        <v>90834.32</v>
      </c>
      <c r="BB105" s="11">
        <v>88.49</v>
      </c>
      <c r="BC105" s="11">
        <v>86.370325446373101</v>
      </c>
      <c r="BD105" s="11">
        <v>10.18</v>
      </c>
      <c r="BE105" s="11"/>
      <c r="BF105" s="7" t="s">
        <v>211</v>
      </c>
      <c r="BG105" s="4"/>
      <c r="BH105" s="7" t="s">
        <v>25</v>
      </c>
      <c r="BI105" s="7" t="s">
        <v>255</v>
      </c>
      <c r="BJ105" s="7" t="s">
        <v>365</v>
      </c>
      <c r="BK105" s="7" t="s">
        <v>212</v>
      </c>
      <c r="BL105" s="5" t="s">
        <v>3</v>
      </c>
      <c r="BM105" s="11">
        <v>727739.38444056001</v>
      </c>
      <c r="BN105" s="5" t="s">
        <v>138</v>
      </c>
      <c r="BO105" s="11"/>
      <c r="BP105" s="12">
        <v>38674</v>
      </c>
      <c r="BQ105" s="12">
        <v>47799</v>
      </c>
      <c r="BR105" s="11">
        <v>39273.129999999997</v>
      </c>
      <c r="BS105" s="11">
        <v>19.47</v>
      </c>
      <c r="BT105" s="11">
        <v>42.94</v>
      </c>
    </row>
    <row r="106" spans="1:72" s="1" customFormat="1" ht="18.2" customHeight="1" x14ac:dyDescent="0.15">
      <c r="A106" s="13">
        <v>104</v>
      </c>
      <c r="B106" s="14" t="s">
        <v>424</v>
      </c>
      <c r="C106" s="14" t="s">
        <v>210</v>
      </c>
      <c r="D106" s="15">
        <v>45505</v>
      </c>
      <c r="E106" s="16" t="s">
        <v>56</v>
      </c>
      <c r="F106" s="17">
        <v>155</v>
      </c>
      <c r="G106" s="17">
        <v>154</v>
      </c>
      <c r="H106" s="18">
        <v>39598.67</v>
      </c>
      <c r="I106" s="18">
        <v>31001.85</v>
      </c>
      <c r="J106" s="18">
        <v>0</v>
      </c>
      <c r="K106" s="18">
        <v>70600.52</v>
      </c>
      <c r="L106" s="18">
        <v>367.89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70600.52</v>
      </c>
      <c r="T106" s="18">
        <v>80179.89</v>
      </c>
      <c r="U106" s="18">
        <v>349.43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80529.320000000007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31369.74</v>
      </c>
      <c r="AW106" s="18">
        <v>80529.320000000007</v>
      </c>
      <c r="AX106" s="19">
        <v>76</v>
      </c>
      <c r="AY106" s="19">
        <v>300</v>
      </c>
      <c r="AZ106" s="18">
        <v>302175.8</v>
      </c>
      <c r="BA106" s="18">
        <v>75458.33</v>
      </c>
      <c r="BB106" s="20">
        <v>89.99</v>
      </c>
      <c r="BC106" s="20">
        <v>84.196679078373506</v>
      </c>
      <c r="BD106" s="20">
        <v>10.59</v>
      </c>
      <c r="BE106" s="20"/>
      <c r="BF106" s="16" t="s">
        <v>211</v>
      </c>
      <c r="BG106" s="13"/>
      <c r="BH106" s="16" t="s">
        <v>25</v>
      </c>
      <c r="BI106" s="16" t="s">
        <v>255</v>
      </c>
      <c r="BJ106" s="16" t="s">
        <v>334</v>
      </c>
      <c r="BK106" s="16" t="s">
        <v>212</v>
      </c>
      <c r="BL106" s="14" t="s">
        <v>3</v>
      </c>
      <c r="BM106" s="20">
        <v>579513.35473887995</v>
      </c>
      <c r="BN106" s="14" t="s">
        <v>138</v>
      </c>
      <c r="BO106" s="20"/>
      <c r="BP106" s="21">
        <v>38666</v>
      </c>
      <c r="BQ106" s="21">
        <v>47791</v>
      </c>
      <c r="BR106" s="20">
        <v>26125.53</v>
      </c>
      <c r="BS106" s="20">
        <v>15.7</v>
      </c>
      <c r="BT106" s="20">
        <v>42.92</v>
      </c>
    </row>
    <row r="107" spans="1:72" s="1" customFormat="1" ht="18.2" customHeight="1" x14ac:dyDescent="0.15">
      <c r="A107" s="4">
        <v>105</v>
      </c>
      <c r="B107" s="5" t="s">
        <v>424</v>
      </c>
      <c r="C107" s="5" t="s">
        <v>210</v>
      </c>
      <c r="D107" s="6">
        <v>45505</v>
      </c>
      <c r="E107" s="7" t="s">
        <v>368</v>
      </c>
      <c r="F107" s="8">
        <v>0</v>
      </c>
      <c r="G107" s="8">
        <v>0</v>
      </c>
      <c r="H107" s="9">
        <v>2236.36</v>
      </c>
      <c r="I107" s="9">
        <v>0</v>
      </c>
      <c r="J107" s="9">
        <v>0</v>
      </c>
      <c r="K107" s="9">
        <v>2236.36</v>
      </c>
      <c r="L107" s="9">
        <v>770.79</v>
      </c>
      <c r="M107" s="9">
        <v>0</v>
      </c>
      <c r="N107" s="9">
        <v>0</v>
      </c>
      <c r="O107" s="9">
        <v>0</v>
      </c>
      <c r="P107" s="9">
        <v>770.79</v>
      </c>
      <c r="Q107" s="9">
        <v>0</v>
      </c>
      <c r="R107" s="9">
        <v>0</v>
      </c>
      <c r="S107" s="9">
        <v>1465.57</v>
      </c>
      <c r="T107" s="9">
        <v>0</v>
      </c>
      <c r="U107" s="9">
        <v>19.739999999999998</v>
      </c>
      <c r="V107" s="9">
        <v>0</v>
      </c>
      <c r="W107" s="9">
        <v>0</v>
      </c>
      <c r="X107" s="9">
        <v>19.739999999999998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40.39</v>
      </c>
      <c r="AI107" s="9">
        <v>108.45</v>
      </c>
      <c r="AJ107" s="9">
        <v>17.3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270.28399999999999</v>
      </c>
      <c r="AR107" s="9">
        <v>0</v>
      </c>
      <c r="AS107" s="9">
        <v>0</v>
      </c>
      <c r="AT107" s="9">
        <v>0</v>
      </c>
      <c r="AU107" s="9">
        <f t="shared" si="1"/>
        <v>1226.954</v>
      </c>
      <c r="AV107" s="9">
        <v>0</v>
      </c>
      <c r="AW107" s="9">
        <v>0</v>
      </c>
      <c r="AX107" s="10">
        <v>75</v>
      </c>
      <c r="AY107" s="10">
        <v>300</v>
      </c>
      <c r="AZ107" s="9">
        <v>354105.91700000002</v>
      </c>
      <c r="BA107" s="9">
        <v>83160</v>
      </c>
      <c r="BB107" s="11">
        <v>84.46</v>
      </c>
      <c r="BC107" s="11">
        <v>1.4884805459355499</v>
      </c>
      <c r="BD107" s="11">
        <v>10.59</v>
      </c>
      <c r="BE107" s="11"/>
      <c r="BF107" s="7" t="s">
        <v>346</v>
      </c>
      <c r="BG107" s="4"/>
      <c r="BH107" s="7" t="s">
        <v>239</v>
      </c>
      <c r="BI107" s="7" t="s">
        <v>267</v>
      </c>
      <c r="BJ107" s="7" t="s">
        <v>268</v>
      </c>
      <c r="BK107" s="7" t="s">
        <v>4</v>
      </c>
      <c r="BL107" s="5" t="s">
        <v>3</v>
      </c>
      <c r="BM107" s="11">
        <v>12029.90271608</v>
      </c>
      <c r="BN107" s="5" t="s">
        <v>138</v>
      </c>
      <c r="BO107" s="11"/>
      <c r="BP107" s="12">
        <v>38646</v>
      </c>
      <c r="BQ107" s="12">
        <v>47771</v>
      </c>
      <c r="BR107" s="11">
        <v>0</v>
      </c>
      <c r="BS107" s="11">
        <v>17.3</v>
      </c>
      <c r="BT107" s="11">
        <v>0</v>
      </c>
    </row>
    <row r="108" spans="1:72" s="1" customFormat="1" ht="18.2" customHeight="1" x14ac:dyDescent="0.15">
      <c r="A108" s="13">
        <v>106</v>
      </c>
      <c r="B108" s="14" t="s">
        <v>424</v>
      </c>
      <c r="C108" s="14" t="s">
        <v>210</v>
      </c>
      <c r="D108" s="15">
        <v>45505</v>
      </c>
      <c r="E108" s="16" t="s">
        <v>57</v>
      </c>
      <c r="F108" s="17">
        <v>80</v>
      </c>
      <c r="G108" s="17">
        <v>79</v>
      </c>
      <c r="H108" s="18">
        <v>64073.74</v>
      </c>
      <c r="I108" s="18">
        <v>34953.4</v>
      </c>
      <c r="J108" s="18">
        <v>0</v>
      </c>
      <c r="K108" s="18">
        <v>99027.14</v>
      </c>
      <c r="L108" s="18">
        <v>603.76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99027.14</v>
      </c>
      <c r="T108" s="18">
        <v>56824.46</v>
      </c>
      <c r="U108" s="18">
        <v>543.52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57367.98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f t="shared" si="1"/>
        <v>0</v>
      </c>
      <c r="AV108" s="18">
        <v>35557.160000000003</v>
      </c>
      <c r="AW108" s="18">
        <v>57367.98</v>
      </c>
      <c r="AX108" s="19">
        <v>76</v>
      </c>
      <c r="AY108" s="19">
        <v>300</v>
      </c>
      <c r="AZ108" s="18">
        <v>500000</v>
      </c>
      <c r="BA108" s="18">
        <v>124511.67</v>
      </c>
      <c r="BB108" s="20">
        <v>89.99</v>
      </c>
      <c r="BC108" s="20">
        <v>71.571221626053202</v>
      </c>
      <c r="BD108" s="20">
        <v>10.18</v>
      </c>
      <c r="BE108" s="20"/>
      <c r="BF108" s="16" t="s">
        <v>346</v>
      </c>
      <c r="BG108" s="13"/>
      <c r="BH108" s="16" t="s">
        <v>272</v>
      </c>
      <c r="BI108" s="16" t="s">
        <v>287</v>
      </c>
      <c r="BJ108" s="16" t="s">
        <v>369</v>
      </c>
      <c r="BK108" s="16" t="s">
        <v>212</v>
      </c>
      <c r="BL108" s="14" t="s">
        <v>3</v>
      </c>
      <c r="BM108" s="20">
        <v>812848.83045616001</v>
      </c>
      <c r="BN108" s="14" t="s">
        <v>138</v>
      </c>
      <c r="BO108" s="20"/>
      <c r="BP108" s="21">
        <v>38686</v>
      </c>
      <c r="BQ108" s="21">
        <v>47811</v>
      </c>
      <c r="BR108" s="20">
        <v>23768.94</v>
      </c>
      <c r="BS108" s="20">
        <v>26.69</v>
      </c>
      <c r="BT108" s="20">
        <v>42.84</v>
      </c>
    </row>
    <row r="109" spans="1:72" s="1" customFormat="1" ht="18.2" customHeight="1" x14ac:dyDescent="0.15">
      <c r="A109" s="4">
        <v>107</v>
      </c>
      <c r="B109" s="5" t="s">
        <v>424</v>
      </c>
      <c r="C109" s="5" t="s">
        <v>210</v>
      </c>
      <c r="D109" s="6">
        <v>45505</v>
      </c>
      <c r="E109" s="7" t="s">
        <v>58</v>
      </c>
      <c r="F109" s="8">
        <v>179</v>
      </c>
      <c r="G109" s="8">
        <v>178</v>
      </c>
      <c r="H109" s="9">
        <v>36498.080000000002</v>
      </c>
      <c r="I109" s="9">
        <v>30447.23</v>
      </c>
      <c r="J109" s="9">
        <v>0</v>
      </c>
      <c r="K109" s="9">
        <v>66945.31</v>
      </c>
      <c r="L109" s="9">
        <v>339.1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66945.31</v>
      </c>
      <c r="T109" s="9">
        <v>87468.53</v>
      </c>
      <c r="U109" s="9">
        <v>322.07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87790.6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0</v>
      </c>
      <c r="AV109" s="9">
        <v>30786.33</v>
      </c>
      <c r="AW109" s="9">
        <v>87790.6</v>
      </c>
      <c r="AX109" s="10">
        <v>76</v>
      </c>
      <c r="AY109" s="10">
        <v>300</v>
      </c>
      <c r="AZ109" s="9">
        <v>278677</v>
      </c>
      <c r="BA109" s="9">
        <v>69551.5</v>
      </c>
      <c r="BB109" s="11">
        <v>89.99</v>
      </c>
      <c r="BC109" s="11">
        <v>86.617951401479502</v>
      </c>
      <c r="BD109" s="11">
        <v>10.59</v>
      </c>
      <c r="BE109" s="11"/>
      <c r="BF109" s="7" t="s">
        <v>346</v>
      </c>
      <c r="BG109" s="4"/>
      <c r="BH109" s="7" t="s">
        <v>25</v>
      </c>
      <c r="BI109" s="7" t="s">
        <v>255</v>
      </c>
      <c r="BJ109" s="7" t="s">
        <v>365</v>
      </c>
      <c r="BK109" s="7" t="s">
        <v>212</v>
      </c>
      <c r="BL109" s="5" t="s">
        <v>3</v>
      </c>
      <c r="BM109" s="11">
        <v>549510.13366664003</v>
      </c>
      <c r="BN109" s="5" t="s">
        <v>138</v>
      </c>
      <c r="BO109" s="11"/>
      <c r="BP109" s="12">
        <v>38681</v>
      </c>
      <c r="BQ109" s="12">
        <v>47806</v>
      </c>
      <c r="BR109" s="11">
        <v>29608.83</v>
      </c>
      <c r="BS109" s="11">
        <v>14.47</v>
      </c>
      <c r="BT109" s="11">
        <v>42.88</v>
      </c>
    </row>
    <row r="110" spans="1:72" s="1" customFormat="1" ht="18.2" customHeight="1" x14ac:dyDescent="0.15">
      <c r="A110" s="13">
        <v>108</v>
      </c>
      <c r="B110" s="14" t="s">
        <v>424</v>
      </c>
      <c r="C110" s="14" t="s">
        <v>210</v>
      </c>
      <c r="D110" s="15">
        <v>45505</v>
      </c>
      <c r="E110" s="16" t="s">
        <v>59</v>
      </c>
      <c r="F110" s="17">
        <v>204</v>
      </c>
      <c r="G110" s="17">
        <v>203</v>
      </c>
      <c r="H110" s="18">
        <v>44995.44</v>
      </c>
      <c r="I110" s="18">
        <v>39470.15</v>
      </c>
      <c r="J110" s="18">
        <v>0</v>
      </c>
      <c r="K110" s="18">
        <v>84465.59</v>
      </c>
      <c r="L110" s="18">
        <v>418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84465.59</v>
      </c>
      <c r="T110" s="18">
        <v>126798.82</v>
      </c>
      <c r="U110" s="18">
        <v>397.06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127195.88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39888.15</v>
      </c>
      <c r="AW110" s="18">
        <v>127195.88</v>
      </c>
      <c r="AX110" s="19">
        <v>76</v>
      </c>
      <c r="AY110" s="19">
        <v>300</v>
      </c>
      <c r="AZ110" s="18">
        <v>347022</v>
      </c>
      <c r="BA110" s="18">
        <v>85740.23</v>
      </c>
      <c r="BB110" s="20">
        <v>89.21</v>
      </c>
      <c r="BC110" s="20">
        <v>87.883777357490203</v>
      </c>
      <c r="BD110" s="20">
        <v>10.59</v>
      </c>
      <c r="BE110" s="20"/>
      <c r="BF110" s="16" t="s">
        <v>211</v>
      </c>
      <c r="BG110" s="13"/>
      <c r="BH110" s="16" t="s">
        <v>239</v>
      </c>
      <c r="BI110" s="16" t="s">
        <v>370</v>
      </c>
      <c r="BJ110" s="16" t="s">
        <v>371</v>
      </c>
      <c r="BK110" s="16" t="s">
        <v>212</v>
      </c>
      <c r="BL110" s="14" t="s">
        <v>3</v>
      </c>
      <c r="BM110" s="20">
        <v>693322.61888296006</v>
      </c>
      <c r="BN110" s="14" t="s">
        <v>138</v>
      </c>
      <c r="BO110" s="20"/>
      <c r="BP110" s="21">
        <v>38682</v>
      </c>
      <c r="BQ110" s="21">
        <v>47809</v>
      </c>
      <c r="BR110" s="20">
        <v>43974.46</v>
      </c>
      <c r="BS110" s="20">
        <v>17.84</v>
      </c>
      <c r="BT110" s="20">
        <v>42.84</v>
      </c>
    </row>
    <row r="111" spans="1:72" s="1" customFormat="1" ht="18.2" customHeight="1" x14ac:dyDescent="0.15">
      <c r="A111" s="4">
        <v>109</v>
      </c>
      <c r="B111" s="5" t="s">
        <v>424</v>
      </c>
      <c r="C111" s="5" t="s">
        <v>210</v>
      </c>
      <c r="D111" s="6">
        <v>45505</v>
      </c>
      <c r="E111" s="7" t="s">
        <v>452</v>
      </c>
      <c r="F111" s="8">
        <v>186</v>
      </c>
      <c r="G111" s="8">
        <v>185</v>
      </c>
      <c r="H111" s="9">
        <v>47686.98</v>
      </c>
      <c r="I111" s="9">
        <v>39692.589134000002</v>
      </c>
      <c r="J111" s="9">
        <v>0</v>
      </c>
      <c r="K111" s="9">
        <v>87379.569134000005</v>
      </c>
      <c r="L111" s="9">
        <v>435.19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87379.57</v>
      </c>
      <c r="T111" s="9">
        <v>119401.44</v>
      </c>
      <c r="U111" s="9">
        <v>420.84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119822.28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40127.760000000002</v>
      </c>
      <c r="AW111" s="9">
        <v>119822.28</v>
      </c>
      <c r="AX111" s="10">
        <v>77</v>
      </c>
      <c r="AY111" s="10">
        <v>300</v>
      </c>
      <c r="AZ111" s="9">
        <v>366000</v>
      </c>
      <c r="BA111" s="9">
        <v>90049.77</v>
      </c>
      <c r="BB111" s="11">
        <v>89</v>
      </c>
      <c r="BC111" s="11">
        <v>86.360928295541498</v>
      </c>
      <c r="BD111" s="11">
        <v>10.59</v>
      </c>
      <c r="BE111" s="11"/>
      <c r="BF111" s="7" t="s">
        <v>211</v>
      </c>
      <c r="BG111" s="4"/>
      <c r="BH111" s="7" t="s">
        <v>214</v>
      </c>
      <c r="BI111" s="7" t="s">
        <v>217</v>
      </c>
      <c r="BJ111" s="7" t="s">
        <v>362</v>
      </c>
      <c r="BK111" s="7" t="s">
        <v>212</v>
      </c>
      <c r="BL111" s="5" t="s">
        <v>3</v>
      </c>
      <c r="BM111" s="11">
        <v>717241.56913207995</v>
      </c>
      <c r="BN111" s="5" t="s">
        <v>138</v>
      </c>
      <c r="BO111" s="11"/>
      <c r="BP111" s="12">
        <v>38688</v>
      </c>
      <c r="BQ111" s="12">
        <v>47813</v>
      </c>
      <c r="BR111" s="11">
        <v>36674.61</v>
      </c>
      <c r="BS111" s="11">
        <v>18.73</v>
      </c>
      <c r="BT111" s="11">
        <v>46.46</v>
      </c>
    </row>
    <row r="112" spans="1:72" s="1" customFormat="1" ht="18.2" customHeight="1" x14ac:dyDescent="0.15">
      <c r="A112" s="13">
        <v>110</v>
      </c>
      <c r="B112" s="14" t="s">
        <v>424</v>
      </c>
      <c r="C112" s="14" t="s">
        <v>210</v>
      </c>
      <c r="D112" s="15">
        <v>45505</v>
      </c>
      <c r="E112" s="16" t="s">
        <v>372</v>
      </c>
      <c r="F112" s="17">
        <v>1</v>
      </c>
      <c r="G112" s="17">
        <v>1</v>
      </c>
      <c r="H112" s="18">
        <v>0</v>
      </c>
      <c r="I112" s="18">
        <v>1428.75</v>
      </c>
      <c r="J112" s="18">
        <v>0</v>
      </c>
      <c r="K112" s="18">
        <v>1428.75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1428.75</v>
      </c>
      <c r="T112" s="18">
        <v>16.77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16.77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1428.75</v>
      </c>
      <c r="AW112" s="18">
        <v>16.77</v>
      </c>
      <c r="AX112" s="19">
        <v>0</v>
      </c>
      <c r="AY112" s="19">
        <v>240</v>
      </c>
      <c r="AZ112" s="18">
        <v>370545.6</v>
      </c>
      <c r="BA112" s="18">
        <v>91350</v>
      </c>
      <c r="BB112" s="20">
        <v>89.99</v>
      </c>
      <c r="BC112" s="20">
        <v>1.4074790640394099</v>
      </c>
      <c r="BD112" s="20">
        <v>10.18</v>
      </c>
      <c r="BE112" s="20"/>
      <c r="BF112" s="16" t="s">
        <v>346</v>
      </c>
      <c r="BG112" s="13"/>
      <c r="BH112" s="16" t="s">
        <v>239</v>
      </c>
      <c r="BI112" s="16" t="s">
        <v>283</v>
      </c>
      <c r="BJ112" s="16" t="s">
        <v>290</v>
      </c>
      <c r="BK112" s="16" t="s">
        <v>259</v>
      </c>
      <c r="BL112" s="14" t="s">
        <v>3</v>
      </c>
      <c r="BM112" s="20">
        <v>11727.671490000001</v>
      </c>
      <c r="BN112" s="14" t="s">
        <v>138</v>
      </c>
      <c r="BO112" s="20"/>
      <c r="BP112" s="21">
        <v>38691</v>
      </c>
      <c r="BQ112" s="21">
        <v>45993</v>
      </c>
      <c r="BR112" s="20">
        <v>5342.46</v>
      </c>
      <c r="BS112" s="20">
        <v>0</v>
      </c>
      <c r="BT112" s="20">
        <v>52.17</v>
      </c>
    </row>
    <row r="113" spans="1:72" s="1" customFormat="1" ht="18.2" customHeight="1" x14ac:dyDescent="0.15">
      <c r="A113" s="4">
        <v>111</v>
      </c>
      <c r="B113" s="5" t="s">
        <v>424</v>
      </c>
      <c r="C113" s="5" t="s">
        <v>210</v>
      </c>
      <c r="D113" s="6">
        <v>45505</v>
      </c>
      <c r="E113" s="7" t="s">
        <v>60</v>
      </c>
      <c r="F113" s="8">
        <v>60</v>
      </c>
      <c r="G113" s="8">
        <v>59</v>
      </c>
      <c r="H113" s="9">
        <v>62805.56</v>
      </c>
      <c r="I113" s="9">
        <v>27538.2</v>
      </c>
      <c r="J113" s="9">
        <v>0</v>
      </c>
      <c r="K113" s="9">
        <v>90343.76</v>
      </c>
      <c r="L113" s="9">
        <v>587.74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90343.76</v>
      </c>
      <c r="T113" s="9">
        <v>39545.46</v>
      </c>
      <c r="U113" s="9">
        <v>532.76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40078.22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28125.94</v>
      </c>
      <c r="AW113" s="9">
        <v>40078.22</v>
      </c>
      <c r="AX113" s="10">
        <v>78</v>
      </c>
      <c r="AY113" s="10">
        <v>300</v>
      </c>
      <c r="AZ113" s="9">
        <v>493000</v>
      </c>
      <c r="BA113" s="9">
        <v>121606.17</v>
      </c>
      <c r="BB113" s="11">
        <v>89.5</v>
      </c>
      <c r="BC113" s="11">
        <v>66.491416677295206</v>
      </c>
      <c r="BD113" s="11">
        <v>10.18</v>
      </c>
      <c r="BE113" s="11"/>
      <c r="BF113" s="7" t="s">
        <v>346</v>
      </c>
      <c r="BG113" s="4"/>
      <c r="BH113" s="7" t="s">
        <v>272</v>
      </c>
      <c r="BI113" s="7" t="s">
        <v>273</v>
      </c>
      <c r="BJ113" s="7" t="s">
        <v>373</v>
      </c>
      <c r="BK113" s="7" t="s">
        <v>212</v>
      </c>
      <c r="BL113" s="5" t="s">
        <v>3</v>
      </c>
      <c r="BM113" s="11">
        <v>741572.66033344006</v>
      </c>
      <c r="BN113" s="5" t="s">
        <v>138</v>
      </c>
      <c r="BO113" s="11"/>
      <c r="BP113" s="12">
        <v>38695</v>
      </c>
      <c r="BQ113" s="12">
        <v>47820</v>
      </c>
      <c r="BR113" s="11">
        <v>17354.46</v>
      </c>
      <c r="BS113" s="11">
        <v>26.07</v>
      </c>
      <c r="BT113" s="11">
        <v>42.67</v>
      </c>
    </row>
    <row r="114" spans="1:72" s="1" customFormat="1" ht="18.2" customHeight="1" x14ac:dyDescent="0.15">
      <c r="A114" s="13">
        <v>112</v>
      </c>
      <c r="B114" s="14" t="s">
        <v>424</v>
      </c>
      <c r="C114" s="14" t="s">
        <v>210</v>
      </c>
      <c r="D114" s="15">
        <v>45505</v>
      </c>
      <c r="E114" s="16" t="s">
        <v>374</v>
      </c>
      <c r="F114" s="17">
        <v>0</v>
      </c>
      <c r="G114" s="17">
        <v>0</v>
      </c>
      <c r="H114" s="18">
        <v>45274.39</v>
      </c>
      <c r="I114" s="18">
        <v>496.84</v>
      </c>
      <c r="J114" s="18">
        <v>0</v>
      </c>
      <c r="K114" s="18">
        <v>45771.23</v>
      </c>
      <c r="L114" s="18">
        <v>502.28</v>
      </c>
      <c r="M114" s="18">
        <v>0</v>
      </c>
      <c r="N114" s="18">
        <v>0</v>
      </c>
      <c r="O114" s="18">
        <v>496.84</v>
      </c>
      <c r="P114" s="18">
        <v>0</v>
      </c>
      <c r="Q114" s="18">
        <v>145.03</v>
      </c>
      <c r="R114" s="18">
        <v>0</v>
      </c>
      <c r="S114" s="18">
        <v>45129.36</v>
      </c>
      <c r="T114" s="18">
        <v>388.29</v>
      </c>
      <c r="U114" s="18">
        <v>382.85</v>
      </c>
      <c r="V114" s="18">
        <v>0</v>
      </c>
      <c r="W114" s="18">
        <v>388.29</v>
      </c>
      <c r="X114" s="18">
        <v>0</v>
      </c>
      <c r="Y114" s="18">
        <v>0</v>
      </c>
      <c r="Z114" s="18">
        <v>0</v>
      </c>
      <c r="AA114" s="18">
        <v>382.85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0.14000000000000001</v>
      </c>
      <c r="AJ114" s="18">
        <v>20.59</v>
      </c>
      <c r="AK114" s="18">
        <v>0</v>
      </c>
      <c r="AL114" s="18">
        <v>0</v>
      </c>
      <c r="AM114" s="18">
        <v>0</v>
      </c>
      <c r="AN114" s="18">
        <v>0</v>
      </c>
      <c r="AO114" s="18">
        <v>45.29</v>
      </c>
      <c r="AP114" s="18">
        <v>45.06</v>
      </c>
      <c r="AQ114" s="18">
        <v>0</v>
      </c>
      <c r="AR114" s="18">
        <v>0</v>
      </c>
      <c r="AS114" s="18">
        <v>2.0711E-2</v>
      </c>
      <c r="AT114" s="18">
        <v>0</v>
      </c>
      <c r="AU114" s="18">
        <f t="shared" si="1"/>
        <v>1141.2192890000001</v>
      </c>
      <c r="AV114" s="18">
        <v>502.28</v>
      </c>
      <c r="AW114" s="18">
        <v>382.85</v>
      </c>
      <c r="AX114" s="19">
        <v>77</v>
      </c>
      <c r="AY114" s="19">
        <v>300</v>
      </c>
      <c r="AZ114" s="18">
        <v>387300</v>
      </c>
      <c r="BA114" s="18">
        <v>96061.66</v>
      </c>
      <c r="BB114" s="20">
        <v>90</v>
      </c>
      <c r="BC114" s="20">
        <v>42.281617869189397</v>
      </c>
      <c r="BD114" s="20">
        <v>10.18</v>
      </c>
      <c r="BE114" s="20"/>
      <c r="BF114" s="16" t="s">
        <v>211</v>
      </c>
      <c r="BG114" s="13"/>
      <c r="BH114" s="16" t="s">
        <v>214</v>
      </c>
      <c r="BI114" s="16" t="s">
        <v>252</v>
      </c>
      <c r="BJ114" s="16" t="s">
        <v>358</v>
      </c>
      <c r="BK114" s="16" t="s">
        <v>4</v>
      </c>
      <c r="BL114" s="14" t="s">
        <v>3</v>
      </c>
      <c r="BM114" s="20">
        <v>370437.31137984002</v>
      </c>
      <c r="BN114" s="14" t="s">
        <v>138</v>
      </c>
      <c r="BO114" s="20"/>
      <c r="BP114" s="21">
        <v>38695</v>
      </c>
      <c r="BQ114" s="21">
        <v>47820</v>
      </c>
      <c r="BR114" s="20">
        <v>188.39</v>
      </c>
      <c r="BS114" s="20">
        <v>20.59</v>
      </c>
      <c r="BT114" s="20">
        <v>0</v>
      </c>
    </row>
    <row r="115" spans="1:72" s="1" customFormat="1" ht="18.2" customHeight="1" x14ac:dyDescent="0.15">
      <c r="A115" s="4">
        <v>113</v>
      </c>
      <c r="B115" s="5" t="s">
        <v>424</v>
      </c>
      <c r="C115" s="5" t="s">
        <v>210</v>
      </c>
      <c r="D115" s="6">
        <v>45505</v>
      </c>
      <c r="E115" s="7" t="s">
        <v>61</v>
      </c>
      <c r="F115" s="8">
        <v>169</v>
      </c>
      <c r="G115" s="8">
        <v>168</v>
      </c>
      <c r="H115" s="9">
        <v>100124.73</v>
      </c>
      <c r="I115" s="9">
        <v>83026.399999999994</v>
      </c>
      <c r="J115" s="9">
        <v>0</v>
      </c>
      <c r="K115" s="9">
        <v>183151.13</v>
      </c>
      <c r="L115" s="9">
        <v>926.77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183151.13</v>
      </c>
      <c r="T115" s="9">
        <v>217127.54</v>
      </c>
      <c r="U115" s="9">
        <v>849.33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217976.87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83953.17</v>
      </c>
      <c r="AW115" s="9">
        <v>217976.87</v>
      </c>
      <c r="AX115" s="10">
        <v>77</v>
      </c>
      <c r="AY115" s="10">
        <v>300</v>
      </c>
      <c r="AZ115" s="9">
        <v>793000</v>
      </c>
      <c r="BA115" s="9">
        <v>192756.91</v>
      </c>
      <c r="BB115" s="11">
        <v>88.24</v>
      </c>
      <c r="BC115" s="11">
        <v>83.842678901628005</v>
      </c>
      <c r="BD115" s="11">
        <v>10.18</v>
      </c>
      <c r="BE115" s="11"/>
      <c r="BF115" s="7" t="s">
        <v>211</v>
      </c>
      <c r="BG115" s="4"/>
      <c r="BH115" s="7" t="s">
        <v>218</v>
      </c>
      <c r="BI115" s="7" t="s">
        <v>328</v>
      </c>
      <c r="BJ115" s="7" t="s">
        <v>375</v>
      </c>
      <c r="BK115" s="7" t="s">
        <v>212</v>
      </c>
      <c r="BL115" s="5" t="s">
        <v>3</v>
      </c>
      <c r="BM115" s="11">
        <v>1503367.4790287199</v>
      </c>
      <c r="BN115" s="5" t="s">
        <v>138</v>
      </c>
      <c r="BO115" s="11"/>
      <c r="BP115" s="12">
        <v>38696</v>
      </c>
      <c r="BQ115" s="12">
        <v>47821</v>
      </c>
      <c r="BR115" s="11">
        <v>73148.53</v>
      </c>
      <c r="BS115" s="11">
        <v>41.32</v>
      </c>
      <c r="BT115" s="11">
        <v>42.64</v>
      </c>
    </row>
    <row r="116" spans="1:72" s="1" customFormat="1" ht="18.2" customHeight="1" x14ac:dyDescent="0.15">
      <c r="A116" s="13">
        <v>114</v>
      </c>
      <c r="B116" s="14" t="s">
        <v>424</v>
      </c>
      <c r="C116" s="14" t="s">
        <v>210</v>
      </c>
      <c r="D116" s="15">
        <v>45505</v>
      </c>
      <c r="E116" s="16" t="s">
        <v>62</v>
      </c>
      <c r="F116" s="17">
        <v>188</v>
      </c>
      <c r="G116" s="17">
        <v>187</v>
      </c>
      <c r="H116" s="18">
        <v>97570.15</v>
      </c>
      <c r="I116" s="18">
        <v>84697.19</v>
      </c>
      <c r="J116" s="18">
        <v>0</v>
      </c>
      <c r="K116" s="18">
        <v>182267.34</v>
      </c>
      <c r="L116" s="18">
        <v>903.15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182267.34</v>
      </c>
      <c r="T116" s="18">
        <v>240688.27</v>
      </c>
      <c r="U116" s="18">
        <v>827.66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241515.93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85600.34</v>
      </c>
      <c r="AW116" s="18">
        <v>241515.93</v>
      </c>
      <c r="AX116" s="19">
        <v>77</v>
      </c>
      <c r="AY116" s="19">
        <v>300</v>
      </c>
      <c r="AZ116" s="18">
        <v>757000</v>
      </c>
      <c r="BA116" s="18">
        <v>187841.5</v>
      </c>
      <c r="BB116" s="20">
        <v>89.99</v>
      </c>
      <c r="BC116" s="20">
        <v>87.319564242193493</v>
      </c>
      <c r="BD116" s="20">
        <v>10.18</v>
      </c>
      <c r="BE116" s="20"/>
      <c r="BF116" s="16" t="s">
        <v>346</v>
      </c>
      <c r="BG116" s="13"/>
      <c r="BH116" s="16" t="s">
        <v>218</v>
      </c>
      <c r="BI116" s="16" t="s">
        <v>328</v>
      </c>
      <c r="BJ116" s="16" t="s">
        <v>375</v>
      </c>
      <c r="BK116" s="16" t="s">
        <v>212</v>
      </c>
      <c r="BL116" s="14" t="s">
        <v>3</v>
      </c>
      <c r="BM116" s="20">
        <v>1496113.0266849599</v>
      </c>
      <c r="BN116" s="14" t="s">
        <v>138</v>
      </c>
      <c r="BO116" s="20"/>
      <c r="BP116" s="21">
        <v>38694</v>
      </c>
      <c r="BQ116" s="21">
        <v>47819</v>
      </c>
      <c r="BR116" s="20">
        <v>79278.7</v>
      </c>
      <c r="BS116" s="20">
        <v>40.270000000000003</v>
      </c>
      <c r="BT116" s="20">
        <v>42.68</v>
      </c>
    </row>
    <row r="117" spans="1:72" s="1" customFormat="1" ht="18.2" customHeight="1" x14ac:dyDescent="0.15">
      <c r="A117" s="4">
        <v>115</v>
      </c>
      <c r="B117" s="5" t="s">
        <v>424</v>
      </c>
      <c r="C117" s="5" t="s">
        <v>210</v>
      </c>
      <c r="D117" s="6">
        <v>45505</v>
      </c>
      <c r="E117" s="7" t="s">
        <v>376</v>
      </c>
      <c r="F117" s="8">
        <v>1</v>
      </c>
      <c r="G117" s="8">
        <v>0</v>
      </c>
      <c r="H117" s="9">
        <v>31176.65</v>
      </c>
      <c r="I117" s="9">
        <v>286.35000000000002</v>
      </c>
      <c r="J117" s="9">
        <v>0</v>
      </c>
      <c r="K117" s="9">
        <v>31463</v>
      </c>
      <c r="L117" s="9">
        <v>288.88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31463</v>
      </c>
      <c r="T117" s="9">
        <v>280</v>
      </c>
      <c r="U117" s="9">
        <v>277.47000000000003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557.47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575.23</v>
      </c>
      <c r="AW117" s="9">
        <v>557.47</v>
      </c>
      <c r="AX117" s="10">
        <v>77</v>
      </c>
      <c r="AY117" s="10">
        <v>300</v>
      </c>
      <c r="AZ117" s="9">
        <v>280000</v>
      </c>
      <c r="BA117" s="9">
        <v>59576.58</v>
      </c>
      <c r="BB117" s="11">
        <v>89.99</v>
      </c>
      <c r="BC117" s="11">
        <v>47.5246375337423</v>
      </c>
      <c r="BD117" s="11">
        <v>10.59</v>
      </c>
      <c r="BE117" s="11"/>
      <c r="BF117" s="7" t="s">
        <v>346</v>
      </c>
      <c r="BG117" s="4"/>
      <c r="BH117" s="7" t="s">
        <v>239</v>
      </c>
      <c r="BI117" s="7" t="s">
        <v>269</v>
      </c>
      <c r="BJ117" s="7" t="s">
        <v>240</v>
      </c>
      <c r="BK117" s="7" t="s">
        <v>259</v>
      </c>
      <c r="BL117" s="5" t="s">
        <v>3</v>
      </c>
      <c r="BM117" s="11">
        <v>258259.12727200001</v>
      </c>
      <c r="BN117" s="5" t="s">
        <v>138</v>
      </c>
      <c r="BO117" s="11"/>
      <c r="BP117" s="12">
        <v>38695</v>
      </c>
      <c r="BQ117" s="12">
        <v>47820</v>
      </c>
      <c r="BR117" s="11">
        <v>283.38</v>
      </c>
      <c r="BS117" s="11">
        <v>12.4</v>
      </c>
      <c r="BT117" s="11">
        <v>42.67</v>
      </c>
    </row>
    <row r="118" spans="1:72" s="1" customFormat="1" ht="18.2" customHeight="1" x14ac:dyDescent="0.15">
      <c r="A118" s="13">
        <v>116</v>
      </c>
      <c r="B118" s="14" t="s">
        <v>424</v>
      </c>
      <c r="C118" s="14" t="s">
        <v>210</v>
      </c>
      <c r="D118" s="15">
        <v>45505</v>
      </c>
      <c r="E118" s="16" t="s">
        <v>378</v>
      </c>
      <c r="F118" s="17">
        <v>0</v>
      </c>
      <c r="G118" s="17">
        <v>0</v>
      </c>
      <c r="H118" s="18">
        <v>86447.039999999994</v>
      </c>
      <c r="I118" s="18">
        <v>987.37</v>
      </c>
      <c r="J118" s="18">
        <v>0</v>
      </c>
      <c r="K118" s="18">
        <v>87434.41</v>
      </c>
      <c r="L118" s="18">
        <v>995.77</v>
      </c>
      <c r="M118" s="18">
        <v>0</v>
      </c>
      <c r="N118" s="18">
        <v>0</v>
      </c>
      <c r="O118" s="18">
        <v>987.37</v>
      </c>
      <c r="P118" s="18">
        <v>0</v>
      </c>
      <c r="Q118" s="18">
        <v>1.69</v>
      </c>
      <c r="R118" s="18">
        <v>0</v>
      </c>
      <c r="S118" s="18">
        <v>86445.35</v>
      </c>
      <c r="T118" s="18">
        <v>741.74</v>
      </c>
      <c r="U118" s="18">
        <v>733.34</v>
      </c>
      <c r="V118" s="18">
        <v>0</v>
      </c>
      <c r="W118" s="18">
        <v>741.74</v>
      </c>
      <c r="X118" s="18">
        <v>0</v>
      </c>
      <c r="Y118" s="18">
        <v>0</v>
      </c>
      <c r="Z118" s="18">
        <v>0</v>
      </c>
      <c r="AA118" s="18">
        <v>733.34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88.47</v>
      </c>
      <c r="AI118" s="18">
        <v>219.05</v>
      </c>
      <c r="AJ118" s="18">
        <v>40.22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21.85</v>
      </c>
      <c r="AQ118" s="18">
        <v>0</v>
      </c>
      <c r="AR118" s="18">
        <v>0</v>
      </c>
      <c r="AS118" s="18">
        <v>1.2179999999999999E-3</v>
      </c>
      <c r="AT118" s="18">
        <v>0</v>
      </c>
      <c r="AU118" s="18">
        <f t="shared" si="1"/>
        <v>2100.388782</v>
      </c>
      <c r="AV118" s="18">
        <v>995.77</v>
      </c>
      <c r="AW118" s="18">
        <v>733.34</v>
      </c>
      <c r="AX118" s="19">
        <v>71</v>
      </c>
      <c r="AY118" s="19">
        <v>300</v>
      </c>
      <c r="AZ118" s="18">
        <v>757000</v>
      </c>
      <c r="BA118" s="18">
        <v>187657.36</v>
      </c>
      <c r="BB118" s="20">
        <v>90</v>
      </c>
      <c r="BC118" s="20">
        <v>41.458973418362099</v>
      </c>
      <c r="BD118" s="20">
        <v>10.18</v>
      </c>
      <c r="BE118" s="20"/>
      <c r="BF118" s="16" t="s">
        <v>211</v>
      </c>
      <c r="BG118" s="13"/>
      <c r="BH118" s="16" t="s">
        <v>218</v>
      </c>
      <c r="BI118" s="16" t="s">
        <v>328</v>
      </c>
      <c r="BJ118" s="16" t="s">
        <v>375</v>
      </c>
      <c r="BK118" s="16" t="s">
        <v>4</v>
      </c>
      <c r="BL118" s="14" t="s">
        <v>3</v>
      </c>
      <c r="BM118" s="20">
        <v>709573.17000040004</v>
      </c>
      <c r="BN118" s="14" t="s">
        <v>138</v>
      </c>
      <c r="BO118" s="20"/>
      <c r="BP118" s="21">
        <v>38699</v>
      </c>
      <c r="BQ118" s="21">
        <v>47824</v>
      </c>
      <c r="BR118" s="20">
        <v>370.66</v>
      </c>
      <c r="BS118" s="20">
        <v>40.22</v>
      </c>
      <c r="BT118" s="20">
        <v>0</v>
      </c>
    </row>
    <row r="119" spans="1:72" s="1" customFormat="1" ht="18.2" customHeight="1" x14ac:dyDescent="0.15">
      <c r="A119" s="4">
        <v>117</v>
      </c>
      <c r="B119" s="5" t="s">
        <v>424</v>
      </c>
      <c r="C119" s="5" t="s">
        <v>210</v>
      </c>
      <c r="D119" s="6">
        <v>45505</v>
      </c>
      <c r="E119" s="7" t="s">
        <v>63</v>
      </c>
      <c r="F119" s="8">
        <v>211</v>
      </c>
      <c r="G119" s="8">
        <v>210</v>
      </c>
      <c r="H119" s="9">
        <v>48238.39</v>
      </c>
      <c r="I119" s="9">
        <v>42056.47</v>
      </c>
      <c r="J119" s="9">
        <v>0</v>
      </c>
      <c r="K119" s="9">
        <v>90294.86</v>
      </c>
      <c r="L119" s="9">
        <v>440.15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90294.86</v>
      </c>
      <c r="T119" s="9">
        <v>139949.18</v>
      </c>
      <c r="U119" s="9">
        <v>425.67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140374.85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42496.62</v>
      </c>
      <c r="AW119" s="9">
        <v>140374.85</v>
      </c>
      <c r="AX119" s="10">
        <v>77</v>
      </c>
      <c r="AY119" s="10">
        <v>300</v>
      </c>
      <c r="AZ119" s="9">
        <v>368400</v>
      </c>
      <c r="BA119" s="9">
        <v>91080</v>
      </c>
      <c r="BB119" s="11">
        <v>90</v>
      </c>
      <c r="BC119" s="11">
        <v>89.224169960474299</v>
      </c>
      <c r="BD119" s="11">
        <v>10.59</v>
      </c>
      <c r="BE119" s="11"/>
      <c r="BF119" s="7" t="s">
        <v>211</v>
      </c>
      <c r="BG119" s="4"/>
      <c r="BH119" s="7" t="s">
        <v>214</v>
      </c>
      <c r="BI119" s="7" t="s">
        <v>217</v>
      </c>
      <c r="BJ119" s="7" t="s">
        <v>362</v>
      </c>
      <c r="BK119" s="7" t="s">
        <v>212</v>
      </c>
      <c r="BL119" s="5" t="s">
        <v>3</v>
      </c>
      <c r="BM119" s="11">
        <v>741171.27231183997</v>
      </c>
      <c r="BN119" s="5" t="s">
        <v>138</v>
      </c>
      <c r="BO119" s="11"/>
      <c r="BP119" s="12">
        <v>38700</v>
      </c>
      <c r="BQ119" s="12">
        <v>47825</v>
      </c>
      <c r="BR119" s="11">
        <v>46845.09</v>
      </c>
      <c r="BS119" s="11">
        <v>18.95</v>
      </c>
      <c r="BT119" s="11">
        <v>42.61</v>
      </c>
    </row>
    <row r="120" spans="1:72" s="1" customFormat="1" ht="18.2" customHeight="1" x14ac:dyDescent="0.15">
      <c r="A120" s="13">
        <v>118</v>
      </c>
      <c r="B120" s="14" t="s">
        <v>424</v>
      </c>
      <c r="C120" s="14" t="s">
        <v>210</v>
      </c>
      <c r="D120" s="15">
        <v>45505</v>
      </c>
      <c r="E120" s="16" t="s">
        <v>9</v>
      </c>
      <c r="F120" s="17">
        <v>167</v>
      </c>
      <c r="G120" s="17">
        <v>166</v>
      </c>
      <c r="H120" s="18">
        <v>13241.91</v>
      </c>
      <c r="I120" s="18">
        <v>61675.31</v>
      </c>
      <c r="J120" s="18">
        <v>0</v>
      </c>
      <c r="K120" s="18">
        <v>74917.22</v>
      </c>
      <c r="L120" s="18">
        <v>722.98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74917.22</v>
      </c>
      <c r="T120" s="18">
        <v>79318.62</v>
      </c>
      <c r="U120" s="18">
        <v>121.33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79439.95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f t="shared" si="1"/>
        <v>0</v>
      </c>
      <c r="AV120" s="18">
        <v>62398.29</v>
      </c>
      <c r="AW120" s="18">
        <v>79439.95</v>
      </c>
      <c r="AX120" s="19">
        <v>17</v>
      </c>
      <c r="AY120" s="19">
        <v>240</v>
      </c>
      <c r="AZ120" s="18">
        <v>330000</v>
      </c>
      <c r="BA120" s="18">
        <v>81798.22</v>
      </c>
      <c r="BB120" s="20">
        <v>89.99</v>
      </c>
      <c r="BC120" s="20">
        <v>82.419894073489601</v>
      </c>
      <c r="BD120" s="20">
        <v>11</v>
      </c>
      <c r="BE120" s="20"/>
      <c r="BF120" s="16" t="s">
        <v>211</v>
      </c>
      <c r="BG120" s="13"/>
      <c r="BH120" s="16" t="s">
        <v>379</v>
      </c>
      <c r="BI120" s="16" t="s">
        <v>380</v>
      </c>
      <c r="BJ120" s="16" t="s">
        <v>381</v>
      </c>
      <c r="BK120" s="16" t="s">
        <v>212</v>
      </c>
      <c r="BL120" s="14" t="s">
        <v>3</v>
      </c>
      <c r="BM120" s="20">
        <v>614946.31328368001</v>
      </c>
      <c r="BN120" s="14" t="s">
        <v>138</v>
      </c>
      <c r="BO120" s="20"/>
      <c r="BP120" s="21">
        <v>38702</v>
      </c>
      <c r="BQ120" s="21">
        <v>46002</v>
      </c>
      <c r="BR120" s="20">
        <v>34955.78</v>
      </c>
      <c r="BS120" s="20">
        <v>16.39</v>
      </c>
      <c r="BT120" s="20">
        <v>42.54</v>
      </c>
    </row>
    <row r="121" spans="1:72" s="1" customFormat="1" ht="18.2" customHeight="1" x14ac:dyDescent="0.15">
      <c r="A121" s="4">
        <v>119</v>
      </c>
      <c r="B121" s="5" t="s">
        <v>424</v>
      </c>
      <c r="C121" s="5" t="s">
        <v>210</v>
      </c>
      <c r="D121" s="6">
        <v>45505</v>
      </c>
      <c r="E121" s="7" t="s">
        <v>64</v>
      </c>
      <c r="F121" s="8">
        <v>114</v>
      </c>
      <c r="G121" s="8">
        <v>113</v>
      </c>
      <c r="H121" s="9">
        <v>48726.26</v>
      </c>
      <c r="I121" s="9">
        <v>32860.29</v>
      </c>
      <c r="J121" s="9">
        <v>0</v>
      </c>
      <c r="K121" s="9">
        <v>81586.55</v>
      </c>
      <c r="L121" s="9">
        <v>450.98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81586.55</v>
      </c>
      <c r="T121" s="9">
        <v>65616.63</v>
      </c>
      <c r="U121" s="9">
        <v>413.33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66029.960000000006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33311.269999999997</v>
      </c>
      <c r="AW121" s="9">
        <v>66029.960000000006</v>
      </c>
      <c r="AX121" s="10">
        <v>78</v>
      </c>
      <c r="AY121" s="10">
        <v>300</v>
      </c>
      <c r="AZ121" s="9">
        <v>379000</v>
      </c>
      <c r="BA121" s="9">
        <v>93802.34</v>
      </c>
      <c r="BB121" s="11">
        <v>89.86</v>
      </c>
      <c r="BC121" s="11">
        <v>78.157617208696493</v>
      </c>
      <c r="BD121" s="11">
        <v>10.18</v>
      </c>
      <c r="BE121" s="11"/>
      <c r="BF121" s="7" t="s">
        <v>211</v>
      </c>
      <c r="BG121" s="4"/>
      <c r="BH121" s="7" t="s">
        <v>272</v>
      </c>
      <c r="BI121" s="7" t="s">
        <v>287</v>
      </c>
      <c r="BJ121" s="7" t="s">
        <v>384</v>
      </c>
      <c r="BK121" s="7" t="s">
        <v>212</v>
      </c>
      <c r="BL121" s="5" t="s">
        <v>3</v>
      </c>
      <c r="BM121" s="11">
        <v>669690.46817320003</v>
      </c>
      <c r="BN121" s="5" t="s">
        <v>138</v>
      </c>
      <c r="BO121" s="11"/>
      <c r="BP121" s="12">
        <v>38703</v>
      </c>
      <c r="BQ121" s="12">
        <v>47828</v>
      </c>
      <c r="BR121" s="11">
        <v>25121.87</v>
      </c>
      <c r="BS121" s="11">
        <v>20.11</v>
      </c>
      <c r="BT121" s="11">
        <v>42.64</v>
      </c>
    </row>
    <row r="122" spans="1:72" s="1" customFormat="1" ht="18.2" customHeight="1" x14ac:dyDescent="0.15">
      <c r="A122" s="13">
        <v>120</v>
      </c>
      <c r="B122" s="14" t="s">
        <v>424</v>
      </c>
      <c r="C122" s="14" t="s">
        <v>210</v>
      </c>
      <c r="D122" s="15">
        <v>45505</v>
      </c>
      <c r="E122" s="16" t="s">
        <v>385</v>
      </c>
      <c r="F122" s="17">
        <v>0</v>
      </c>
      <c r="G122" s="17">
        <v>0</v>
      </c>
      <c r="H122" s="18">
        <v>45340.26</v>
      </c>
      <c r="I122" s="18">
        <v>51.86</v>
      </c>
      <c r="J122" s="18">
        <v>0</v>
      </c>
      <c r="K122" s="18">
        <v>45392.12</v>
      </c>
      <c r="L122" s="18">
        <v>635.34</v>
      </c>
      <c r="M122" s="18">
        <v>0</v>
      </c>
      <c r="N122" s="18">
        <v>0</v>
      </c>
      <c r="O122" s="18">
        <v>0</v>
      </c>
      <c r="P122" s="18">
        <v>687.2</v>
      </c>
      <c r="Q122" s="18">
        <v>0</v>
      </c>
      <c r="R122" s="18">
        <v>0</v>
      </c>
      <c r="S122" s="18">
        <v>44704.92</v>
      </c>
      <c r="T122" s="18">
        <v>0</v>
      </c>
      <c r="U122" s="18">
        <v>384.64</v>
      </c>
      <c r="V122" s="18">
        <v>0</v>
      </c>
      <c r="W122" s="18">
        <v>0</v>
      </c>
      <c r="X122" s="18">
        <v>384.64</v>
      </c>
      <c r="Y122" s="18">
        <v>0</v>
      </c>
      <c r="Z122" s="18">
        <v>0</v>
      </c>
      <c r="AA122" s="18">
        <v>0</v>
      </c>
      <c r="AB122" s="18">
        <v>23.73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142.97</v>
      </c>
      <c r="AJ122" s="18">
        <v>0</v>
      </c>
      <c r="AK122" s="18">
        <v>0</v>
      </c>
      <c r="AL122" s="18">
        <v>0</v>
      </c>
      <c r="AM122" s="18">
        <v>42.63</v>
      </c>
      <c r="AN122" s="18">
        <v>0</v>
      </c>
      <c r="AO122" s="18">
        <v>0</v>
      </c>
      <c r="AP122" s="18">
        <v>0</v>
      </c>
      <c r="AQ122" s="18">
        <v>101.366</v>
      </c>
      <c r="AR122" s="18">
        <v>0</v>
      </c>
      <c r="AS122" s="18">
        <v>0</v>
      </c>
      <c r="AT122" s="18">
        <v>42.63</v>
      </c>
      <c r="AU122" s="18">
        <f t="shared" si="1"/>
        <v>1339.9059999999999</v>
      </c>
      <c r="AV122" s="18">
        <v>0</v>
      </c>
      <c r="AW122" s="18">
        <v>0</v>
      </c>
      <c r="AX122" s="19">
        <v>77</v>
      </c>
      <c r="AY122" s="19">
        <v>300</v>
      </c>
      <c r="AZ122" s="18">
        <v>448000</v>
      </c>
      <c r="BA122" s="18">
        <v>110696.87</v>
      </c>
      <c r="BB122" s="20">
        <v>89.71</v>
      </c>
      <c r="BC122" s="20">
        <v>36.229374626400897</v>
      </c>
      <c r="BD122" s="20">
        <v>10.18</v>
      </c>
      <c r="BE122" s="20"/>
      <c r="BF122" s="16" t="s">
        <v>211</v>
      </c>
      <c r="BG122" s="13"/>
      <c r="BH122" s="16" t="s">
        <v>272</v>
      </c>
      <c r="BI122" s="16" t="s">
        <v>287</v>
      </c>
      <c r="BJ122" s="16" t="s">
        <v>377</v>
      </c>
      <c r="BK122" s="16" t="s">
        <v>4</v>
      </c>
      <c r="BL122" s="14" t="s">
        <v>3</v>
      </c>
      <c r="BM122" s="20">
        <v>366953.36185247998</v>
      </c>
      <c r="BN122" s="14" t="s">
        <v>138</v>
      </c>
      <c r="BO122" s="20"/>
      <c r="BP122" s="21">
        <v>38703</v>
      </c>
      <c r="BQ122" s="21">
        <v>47828</v>
      </c>
      <c r="BR122" s="20">
        <v>0</v>
      </c>
      <c r="BS122" s="20">
        <v>23.73</v>
      </c>
      <c r="BT122" s="20">
        <v>0</v>
      </c>
    </row>
    <row r="123" spans="1:72" s="1" customFormat="1" ht="18.2" customHeight="1" x14ac:dyDescent="0.15">
      <c r="A123" s="4">
        <v>121</v>
      </c>
      <c r="B123" s="5" t="s">
        <v>424</v>
      </c>
      <c r="C123" s="5" t="s">
        <v>210</v>
      </c>
      <c r="D123" s="6">
        <v>45505</v>
      </c>
      <c r="E123" s="7" t="s">
        <v>65</v>
      </c>
      <c r="F123" s="8">
        <v>196</v>
      </c>
      <c r="G123" s="8">
        <v>195</v>
      </c>
      <c r="H123" s="9">
        <v>36390.17</v>
      </c>
      <c r="I123" s="9">
        <v>30902.15</v>
      </c>
      <c r="J123" s="9">
        <v>0</v>
      </c>
      <c r="K123" s="9">
        <v>67292.320000000007</v>
      </c>
      <c r="L123" s="9">
        <v>332.1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67292.320000000007</v>
      </c>
      <c r="T123" s="9">
        <v>97126.37</v>
      </c>
      <c r="U123" s="9">
        <v>321.12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97447.49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31234.25</v>
      </c>
      <c r="AW123" s="9">
        <v>97447.49</v>
      </c>
      <c r="AX123" s="10">
        <v>77</v>
      </c>
      <c r="AY123" s="10">
        <v>300</v>
      </c>
      <c r="AZ123" s="9">
        <v>279000</v>
      </c>
      <c r="BA123" s="9">
        <v>68715</v>
      </c>
      <c r="BB123" s="11">
        <v>89.41</v>
      </c>
      <c r="BC123" s="11">
        <v>87.5588493225642</v>
      </c>
      <c r="BD123" s="11">
        <v>10.59</v>
      </c>
      <c r="BE123" s="11"/>
      <c r="BF123" s="7" t="s">
        <v>211</v>
      </c>
      <c r="BG123" s="4"/>
      <c r="BH123" s="7" t="s">
        <v>25</v>
      </c>
      <c r="BI123" s="7" t="s">
        <v>255</v>
      </c>
      <c r="BJ123" s="7" t="s">
        <v>365</v>
      </c>
      <c r="BK123" s="7" t="s">
        <v>212</v>
      </c>
      <c r="BL123" s="5" t="s">
        <v>3</v>
      </c>
      <c r="BM123" s="11">
        <v>552358.51111808</v>
      </c>
      <c r="BN123" s="5" t="s">
        <v>138</v>
      </c>
      <c r="BO123" s="11"/>
      <c r="BP123" s="12">
        <v>38700</v>
      </c>
      <c r="BQ123" s="12">
        <v>47825</v>
      </c>
      <c r="BR123" s="11">
        <v>32249.94</v>
      </c>
      <c r="BS123" s="11">
        <v>14.3</v>
      </c>
      <c r="BT123" s="11">
        <v>42.61</v>
      </c>
    </row>
    <row r="124" spans="1:72" s="1" customFormat="1" ht="18.2" customHeight="1" x14ac:dyDescent="0.15">
      <c r="A124" s="13">
        <v>122</v>
      </c>
      <c r="B124" s="14" t="s">
        <v>424</v>
      </c>
      <c r="C124" s="14" t="s">
        <v>210</v>
      </c>
      <c r="D124" s="15">
        <v>45505</v>
      </c>
      <c r="E124" s="16" t="s">
        <v>429</v>
      </c>
      <c r="F124" s="17">
        <v>184</v>
      </c>
      <c r="G124" s="17">
        <v>183</v>
      </c>
      <c r="H124" s="18">
        <v>47448.27</v>
      </c>
      <c r="I124" s="18">
        <v>40827.300000000003</v>
      </c>
      <c r="J124" s="18">
        <v>0</v>
      </c>
      <c r="K124" s="18">
        <v>88275.57</v>
      </c>
      <c r="L124" s="18">
        <v>439.23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88275.57</v>
      </c>
      <c r="T124" s="18">
        <v>114045.86</v>
      </c>
      <c r="U124" s="18">
        <v>402.49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114448.35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41266.53</v>
      </c>
      <c r="AW124" s="18">
        <v>114448.35</v>
      </c>
      <c r="AX124" s="19">
        <v>77</v>
      </c>
      <c r="AY124" s="19">
        <v>300</v>
      </c>
      <c r="AZ124" s="18">
        <v>370545.6</v>
      </c>
      <c r="BA124" s="18">
        <v>91350</v>
      </c>
      <c r="BB124" s="20">
        <v>90</v>
      </c>
      <c r="BC124" s="20">
        <v>86.971004926108407</v>
      </c>
      <c r="BD124" s="20">
        <v>10.18</v>
      </c>
      <c r="BE124" s="20"/>
      <c r="BF124" s="16" t="s">
        <v>346</v>
      </c>
      <c r="BG124" s="13"/>
      <c r="BH124" s="16" t="s">
        <v>239</v>
      </c>
      <c r="BI124" s="16" t="s">
        <v>283</v>
      </c>
      <c r="BJ124" s="16" t="s">
        <v>290</v>
      </c>
      <c r="BK124" s="16" t="s">
        <v>212</v>
      </c>
      <c r="BL124" s="14" t="s">
        <v>3</v>
      </c>
      <c r="BM124" s="20">
        <v>724596.24535608001</v>
      </c>
      <c r="BN124" s="14" t="s">
        <v>138</v>
      </c>
      <c r="BO124" s="20"/>
      <c r="BP124" s="21">
        <v>38701</v>
      </c>
      <c r="BQ124" s="21">
        <v>47827</v>
      </c>
      <c r="BR124" s="20">
        <v>40135.629999999997</v>
      </c>
      <c r="BS124" s="20">
        <v>19.57</v>
      </c>
      <c r="BT124" s="20">
        <v>42.63</v>
      </c>
    </row>
    <row r="125" spans="1:72" s="1" customFormat="1" ht="18.2" customHeight="1" x14ac:dyDescent="0.15">
      <c r="A125" s="4">
        <v>123</v>
      </c>
      <c r="B125" s="5" t="s">
        <v>424</v>
      </c>
      <c r="C125" s="5" t="s">
        <v>210</v>
      </c>
      <c r="D125" s="6">
        <v>45505</v>
      </c>
      <c r="E125" s="7" t="s">
        <v>386</v>
      </c>
      <c r="F125" s="5" t="s">
        <v>453</v>
      </c>
      <c r="G125" s="8">
        <v>1</v>
      </c>
      <c r="H125" s="9">
        <v>0</v>
      </c>
      <c r="I125" s="9">
        <v>1427.79</v>
      </c>
      <c r="J125" s="9">
        <v>0</v>
      </c>
      <c r="K125" s="9">
        <v>1427.79</v>
      </c>
      <c r="L125" s="9">
        <v>0</v>
      </c>
      <c r="M125" s="9">
        <v>0</v>
      </c>
      <c r="N125" s="9">
        <v>0</v>
      </c>
      <c r="O125" s="9">
        <v>719.63</v>
      </c>
      <c r="P125" s="9">
        <v>708.16</v>
      </c>
      <c r="Q125" s="9">
        <v>0</v>
      </c>
      <c r="R125" s="9">
        <v>0</v>
      </c>
      <c r="S125" s="9">
        <v>0</v>
      </c>
      <c r="T125" s="9">
        <v>18.850000000000001</v>
      </c>
      <c r="U125" s="9">
        <v>0</v>
      </c>
      <c r="V125" s="9">
        <v>0</v>
      </c>
      <c r="W125" s="9">
        <v>18.850000000000001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42.57</v>
      </c>
      <c r="AG125" s="9">
        <v>0</v>
      </c>
      <c r="AH125" s="9">
        <v>0</v>
      </c>
      <c r="AI125" s="9">
        <v>0</v>
      </c>
      <c r="AJ125" s="9">
        <v>30.56</v>
      </c>
      <c r="AK125" s="9">
        <v>0</v>
      </c>
      <c r="AL125" s="9">
        <v>0</v>
      </c>
      <c r="AM125" s="9">
        <v>42.57</v>
      </c>
      <c r="AN125" s="9">
        <v>0</v>
      </c>
      <c r="AO125" s="9">
        <v>65.040000000000006</v>
      </c>
      <c r="AP125" s="9">
        <v>168.49</v>
      </c>
      <c r="AQ125" s="9">
        <v>0</v>
      </c>
      <c r="AR125" s="9">
        <v>881.52</v>
      </c>
      <c r="AS125" s="9">
        <v>0</v>
      </c>
      <c r="AT125" s="9">
        <v>0</v>
      </c>
      <c r="AU125" s="9">
        <f t="shared" si="1"/>
        <v>2677.39</v>
      </c>
      <c r="AV125" s="9">
        <v>0</v>
      </c>
      <c r="AW125" s="9">
        <v>0</v>
      </c>
      <c r="AX125" s="10">
        <v>17</v>
      </c>
      <c r="AY125" s="10">
        <v>240</v>
      </c>
      <c r="AZ125" s="9">
        <v>295700</v>
      </c>
      <c r="BA125" s="9">
        <v>72900</v>
      </c>
      <c r="BB125" s="11">
        <v>89.6</v>
      </c>
      <c r="BC125" s="11">
        <v>0</v>
      </c>
      <c r="BD125" s="11">
        <v>10.59</v>
      </c>
      <c r="BE125" s="11"/>
      <c r="BF125" s="7" t="s">
        <v>211</v>
      </c>
      <c r="BG125" s="4"/>
      <c r="BH125" s="7" t="s">
        <v>239</v>
      </c>
      <c r="BI125" s="7" t="s">
        <v>363</v>
      </c>
      <c r="BJ125" s="7" t="s">
        <v>348</v>
      </c>
      <c r="BK125" s="7" t="s">
        <v>4</v>
      </c>
      <c r="BL125" s="5" t="s">
        <v>3</v>
      </c>
      <c r="BM125" s="11">
        <v>0</v>
      </c>
      <c r="BN125" s="5" t="s">
        <v>138</v>
      </c>
      <c r="BO125" s="11"/>
      <c r="BP125" s="12">
        <v>38702</v>
      </c>
      <c r="BQ125" s="12">
        <v>46002</v>
      </c>
      <c r="BR125" s="11">
        <v>0</v>
      </c>
      <c r="BS125" s="11">
        <v>0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424</v>
      </c>
      <c r="C126" s="14" t="s">
        <v>210</v>
      </c>
      <c r="D126" s="15">
        <v>45505</v>
      </c>
      <c r="E126" s="16" t="s">
        <v>66</v>
      </c>
      <c r="F126" s="17">
        <v>186</v>
      </c>
      <c r="G126" s="17">
        <v>185</v>
      </c>
      <c r="H126" s="18">
        <v>44569.74</v>
      </c>
      <c r="I126" s="18">
        <v>37082.06</v>
      </c>
      <c r="J126" s="18">
        <v>0</v>
      </c>
      <c r="K126" s="18">
        <v>81651.8</v>
      </c>
      <c r="L126" s="18">
        <v>406.64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81651.8</v>
      </c>
      <c r="T126" s="18">
        <v>111671.42</v>
      </c>
      <c r="U126" s="18">
        <v>393.3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112064.72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37488.699999999997</v>
      </c>
      <c r="AW126" s="18">
        <v>112064.72</v>
      </c>
      <c r="AX126" s="19">
        <v>78</v>
      </c>
      <c r="AY126" s="19">
        <v>300</v>
      </c>
      <c r="AZ126" s="18">
        <v>357400</v>
      </c>
      <c r="BA126" s="18">
        <v>84150</v>
      </c>
      <c r="BB126" s="20">
        <v>85.48</v>
      </c>
      <c r="BC126" s="20">
        <v>82.942315674390997</v>
      </c>
      <c r="BD126" s="20">
        <v>10.59</v>
      </c>
      <c r="BE126" s="20"/>
      <c r="BF126" s="16" t="s">
        <v>211</v>
      </c>
      <c r="BG126" s="13"/>
      <c r="BH126" s="16" t="s">
        <v>239</v>
      </c>
      <c r="BI126" s="16" t="s">
        <v>267</v>
      </c>
      <c r="BJ126" s="16" t="s">
        <v>341</v>
      </c>
      <c r="BK126" s="16" t="s">
        <v>212</v>
      </c>
      <c r="BL126" s="14" t="s">
        <v>3</v>
      </c>
      <c r="BM126" s="20">
        <v>670226.06261919998</v>
      </c>
      <c r="BN126" s="14" t="s">
        <v>138</v>
      </c>
      <c r="BO126" s="20"/>
      <c r="BP126" s="21">
        <v>38702</v>
      </c>
      <c r="BQ126" s="21">
        <v>47827</v>
      </c>
      <c r="BR126" s="20">
        <v>40667.14</v>
      </c>
      <c r="BS126" s="20">
        <v>17.510000000000002</v>
      </c>
      <c r="BT126" s="20">
        <v>42.61</v>
      </c>
    </row>
    <row r="127" spans="1:72" s="1" customFormat="1" ht="18.2" customHeight="1" x14ac:dyDescent="0.15">
      <c r="A127" s="4">
        <v>125</v>
      </c>
      <c r="B127" s="5" t="s">
        <v>424</v>
      </c>
      <c r="C127" s="5" t="s">
        <v>210</v>
      </c>
      <c r="D127" s="6">
        <v>45505</v>
      </c>
      <c r="E127" s="7" t="s">
        <v>387</v>
      </c>
      <c r="F127" s="8">
        <v>0</v>
      </c>
      <c r="G127" s="8">
        <v>0</v>
      </c>
      <c r="H127" s="9">
        <v>32153.79</v>
      </c>
      <c r="I127" s="9">
        <v>294.73</v>
      </c>
      <c r="J127" s="9">
        <v>0</v>
      </c>
      <c r="K127" s="9">
        <v>32448.52</v>
      </c>
      <c r="L127" s="9">
        <v>297.33</v>
      </c>
      <c r="M127" s="9">
        <v>0</v>
      </c>
      <c r="N127" s="9">
        <v>0</v>
      </c>
      <c r="O127" s="9">
        <v>294.73</v>
      </c>
      <c r="P127" s="9">
        <v>297.33</v>
      </c>
      <c r="Q127" s="9">
        <v>0</v>
      </c>
      <c r="R127" s="9">
        <v>0</v>
      </c>
      <c r="S127" s="9">
        <v>32128.78</v>
      </c>
      <c r="T127" s="9">
        <v>288.76</v>
      </c>
      <c r="U127" s="9">
        <v>286.16000000000003</v>
      </c>
      <c r="V127" s="9">
        <v>0</v>
      </c>
      <c r="W127" s="9">
        <v>288.76</v>
      </c>
      <c r="X127" s="9">
        <v>286.16000000000003</v>
      </c>
      <c r="Y127" s="9">
        <v>0</v>
      </c>
      <c r="Z127" s="9">
        <v>0</v>
      </c>
      <c r="AA127" s="9">
        <v>0</v>
      </c>
      <c r="AB127" s="9">
        <v>12.77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29.81</v>
      </c>
      <c r="AI127" s="9">
        <v>79.3</v>
      </c>
      <c r="AJ127" s="9">
        <v>12.77</v>
      </c>
      <c r="AK127" s="9">
        <v>0</v>
      </c>
      <c r="AL127" s="9">
        <v>0</v>
      </c>
      <c r="AM127" s="9">
        <v>0</v>
      </c>
      <c r="AN127" s="9">
        <v>0</v>
      </c>
      <c r="AO127" s="9">
        <v>29.81</v>
      </c>
      <c r="AP127" s="9">
        <v>79.16</v>
      </c>
      <c r="AQ127" s="9">
        <v>7.9000000000000001E-2</v>
      </c>
      <c r="AR127" s="9">
        <v>0</v>
      </c>
      <c r="AS127" s="9">
        <v>0</v>
      </c>
      <c r="AT127" s="9">
        <v>0</v>
      </c>
      <c r="AU127" s="9">
        <f t="shared" si="1"/>
        <v>1410.6790000000001</v>
      </c>
      <c r="AV127" s="9">
        <v>0</v>
      </c>
      <c r="AW127" s="9">
        <v>0</v>
      </c>
      <c r="AX127" s="10">
        <v>77</v>
      </c>
      <c r="AY127" s="10">
        <v>300</v>
      </c>
      <c r="AZ127" s="9">
        <v>249000</v>
      </c>
      <c r="BA127" s="9">
        <v>61380</v>
      </c>
      <c r="BB127" s="11">
        <v>89.51</v>
      </c>
      <c r="BC127" s="11">
        <v>46.853162231997402</v>
      </c>
      <c r="BD127" s="11">
        <v>10.59</v>
      </c>
      <c r="BE127" s="11"/>
      <c r="BF127" s="7" t="s">
        <v>211</v>
      </c>
      <c r="BG127" s="4"/>
      <c r="BH127" s="7" t="s">
        <v>25</v>
      </c>
      <c r="BI127" s="7" t="s">
        <v>244</v>
      </c>
      <c r="BJ127" s="7" t="s">
        <v>245</v>
      </c>
      <c r="BK127" s="7" t="s">
        <v>4</v>
      </c>
      <c r="BL127" s="5" t="s">
        <v>3</v>
      </c>
      <c r="BM127" s="11">
        <v>263724.07854031998</v>
      </c>
      <c r="BN127" s="5" t="s">
        <v>138</v>
      </c>
      <c r="BO127" s="11"/>
      <c r="BP127" s="12">
        <v>38706</v>
      </c>
      <c r="BQ127" s="12">
        <v>47831</v>
      </c>
      <c r="BR127" s="11">
        <v>0</v>
      </c>
      <c r="BS127" s="11">
        <v>12.77</v>
      </c>
      <c r="BT127" s="11">
        <v>0</v>
      </c>
    </row>
    <row r="128" spans="1:72" s="1" customFormat="1" ht="18.2" customHeight="1" x14ac:dyDescent="0.15">
      <c r="A128" s="13">
        <v>126</v>
      </c>
      <c r="B128" s="14" t="s">
        <v>424</v>
      </c>
      <c r="C128" s="14" t="s">
        <v>210</v>
      </c>
      <c r="D128" s="15">
        <v>45505</v>
      </c>
      <c r="E128" s="16" t="s">
        <v>67</v>
      </c>
      <c r="F128" s="17">
        <v>130</v>
      </c>
      <c r="G128" s="17">
        <v>129</v>
      </c>
      <c r="H128" s="18">
        <v>32506.76</v>
      </c>
      <c r="I128" s="18">
        <v>22882.37</v>
      </c>
      <c r="J128" s="18">
        <v>0</v>
      </c>
      <c r="K128" s="18">
        <v>55389.13</v>
      </c>
      <c r="L128" s="18">
        <v>296.64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55389.13</v>
      </c>
      <c r="T128" s="18">
        <v>52969.03</v>
      </c>
      <c r="U128" s="18">
        <v>286.85000000000002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53255.88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23179.01</v>
      </c>
      <c r="AW128" s="18">
        <v>53255.88</v>
      </c>
      <c r="AX128" s="19">
        <v>77</v>
      </c>
      <c r="AY128" s="19">
        <v>300</v>
      </c>
      <c r="AZ128" s="18">
        <v>249000</v>
      </c>
      <c r="BA128" s="18">
        <v>61380</v>
      </c>
      <c r="BB128" s="20">
        <v>89.51</v>
      </c>
      <c r="BC128" s="20">
        <v>80.773558590746205</v>
      </c>
      <c r="BD128" s="20">
        <v>10.59</v>
      </c>
      <c r="BE128" s="20"/>
      <c r="BF128" s="16" t="s">
        <v>211</v>
      </c>
      <c r="BG128" s="13"/>
      <c r="BH128" s="16" t="s">
        <v>25</v>
      </c>
      <c r="BI128" s="16" t="s">
        <v>244</v>
      </c>
      <c r="BJ128" s="16" t="s">
        <v>245</v>
      </c>
      <c r="BK128" s="16" t="s">
        <v>212</v>
      </c>
      <c r="BL128" s="14" t="s">
        <v>3</v>
      </c>
      <c r="BM128" s="20">
        <v>454653.03290072002</v>
      </c>
      <c r="BN128" s="14" t="s">
        <v>138</v>
      </c>
      <c r="BO128" s="20"/>
      <c r="BP128" s="21">
        <v>38706</v>
      </c>
      <c r="BQ128" s="21">
        <v>47831</v>
      </c>
      <c r="BR128" s="20">
        <v>21461.07</v>
      </c>
      <c r="BS128" s="20">
        <v>12.77</v>
      </c>
      <c r="BT128" s="20">
        <v>42.6</v>
      </c>
    </row>
    <row r="129" spans="1:72" s="1" customFormat="1" ht="18.2" customHeight="1" x14ac:dyDescent="0.15">
      <c r="A129" s="4">
        <v>127</v>
      </c>
      <c r="B129" s="5" t="s">
        <v>424</v>
      </c>
      <c r="C129" s="5" t="s">
        <v>210</v>
      </c>
      <c r="D129" s="6">
        <v>45505</v>
      </c>
      <c r="E129" s="7" t="s">
        <v>68</v>
      </c>
      <c r="F129" s="8">
        <v>172</v>
      </c>
      <c r="G129" s="8">
        <v>171</v>
      </c>
      <c r="H129" s="9">
        <v>32506.76</v>
      </c>
      <c r="I129" s="9">
        <v>26192.45</v>
      </c>
      <c r="J129" s="9">
        <v>0</v>
      </c>
      <c r="K129" s="9">
        <v>58699.21</v>
      </c>
      <c r="L129" s="9">
        <v>296.64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58699.21</v>
      </c>
      <c r="T129" s="9">
        <v>74165.53</v>
      </c>
      <c r="U129" s="9">
        <v>286.85000000000002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74452.38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26489.09</v>
      </c>
      <c r="AW129" s="9">
        <v>74452.38</v>
      </c>
      <c r="AX129" s="10">
        <v>77</v>
      </c>
      <c r="AY129" s="10">
        <v>300</v>
      </c>
      <c r="AZ129" s="9">
        <v>249000</v>
      </c>
      <c r="BA129" s="9">
        <v>61380</v>
      </c>
      <c r="BB129" s="11">
        <v>89.51</v>
      </c>
      <c r="BC129" s="11">
        <v>85.600623771586797</v>
      </c>
      <c r="BD129" s="11">
        <v>10.59</v>
      </c>
      <c r="BE129" s="11"/>
      <c r="BF129" s="7" t="s">
        <v>211</v>
      </c>
      <c r="BG129" s="4"/>
      <c r="BH129" s="7" t="s">
        <v>25</v>
      </c>
      <c r="BI129" s="7" t="s">
        <v>244</v>
      </c>
      <c r="BJ129" s="7" t="s">
        <v>245</v>
      </c>
      <c r="BK129" s="7" t="s">
        <v>212</v>
      </c>
      <c r="BL129" s="5" t="s">
        <v>3</v>
      </c>
      <c r="BM129" s="11">
        <v>481823.30820824002</v>
      </c>
      <c r="BN129" s="5" t="s">
        <v>138</v>
      </c>
      <c r="BO129" s="11"/>
      <c r="BP129" s="12">
        <v>38706</v>
      </c>
      <c r="BQ129" s="12">
        <v>47831</v>
      </c>
      <c r="BR129" s="11">
        <v>25880.26</v>
      </c>
      <c r="BS129" s="11">
        <v>12.77</v>
      </c>
      <c r="BT129" s="11">
        <v>42.6</v>
      </c>
    </row>
    <row r="130" spans="1:72" s="1" customFormat="1" ht="18.2" customHeight="1" x14ac:dyDescent="0.15">
      <c r="A130" s="13">
        <v>128</v>
      </c>
      <c r="B130" s="14" t="s">
        <v>424</v>
      </c>
      <c r="C130" s="14" t="s">
        <v>210</v>
      </c>
      <c r="D130" s="15">
        <v>45505</v>
      </c>
      <c r="E130" s="16" t="s">
        <v>69</v>
      </c>
      <c r="F130" s="17">
        <v>149</v>
      </c>
      <c r="G130" s="17">
        <v>148</v>
      </c>
      <c r="H130" s="18">
        <v>32506.76</v>
      </c>
      <c r="I130" s="18">
        <v>24531.54</v>
      </c>
      <c r="J130" s="18">
        <v>0</v>
      </c>
      <c r="K130" s="18">
        <v>57038.3</v>
      </c>
      <c r="L130" s="18">
        <v>296.64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57038.3</v>
      </c>
      <c r="T130" s="18">
        <v>62115.5</v>
      </c>
      <c r="U130" s="18">
        <v>286.85000000000002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62402.35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24828.18</v>
      </c>
      <c r="AW130" s="18">
        <v>62402.35</v>
      </c>
      <c r="AX130" s="19">
        <v>77</v>
      </c>
      <c r="AY130" s="19">
        <v>300</v>
      </c>
      <c r="AZ130" s="18">
        <v>249000</v>
      </c>
      <c r="BA130" s="18">
        <v>61380</v>
      </c>
      <c r="BB130" s="20">
        <v>89.51</v>
      </c>
      <c r="BC130" s="20">
        <v>83.178531003584197</v>
      </c>
      <c r="BD130" s="20">
        <v>10.59</v>
      </c>
      <c r="BE130" s="20"/>
      <c r="BF130" s="16" t="s">
        <v>211</v>
      </c>
      <c r="BG130" s="13"/>
      <c r="BH130" s="16" t="s">
        <v>25</v>
      </c>
      <c r="BI130" s="16" t="s">
        <v>244</v>
      </c>
      <c r="BJ130" s="16" t="s">
        <v>245</v>
      </c>
      <c r="BK130" s="16" t="s">
        <v>212</v>
      </c>
      <c r="BL130" s="14" t="s">
        <v>3</v>
      </c>
      <c r="BM130" s="20">
        <v>468189.98757519998</v>
      </c>
      <c r="BN130" s="14" t="s">
        <v>138</v>
      </c>
      <c r="BO130" s="20"/>
      <c r="BP130" s="21">
        <v>38706</v>
      </c>
      <c r="BQ130" s="21">
        <v>47831</v>
      </c>
      <c r="BR130" s="20">
        <v>21273.42</v>
      </c>
      <c r="BS130" s="20">
        <v>12.77</v>
      </c>
      <c r="BT130" s="20">
        <v>42.6</v>
      </c>
    </row>
    <row r="131" spans="1:72" s="1" customFormat="1" ht="18.2" customHeight="1" x14ac:dyDescent="0.15">
      <c r="A131" s="4">
        <v>129</v>
      </c>
      <c r="B131" s="5" t="s">
        <v>424</v>
      </c>
      <c r="C131" s="5" t="s">
        <v>210</v>
      </c>
      <c r="D131" s="6">
        <v>45505</v>
      </c>
      <c r="E131" s="7" t="s">
        <v>70</v>
      </c>
      <c r="F131" s="5" t="s">
        <v>467</v>
      </c>
      <c r="G131" s="8">
        <v>177</v>
      </c>
      <c r="H131" s="9">
        <v>33761.910000000003</v>
      </c>
      <c r="I131" s="9">
        <v>27596.68</v>
      </c>
      <c r="J131" s="9">
        <v>0</v>
      </c>
      <c r="K131" s="9">
        <v>61358.59</v>
      </c>
      <c r="L131" s="9">
        <v>308.06</v>
      </c>
      <c r="M131" s="9">
        <v>61358.59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61358.59</v>
      </c>
      <c r="T131" s="9">
        <v>79863.539999999994</v>
      </c>
      <c r="U131" s="9">
        <v>297.93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80161.47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0</v>
      </c>
      <c r="AV131" s="9">
        <v>27904.74</v>
      </c>
      <c r="AW131" s="9">
        <v>80161.47</v>
      </c>
      <c r="AX131" s="10">
        <v>77</v>
      </c>
      <c r="AY131" s="10">
        <v>300</v>
      </c>
      <c r="AZ131" s="9">
        <v>258600</v>
      </c>
      <c r="BA131" s="9">
        <v>63747.12</v>
      </c>
      <c r="BB131" s="11">
        <v>89.51</v>
      </c>
      <c r="BC131" s="11">
        <v>86.156165029886793</v>
      </c>
      <c r="BD131" s="11">
        <v>10.59</v>
      </c>
      <c r="BE131" s="11"/>
      <c r="BF131" s="7" t="s">
        <v>211</v>
      </c>
      <c r="BG131" s="4"/>
      <c r="BH131" s="7" t="s">
        <v>25</v>
      </c>
      <c r="BI131" s="7" t="s">
        <v>244</v>
      </c>
      <c r="BJ131" s="7" t="s">
        <v>245</v>
      </c>
      <c r="BK131" s="7" t="s">
        <v>212</v>
      </c>
      <c r="BL131" s="5" t="s">
        <v>3</v>
      </c>
      <c r="BM131" s="11">
        <v>0</v>
      </c>
      <c r="BN131" s="5" t="s">
        <v>138</v>
      </c>
      <c r="BO131" s="11"/>
      <c r="BP131" s="12">
        <v>38706</v>
      </c>
      <c r="BQ131" s="12">
        <v>47831</v>
      </c>
      <c r="BR131" s="11">
        <v>27664.720000000001</v>
      </c>
      <c r="BS131" s="11">
        <v>0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424</v>
      </c>
      <c r="C132" s="14" t="s">
        <v>210</v>
      </c>
      <c r="D132" s="15">
        <v>45505</v>
      </c>
      <c r="E132" s="16" t="s">
        <v>71</v>
      </c>
      <c r="F132" s="17">
        <v>124</v>
      </c>
      <c r="G132" s="17">
        <v>123</v>
      </c>
      <c r="H132" s="18">
        <v>32506.76</v>
      </c>
      <c r="I132" s="18">
        <v>22301.72</v>
      </c>
      <c r="J132" s="18">
        <v>0</v>
      </c>
      <c r="K132" s="18">
        <v>54808.480000000003</v>
      </c>
      <c r="L132" s="18">
        <v>296.64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54808.480000000003</v>
      </c>
      <c r="T132" s="18">
        <v>49779.31</v>
      </c>
      <c r="U132" s="18">
        <v>286.85000000000002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50066.16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22598.36</v>
      </c>
      <c r="AW132" s="18">
        <v>50066.16</v>
      </c>
      <c r="AX132" s="19">
        <v>77</v>
      </c>
      <c r="AY132" s="19">
        <v>300</v>
      </c>
      <c r="AZ132" s="18">
        <v>249000</v>
      </c>
      <c r="BA132" s="18">
        <v>61380</v>
      </c>
      <c r="BB132" s="20">
        <v>89.51</v>
      </c>
      <c r="BC132" s="20">
        <v>79.926800990550703</v>
      </c>
      <c r="BD132" s="20">
        <v>10.59</v>
      </c>
      <c r="BE132" s="20"/>
      <c r="BF132" s="16" t="s">
        <v>211</v>
      </c>
      <c r="BG132" s="13"/>
      <c r="BH132" s="16" t="s">
        <v>25</v>
      </c>
      <c r="BI132" s="16" t="s">
        <v>244</v>
      </c>
      <c r="BJ132" s="16" t="s">
        <v>245</v>
      </c>
      <c r="BK132" s="16" t="s">
        <v>212</v>
      </c>
      <c r="BL132" s="14" t="s">
        <v>3</v>
      </c>
      <c r="BM132" s="20">
        <v>449886.85795712</v>
      </c>
      <c r="BN132" s="14" t="s">
        <v>138</v>
      </c>
      <c r="BO132" s="20"/>
      <c r="BP132" s="21">
        <v>38706</v>
      </c>
      <c r="BQ132" s="21">
        <v>47831</v>
      </c>
      <c r="BR132" s="20">
        <v>20113.21</v>
      </c>
      <c r="BS132" s="20">
        <v>12.77</v>
      </c>
      <c r="BT132" s="20">
        <v>42.61</v>
      </c>
    </row>
    <row r="133" spans="1:72" s="1" customFormat="1" ht="18.2" customHeight="1" x14ac:dyDescent="0.15">
      <c r="A133" s="4">
        <v>131</v>
      </c>
      <c r="B133" s="5" t="s">
        <v>424</v>
      </c>
      <c r="C133" s="5" t="s">
        <v>210</v>
      </c>
      <c r="D133" s="6">
        <v>45505</v>
      </c>
      <c r="E133" s="7" t="s">
        <v>72</v>
      </c>
      <c r="F133" s="8">
        <v>173</v>
      </c>
      <c r="G133" s="8">
        <v>172</v>
      </c>
      <c r="H133" s="9">
        <v>31782.77</v>
      </c>
      <c r="I133" s="9">
        <v>26822.9</v>
      </c>
      <c r="J133" s="9">
        <v>0</v>
      </c>
      <c r="K133" s="9">
        <v>58605.67</v>
      </c>
      <c r="L133" s="9">
        <v>303.02999999999997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58605.67</v>
      </c>
      <c r="T133" s="9">
        <v>74104.820000000007</v>
      </c>
      <c r="U133" s="9">
        <v>280.45999999999998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74385.279999999999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27125.93</v>
      </c>
      <c r="AW133" s="9">
        <v>74385.279999999999</v>
      </c>
      <c r="AX133" s="10">
        <v>75</v>
      </c>
      <c r="AY133" s="10">
        <v>300</v>
      </c>
      <c r="AZ133" s="9">
        <v>249000</v>
      </c>
      <c r="BA133" s="9">
        <v>61380</v>
      </c>
      <c r="BB133" s="11">
        <v>89.51</v>
      </c>
      <c r="BC133" s="11">
        <v>85.464215081459798</v>
      </c>
      <c r="BD133" s="11">
        <v>10.59</v>
      </c>
      <c r="BE133" s="11"/>
      <c r="BF133" s="7" t="s">
        <v>211</v>
      </c>
      <c r="BG133" s="4"/>
      <c r="BH133" s="7" t="s">
        <v>25</v>
      </c>
      <c r="BI133" s="7" t="s">
        <v>244</v>
      </c>
      <c r="BJ133" s="7" t="s">
        <v>245</v>
      </c>
      <c r="BK133" s="7" t="s">
        <v>212</v>
      </c>
      <c r="BL133" s="5" t="s">
        <v>3</v>
      </c>
      <c r="BM133" s="11">
        <v>481055.49971047998</v>
      </c>
      <c r="BN133" s="5" t="s">
        <v>138</v>
      </c>
      <c r="BO133" s="11"/>
      <c r="BP133" s="12">
        <v>38706</v>
      </c>
      <c r="BQ133" s="12">
        <v>47831</v>
      </c>
      <c r="BR133" s="11">
        <v>25961.66</v>
      </c>
      <c r="BS133" s="11">
        <v>12.77</v>
      </c>
      <c r="BT133" s="11">
        <v>42.6</v>
      </c>
    </row>
    <row r="134" spans="1:72" s="1" customFormat="1" ht="18.2" customHeight="1" x14ac:dyDescent="0.15">
      <c r="A134" s="13">
        <v>132</v>
      </c>
      <c r="B134" s="14" t="s">
        <v>424</v>
      </c>
      <c r="C134" s="14" t="s">
        <v>210</v>
      </c>
      <c r="D134" s="15">
        <v>45505</v>
      </c>
      <c r="E134" s="16" t="s">
        <v>73</v>
      </c>
      <c r="F134" s="17">
        <v>165</v>
      </c>
      <c r="G134" s="17">
        <v>164</v>
      </c>
      <c r="H134" s="18">
        <v>35998.589999999997</v>
      </c>
      <c r="I134" s="18">
        <v>28488.720000000001</v>
      </c>
      <c r="J134" s="18">
        <v>0</v>
      </c>
      <c r="K134" s="18">
        <v>64487.31</v>
      </c>
      <c r="L134" s="18">
        <v>328.55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64487.31</v>
      </c>
      <c r="T134" s="18">
        <v>78133.37</v>
      </c>
      <c r="U134" s="18">
        <v>317.66000000000003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78451.03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f t="shared" si="2"/>
        <v>0</v>
      </c>
      <c r="AV134" s="18">
        <v>28817.27</v>
      </c>
      <c r="AW134" s="18">
        <v>78451.03</v>
      </c>
      <c r="AX134" s="19">
        <v>77</v>
      </c>
      <c r="AY134" s="19">
        <v>300</v>
      </c>
      <c r="AZ134" s="18">
        <v>275800</v>
      </c>
      <c r="BA134" s="18">
        <v>67977.5</v>
      </c>
      <c r="BB134" s="20">
        <v>89.5</v>
      </c>
      <c r="BC134" s="20">
        <v>84.904773564782502</v>
      </c>
      <c r="BD134" s="20">
        <v>10.59</v>
      </c>
      <c r="BE134" s="20"/>
      <c r="BF134" s="16" t="s">
        <v>211</v>
      </c>
      <c r="BG134" s="13"/>
      <c r="BH134" s="16" t="s">
        <v>25</v>
      </c>
      <c r="BI134" s="16" t="s">
        <v>244</v>
      </c>
      <c r="BJ134" s="16" t="s">
        <v>245</v>
      </c>
      <c r="BK134" s="16" t="s">
        <v>212</v>
      </c>
      <c r="BL134" s="14" t="s">
        <v>3</v>
      </c>
      <c r="BM134" s="20">
        <v>529334.02411463996</v>
      </c>
      <c r="BN134" s="14" t="s">
        <v>138</v>
      </c>
      <c r="BO134" s="20"/>
      <c r="BP134" s="21">
        <v>38706</v>
      </c>
      <c r="BQ134" s="21">
        <v>47831</v>
      </c>
      <c r="BR134" s="20">
        <v>26277.45</v>
      </c>
      <c r="BS134" s="20">
        <v>14.15</v>
      </c>
      <c r="BT134" s="20">
        <v>42.6</v>
      </c>
    </row>
    <row r="135" spans="1:72" s="1" customFormat="1" ht="18.2" customHeight="1" x14ac:dyDescent="0.15">
      <c r="A135" s="4">
        <v>133</v>
      </c>
      <c r="B135" s="5" t="s">
        <v>424</v>
      </c>
      <c r="C135" s="5" t="s">
        <v>210</v>
      </c>
      <c r="D135" s="6">
        <v>45505</v>
      </c>
      <c r="E135" s="7" t="s">
        <v>10</v>
      </c>
      <c r="F135" s="8">
        <v>182</v>
      </c>
      <c r="G135" s="8">
        <v>181</v>
      </c>
      <c r="H135" s="9">
        <v>32506.66</v>
      </c>
      <c r="I135" s="9">
        <v>26816.37</v>
      </c>
      <c r="J135" s="9">
        <v>0</v>
      </c>
      <c r="K135" s="9">
        <v>59323.03</v>
      </c>
      <c r="L135" s="9">
        <v>296.64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59323.03</v>
      </c>
      <c r="T135" s="9">
        <v>78857.3</v>
      </c>
      <c r="U135" s="9">
        <v>286.85000000000002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79144.149999999994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27113.01</v>
      </c>
      <c r="AW135" s="9">
        <v>79144.149999999994</v>
      </c>
      <c r="AX135" s="10">
        <v>77</v>
      </c>
      <c r="AY135" s="10">
        <v>300</v>
      </c>
      <c r="AZ135" s="9">
        <v>249000</v>
      </c>
      <c r="BA135" s="9">
        <v>61380</v>
      </c>
      <c r="BB135" s="11">
        <v>89.51</v>
      </c>
      <c r="BC135" s="11">
        <v>86.510335863473401</v>
      </c>
      <c r="BD135" s="11">
        <v>10.59</v>
      </c>
      <c r="BE135" s="11"/>
      <c r="BF135" s="7" t="s">
        <v>211</v>
      </c>
      <c r="BG135" s="4"/>
      <c r="BH135" s="7" t="s">
        <v>25</v>
      </c>
      <c r="BI135" s="7" t="s">
        <v>244</v>
      </c>
      <c r="BJ135" s="7" t="s">
        <v>245</v>
      </c>
      <c r="BK135" s="7" t="s">
        <v>212</v>
      </c>
      <c r="BL135" s="5" t="s">
        <v>3</v>
      </c>
      <c r="BM135" s="11">
        <v>486943.83736231999</v>
      </c>
      <c r="BN135" s="5" t="s">
        <v>138</v>
      </c>
      <c r="BO135" s="11"/>
      <c r="BP135" s="12">
        <v>38706</v>
      </c>
      <c r="BQ135" s="12">
        <v>47831</v>
      </c>
      <c r="BR135" s="11">
        <v>27722.47</v>
      </c>
      <c r="BS135" s="11">
        <v>12.77</v>
      </c>
      <c r="BT135" s="11">
        <v>42.6</v>
      </c>
    </row>
    <row r="136" spans="1:72" s="1" customFormat="1" ht="18.2" customHeight="1" x14ac:dyDescent="0.15">
      <c r="A136" s="13">
        <v>134</v>
      </c>
      <c r="B136" s="14" t="s">
        <v>424</v>
      </c>
      <c r="C136" s="14" t="s">
        <v>210</v>
      </c>
      <c r="D136" s="15">
        <v>45505</v>
      </c>
      <c r="E136" s="16" t="s">
        <v>74</v>
      </c>
      <c r="F136" s="17">
        <v>116</v>
      </c>
      <c r="G136" s="17">
        <v>116</v>
      </c>
      <c r="H136" s="18">
        <v>0</v>
      </c>
      <c r="I136" s="18">
        <v>66401.240000000005</v>
      </c>
      <c r="J136" s="18">
        <v>0</v>
      </c>
      <c r="K136" s="18">
        <v>66401.240000000005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66401.240000000005</v>
      </c>
      <c r="T136" s="18">
        <v>41609.919999999998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41609.919999999998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66401.240000000005</v>
      </c>
      <c r="AW136" s="18">
        <v>41609.919999999998</v>
      </c>
      <c r="AX136" s="19">
        <v>0</v>
      </c>
      <c r="AY136" s="19">
        <v>180</v>
      </c>
      <c r="AZ136" s="18">
        <v>330000</v>
      </c>
      <c r="BA136" s="18">
        <v>81785.72</v>
      </c>
      <c r="BB136" s="20">
        <v>89.99</v>
      </c>
      <c r="BC136" s="20">
        <v>73.062236140979095</v>
      </c>
      <c r="BD136" s="20">
        <v>11</v>
      </c>
      <c r="BE136" s="20"/>
      <c r="BF136" s="16" t="s">
        <v>346</v>
      </c>
      <c r="BG136" s="13"/>
      <c r="BH136" s="16" t="s">
        <v>379</v>
      </c>
      <c r="BI136" s="16" t="s">
        <v>380</v>
      </c>
      <c r="BJ136" s="16" t="s">
        <v>381</v>
      </c>
      <c r="BK136" s="16" t="s">
        <v>212</v>
      </c>
      <c r="BL136" s="14" t="s">
        <v>3</v>
      </c>
      <c r="BM136" s="20">
        <v>545044.21994655998</v>
      </c>
      <c r="BN136" s="14" t="s">
        <v>138</v>
      </c>
      <c r="BO136" s="20"/>
      <c r="BP136" s="21">
        <v>38707</v>
      </c>
      <c r="BQ136" s="21">
        <v>44182</v>
      </c>
      <c r="BR136" s="20">
        <v>24759.360000000001</v>
      </c>
      <c r="BS136" s="20">
        <v>0</v>
      </c>
      <c r="BT136" s="20">
        <v>53.03</v>
      </c>
    </row>
    <row r="137" spans="1:72" s="1" customFormat="1" ht="18.2" customHeight="1" x14ac:dyDescent="0.15">
      <c r="A137" s="4">
        <v>135</v>
      </c>
      <c r="B137" s="5" t="s">
        <v>424</v>
      </c>
      <c r="C137" s="5" t="s">
        <v>210</v>
      </c>
      <c r="D137" s="6">
        <v>45505</v>
      </c>
      <c r="E137" s="7" t="s">
        <v>463</v>
      </c>
      <c r="F137" s="8">
        <v>178</v>
      </c>
      <c r="G137" s="8">
        <v>177</v>
      </c>
      <c r="H137" s="9">
        <v>70770.759999999995</v>
      </c>
      <c r="I137" s="9">
        <v>60059.787539999998</v>
      </c>
      <c r="J137" s="9">
        <v>0</v>
      </c>
      <c r="K137" s="9">
        <v>130830.54754</v>
      </c>
      <c r="L137" s="9">
        <v>655.16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130830.55</v>
      </c>
      <c r="T137" s="9">
        <v>163424.56245999999</v>
      </c>
      <c r="U137" s="9">
        <v>600.37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164024.94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60714.94</v>
      </c>
      <c r="AW137" s="9">
        <v>164024.94</v>
      </c>
      <c r="AX137" s="10">
        <v>77</v>
      </c>
      <c r="AY137" s="10">
        <v>300</v>
      </c>
      <c r="AZ137" s="9">
        <v>552610</v>
      </c>
      <c r="BA137" s="9">
        <v>136260</v>
      </c>
      <c r="BB137" s="11">
        <v>90</v>
      </c>
      <c r="BC137" s="11">
        <v>86.413837516512601</v>
      </c>
      <c r="BD137" s="11">
        <v>10.18</v>
      </c>
      <c r="BE137" s="11"/>
      <c r="BF137" s="7" t="s">
        <v>211</v>
      </c>
      <c r="BG137" s="4"/>
      <c r="BH137" s="7" t="s">
        <v>214</v>
      </c>
      <c r="BI137" s="7" t="s">
        <v>217</v>
      </c>
      <c r="BJ137" s="7" t="s">
        <v>389</v>
      </c>
      <c r="BK137" s="7" t="s">
        <v>212</v>
      </c>
      <c r="BL137" s="5" t="s">
        <v>3</v>
      </c>
      <c r="BM137" s="11">
        <v>1073902.1601092</v>
      </c>
      <c r="BN137" s="5" t="s">
        <v>138</v>
      </c>
      <c r="BO137" s="11"/>
      <c r="BP137" s="12">
        <v>38708</v>
      </c>
      <c r="BQ137" s="12">
        <v>47833</v>
      </c>
      <c r="BR137" s="11">
        <v>48358.04</v>
      </c>
      <c r="BS137" s="11">
        <v>29.21</v>
      </c>
      <c r="BT137" s="11">
        <v>42.6</v>
      </c>
    </row>
    <row r="138" spans="1:72" s="1" customFormat="1" ht="18.2" customHeight="1" x14ac:dyDescent="0.15">
      <c r="A138" s="13">
        <v>136</v>
      </c>
      <c r="B138" s="14" t="s">
        <v>424</v>
      </c>
      <c r="C138" s="14" t="s">
        <v>210</v>
      </c>
      <c r="D138" s="15">
        <v>45505</v>
      </c>
      <c r="E138" s="16" t="s">
        <v>75</v>
      </c>
      <c r="F138" s="17">
        <v>171</v>
      </c>
      <c r="G138" s="17">
        <v>170</v>
      </c>
      <c r="H138" s="18">
        <v>70775.710000000006</v>
      </c>
      <c r="I138" s="18">
        <v>59004.03</v>
      </c>
      <c r="J138" s="18">
        <v>0</v>
      </c>
      <c r="K138" s="18">
        <v>129779.74</v>
      </c>
      <c r="L138" s="18">
        <v>655.16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129779.74</v>
      </c>
      <c r="T138" s="18">
        <v>155614.07</v>
      </c>
      <c r="U138" s="18">
        <v>600.37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156214.44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59659.19</v>
      </c>
      <c r="AW138" s="18">
        <v>156214.44</v>
      </c>
      <c r="AX138" s="19">
        <v>77</v>
      </c>
      <c r="AY138" s="19">
        <v>300</v>
      </c>
      <c r="AZ138" s="18">
        <v>552610</v>
      </c>
      <c r="BA138" s="18">
        <v>136260</v>
      </c>
      <c r="BB138" s="20">
        <v>90</v>
      </c>
      <c r="BC138" s="20">
        <v>85.719775429326305</v>
      </c>
      <c r="BD138" s="20">
        <v>10.18</v>
      </c>
      <c r="BE138" s="20"/>
      <c r="BF138" s="16" t="s">
        <v>211</v>
      </c>
      <c r="BG138" s="13"/>
      <c r="BH138" s="16" t="s">
        <v>214</v>
      </c>
      <c r="BI138" s="16" t="s">
        <v>217</v>
      </c>
      <c r="BJ138" s="16" t="s">
        <v>389</v>
      </c>
      <c r="BK138" s="16" t="s">
        <v>212</v>
      </c>
      <c r="BL138" s="14" t="s">
        <v>3</v>
      </c>
      <c r="BM138" s="20">
        <v>1065276.7501505599</v>
      </c>
      <c r="BN138" s="14" t="s">
        <v>138</v>
      </c>
      <c r="BO138" s="20"/>
      <c r="BP138" s="21">
        <v>38708</v>
      </c>
      <c r="BQ138" s="21">
        <v>47833</v>
      </c>
      <c r="BR138" s="20">
        <v>46501.59</v>
      </c>
      <c r="BS138" s="20">
        <v>29.21</v>
      </c>
      <c r="BT138" s="20">
        <v>42.63</v>
      </c>
    </row>
    <row r="139" spans="1:72" s="1" customFormat="1" ht="18.2" customHeight="1" x14ac:dyDescent="0.15">
      <c r="A139" s="4">
        <v>137</v>
      </c>
      <c r="B139" s="5" t="s">
        <v>424</v>
      </c>
      <c r="C139" s="5" t="s">
        <v>210</v>
      </c>
      <c r="D139" s="6">
        <v>45505</v>
      </c>
      <c r="E139" s="7" t="s">
        <v>11</v>
      </c>
      <c r="F139" s="8">
        <v>142</v>
      </c>
      <c r="G139" s="8">
        <v>141</v>
      </c>
      <c r="H139" s="9">
        <v>13661.84</v>
      </c>
      <c r="I139" s="9">
        <v>60423.97</v>
      </c>
      <c r="J139" s="9">
        <v>0</v>
      </c>
      <c r="K139" s="9">
        <v>74085.81</v>
      </c>
      <c r="L139" s="9">
        <v>748.22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74085.81</v>
      </c>
      <c r="T139" s="9">
        <v>62929.86</v>
      </c>
      <c r="U139" s="9">
        <v>120.51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63050.37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61172.19</v>
      </c>
      <c r="AW139" s="9">
        <v>63050.37</v>
      </c>
      <c r="AX139" s="10">
        <v>17</v>
      </c>
      <c r="AY139" s="10">
        <v>240</v>
      </c>
      <c r="AZ139" s="9">
        <v>349000</v>
      </c>
      <c r="BA139" s="9">
        <v>86489.3</v>
      </c>
      <c r="BB139" s="11">
        <v>89.99</v>
      </c>
      <c r="BC139" s="11">
        <v>77.084472205232302</v>
      </c>
      <c r="BD139" s="11">
        <v>10.59</v>
      </c>
      <c r="BE139" s="11"/>
      <c r="BF139" s="7" t="s">
        <v>211</v>
      </c>
      <c r="BG139" s="4"/>
      <c r="BH139" s="7" t="s">
        <v>214</v>
      </c>
      <c r="BI139" s="7" t="s">
        <v>252</v>
      </c>
      <c r="BJ139" s="7" t="s">
        <v>358</v>
      </c>
      <c r="BK139" s="7" t="s">
        <v>212</v>
      </c>
      <c r="BL139" s="5" t="s">
        <v>3</v>
      </c>
      <c r="BM139" s="11">
        <v>608121.81399864005</v>
      </c>
      <c r="BN139" s="5" t="s">
        <v>138</v>
      </c>
      <c r="BO139" s="11"/>
      <c r="BP139" s="12">
        <v>38709</v>
      </c>
      <c r="BQ139" s="12">
        <v>46009</v>
      </c>
      <c r="BR139" s="11">
        <v>25627.61</v>
      </c>
      <c r="BS139" s="11">
        <v>18.13</v>
      </c>
      <c r="BT139" s="11">
        <v>42.55</v>
      </c>
    </row>
    <row r="140" spans="1:72" s="1" customFormat="1" ht="18.2" customHeight="1" x14ac:dyDescent="0.15">
      <c r="A140" s="13">
        <v>138</v>
      </c>
      <c r="B140" s="14" t="s">
        <v>424</v>
      </c>
      <c r="C140" s="14" t="s">
        <v>210</v>
      </c>
      <c r="D140" s="15">
        <v>45505</v>
      </c>
      <c r="E140" s="16" t="s">
        <v>390</v>
      </c>
      <c r="F140" s="17">
        <v>0</v>
      </c>
      <c r="G140" s="17">
        <v>0</v>
      </c>
      <c r="H140" s="18">
        <v>50422.22</v>
      </c>
      <c r="I140" s="18">
        <v>490.25</v>
      </c>
      <c r="J140" s="18">
        <v>0</v>
      </c>
      <c r="K140" s="18">
        <v>50912.47</v>
      </c>
      <c r="L140" s="18">
        <v>494.41</v>
      </c>
      <c r="M140" s="18">
        <v>0</v>
      </c>
      <c r="N140" s="18">
        <v>0</v>
      </c>
      <c r="O140" s="18">
        <v>470.67</v>
      </c>
      <c r="P140" s="18">
        <v>490.25</v>
      </c>
      <c r="Q140" s="18">
        <v>0</v>
      </c>
      <c r="R140" s="18">
        <v>0</v>
      </c>
      <c r="S140" s="18">
        <v>49951.55</v>
      </c>
      <c r="T140" s="18">
        <v>347.57</v>
      </c>
      <c r="U140" s="18">
        <v>427.75</v>
      </c>
      <c r="V140" s="18">
        <v>0</v>
      </c>
      <c r="W140" s="18">
        <v>347.57</v>
      </c>
      <c r="X140" s="18">
        <v>427.75</v>
      </c>
      <c r="Y140" s="18">
        <v>0</v>
      </c>
      <c r="Z140" s="18">
        <v>0</v>
      </c>
      <c r="AA140" s="18">
        <v>0</v>
      </c>
      <c r="AB140" s="18">
        <v>21.45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47.18</v>
      </c>
      <c r="AI140" s="18">
        <v>129.32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319.47199999999998</v>
      </c>
      <c r="AR140" s="18">
        <v>0</v>
      </c>
      <c r="AS140" s="18">
        <v>0</v>
      </c>
      <c r="AT140" s="18">
        <v>0</v>
      </c>
      <c r="AU140" s="18">
        <f t="shared" si="2"/>
        <v>2253.6620000000003</v>
      </c>
      <c r="AV140" s="18">
        <v>23.74</v>
      </c>
      <c r="AW140" s="18">
        <v>0</v>
      </c>
      <c r="AX140" s="19">
        <v>77</v>
      </c>
      <c r="AY140" s="19">
        <v>300</v>
      </c>
      <c r="AZ140" s="18">
        <v>405880</v>
      </c>
      <c r="BA140" s="18">
        <v>100080</v>
      </c>
      <c r="BB140" s="20">
        <v>89.99</v>
      </c>
      <c r="BC140" s="20">
        <v>44.915467471023199</v>
      </c>
      <c r="BD140" s="20">
        <v>10.18</v>
      </c>
      <c r="BE140" s="20"/>
      <c r="BF140" s="16" t="s">
        <v>211</v>
      </c>
      <c r="BG140" s="13"/>
      <c r="BH140" s="16" t="s">
        <v>214</v>
      </c>
      <c r="BI140" s="16" t="s">
        <v>217</v>
      </c>
      <c r="BJ140" s="16" t="s">
        <v>367</v>
      </c>
      <c r="BK140" s="16" t="s">
        <v>4</v>
      </c>
      <c r="BL140" s="14" t="s">
        <v>3</v>
      </c>
      <c r="BM140" s="20">
        <v>410019.5057332</v>
      </c>
      <c r="BN140" s="14" t="s">
        <v>138</v>
      </c>
      <c r="BO140" s="20"/>
      <c r="BP140" s="21">
        <v>38709</v>
      </c>
      <c r="BQ140" s="21">
        <v>47834</v>
      </c>
      <c r="BR140" s="20">
        <v>0</v>
      </c>
      <c r="BS140" s="20">
        <v>21.45</v>
      </c>
      <c r="BT140" s="20">
        <v>42.64</v>
      </c>
    </row>
    <row r="141" spans="1:72" s="1" customFormat="1" ht="18.2" customHeight="1" x14ac:dyDescent="0.15">
      <c r="A141" s="4">
        <v>139</v>
      </c>
      <c r="B141" s="5" t="s">
        <v>424</v>
      </c>
      <c r="C141" s="5" t="s">
        <v>210</v>
      </c>
      <c r="D141" s="6">
        <v>45505</v>
      </c>
      <c r="E141" s="7" t="s">
        <v>391</v>
      </c>
      <c r="F141" s="8">
        <v>2</v>
      </c>
      <c r="G141" s="8">
        <v>1</v>
      </c>
      <c r="H141" s="9">
        <v>51983.03</v>
      </c>
      <c r="I141" s="9">
        <v>950.29</v>
      </c>
      <c r="J141" s="9">
        <v>0</v>
      </c>
      <c r="K141" s="9">
        <v>52933.32</v>
      </c>
      <c r="L141" s="9">
        <v>481.2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52933.32</v>
      </c>
      <c r="T141" s="9">
        <v>894.03</v>
      </c>
      <c r="U141" s="9">
        <v>440.96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1334.99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1431.49</v>
      </c>
      <c r="AW141" s="9">
        <v>1334.99</v>
      </c>
      <c r="AX141" s="10">
        <v>77</v>
      </c>
      <c r="AY141" s="10">
        <v>300</v>
      </c>
      <c r="AZ141" s="9">
        <v>405880</v>
      </c>
      <c r="BA141" s="9">
        <v>100080</v>
      </c>
      <c r="BB141" s="11">
        <v>89.99</v>
      </c>
      <c r="BC141" s="11">
        <v>47.596617374100703</v>
      </c>
      <c r="BD141" s="11">
        <v>10.18</v>
      </c>
      <c r="BE141" s="11"/>
      <c r="BF141" s="7" t="s">
        <v>211</v>
      </c>
      <c r="BG141" s="4"/>
      <c r="BH141" s="7" t="s">
        <v>214</v>
      </c>
      <c r="BI141" s="7" t="s">
        <v>217</v>
      </c>
      <c r="BJ141" s="7" t="s">
        <v>355</v>
      </c>
      <c r="BK141" s="7" t="s">
        <v>259</v>
      </c>
      <c r="BL141" s="5" t="s">
        <v>3</v>
      </c>
      <c r="BM141" s="11">
        <v>434494.89962207997</v>
      </c>
      <c r="BN141" s="5" t="s">
        <v>138</v>
      </c>
      <c r="BO141" s="11"/>
      <c r="BP141" s="12">
        <v>38709</v>
      </c>
      <c r="BQ141" s="12">
        <v>47834</v>
      </c>
      <c r="BR141" s="11">
        <v>721.77</v>
      </c>
      <c r="BS141" s="11">
        <v>21.45</v>
      </c>
      <c r="BT141" s="11">
        <v>42.64</v>
      </c>
    </row>
    <row r="142" spans="1:72" s="1" customFormat="1" ht="18.2" customHeight="1" x14ac:dyDescent="0.15">
      <c r="A142" s="13">
        <v>140</v>
      </c>
      <c r="B142" s="14" t="s">
        <v>424</v>
      </c>
      <c r="C142" s="14" t="s">
        <v>210</v>
      </c>
      <c r="D142" s="15">
        <v>45505</v>
      </c>
      <c r="E142" s="16" t="s">
        <v>76</v>
      </c>
      <c r="F142" s="17">
        <v>128</v>
      </c>
      <c r="G142" s="17">
        <v>127</v>
      </c>
      <c r="H142" s="18">
        <v>59507.56</v>
      </c>
      <c r="I142" s="18">
        <v>42903.23</v>
      </c>
      <c r="J142" s="18">
        <v>0</v>
      </c>
      <c r="K142" s="18">
        <v>102410.79</v>
      </c>
      <c r="L142" s="18">
        <v>550.86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102410.79</v>
      </c>
      <c r="T142" s="18">
        <v>92215.83</v>
      </c>
      <c r="U142" s="18">
        <v>504.79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92720.62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43454.09</v>
      </c>
      <c r="AW142" s="18">
        <v>92720.62</v>
      </c>
      <c r="AX142" s="19">
        <v>77</v>
      </c>
      <c r="AY142" s="19">
        <v>300</v>
      </c>
      <c r="AZ142" s="18">
        <v>462300</v>
      </c>
      <c r="BA142" s="18">
        <v>114567.35</v>
      </c>
      <c r="BB142" s="20">
        <v>90</v>
      </c>
      <c r="BC142" s="20">
        <v>80.450242586565906</v>
      </c>
      <c r="BD142" s="20">
        <v>10.18</v>
      </c>
      <c r="BE142" s="20"/>
      <c r="BF142" s="16" t="s">
        <v>346</v>
      </c>
      <c r="BG142" s="13"/>
      <c r="BH142" s="16" t="s">
        <v>214</v>
      </c>
      <c r="BI142" s="16" t="s">
        <v>252</v>
      </c>
      <c r="BJ142" s="16" t="s">
        <v>383</v>
      </c>
      <c r="BK142" s="16" t="s">
        <v>212</v>
      </c>
      <c r="BL142" s="14" t="s">
        <v>3</v>
      </c>
      <c r="BM142" s="20">
        <v>840622.99363176001</v>
      </c>
      <c r="BN142" s="14" t="s">
        <v>138</v>
      </c>
      <c r="BO142" s="20"/>
      <c r="BP142" s="21">
        <v>38709</v>
      </c>
      <c r="BQ142" s="21">
        <v>47834</v>
      </c>
      <c r="BR142" s="20">
        <v>34306.949999999997</v>
      </c>
      <c r="BS142" s="20">
        <v>24.56</v>
      </c>
      <c r="BT142" s="20">
        <v>42.63</v>
      </c>
    </row>
    <row r="143" spans="1:72" s="1" customFormat="1" ht="18.2" customHeight="1" x14ac:dyDescent="0.15">
      <c r="A143" s="4">
        <v>141</v>
      </c>
      <c r="B143" s="5" t="s">
        <v>424</v>
      </c>
      <c r="C143" s="5" t="s">
        <v>210</v>
      </c>
      <c r="D143" s="6">
        <v>45505</v>
      </c>
      <c r="E143" s="7" t="s">
        <v>77</v>
      </c>
      <c r="F143" s="8">
        <v>145</v>
      </c>
      <c r="G143" s="8">
        <v>144</v>
      </c>
      <c r="H143" s="9">
        <v>11660.37</v>
      </c>
      <c r="I143" s="9">
        <v>52095.18</v>
      </c>
      <c r="J143" s="9">
        <v>0</v>
      </c>
      <c r="K143" s="9">
        <v>63755.55</v>
      </c>
      <c r="L143" s="9">
        <v>638.41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63755.55</v>
      </c>
      <c r="T143" s="9">
        <v>54819.56</v>
      </c>
      <c r="U143" s="9">
        <v>102.86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54922.42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f t="shared" si="2"/>
        <v>0</v>
      </c>
      <c r="AV143" s="9">
        <v>52733.59</v>
      </c>
      <c r="AW143" s="9">
        <v>54922.42</v>
      </c>
      <c r="AX143" s="10">
        <v>17</v>
      </c>
      <c r="AY143" s="10">
        <v>240</v>
      </c>
      <c r="AZ143" s="9">
        <v>299700</v>
      </c>
      <c r="BA143" s="9">
        <v>73800</v>
      </c>
      <c r="BB143" s="11">
        <v>90</v>
      </c>
      <c r="BC143" s="11">
        <v>77.750670731707302</v>
      </c>
      <c r="BD143" s="11">
        <v>10.59</v>
      </c>
      <c r="BE143" s="11"/>
      <c r="BF143" s="7" t="s">
        <v>211</v>
      </c>
      <c r="BG143" s="4"/>
      <c r="BH143" s="7" t="s">
        <v>214</v>
      </c>
      <c r="BI143" s="7" t="s">
        <v>252</v>
      </c>
      <c r="BJ143" s="7" t="s">
        <v>358</v>
      </c>
      <c r="BK143" s="7" t="s">
        <v>212</v>
      </c>
      <c r="BL143" s="5" t="s">
        <v>3</v>
      </c>
      <c r="BM143" s="11">
        <v>523327.4863092</v>
      </c>
      <c r="BN143" s="5" t="s">
        <v>138</v>
      </c>
      <c r="BO143" s="11"/>
      <c r="BP143" s="12">
        <v>38709</v>
      </c>
      <c r="BQ143" s="12">
        <v>46009</v>
      </c>
      <c r="BR143" s="11">
        <v>23331.4</v>
      </c>
      <c r="BS143" s="11">
        <v>15.47</v>
      </c>
      <c r="BT143" s="11">
        <v>42.55</v>
      </c>
    </row>
    <row r="144" spans="1:72" s="1" customFormat="1" ht="18.2" customHeight="1" x14ac:dyDescent="0.15">
      <c r="A144" s="13">
        <v>142</v>
      </c>
      <c r="B144" s="14" t="s">
        <v>424</v>
      </c>
      <c r="C144" s="14" t="s">
        <v>210</v>
      </c>
      <c r="D144" s="15">
        <v>45505</v>
      </c>
      <c r="E144" s="16" t="s">
        <v>392</v>
      </c>
      <c r="F144" s="17">
        <v>2</v>
      </c>
      <c r="G144" s="17">
        <v>1</v>
      </c>
      <c r="H144" s="18">
        <v>52380.44</v>
      </c>
      <c r="I144" s="18">
        <v>940.93</v>
      </c>
      <c r="J144" s="18">
        <v>0</v>
      </c>
      <c r="K144" s="18">
        <v>53321.37</v>
      </c>
      <c r="L144" s="18">
        <v>476.46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53321.37</v>
      </c>
      <c r="T144" s="18">
        <v>900.65</v>
      </c>
      <c r="U144" s="18">
        <v>444.33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1344.98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1417.39</v>
      </c>
      <c r="AW144" s="18">
        <v>1344.98</v>
      </c>
      <c r="AX144" s="19">
        <v>78</v>
      </c>
      <c r="AY144" s="19">
        <v>300</v>
      </c>
      <c r="AZ144" s="18">
        <v>405880</v>
      </c>
      <c r="BA144" s="18">
        <v>99931.06</v>
      </c>
      <c r="BB144" s="20">
        <v>90</v>
      </c>
      <c r="BC144" s="20">
        <v>48.022339600920901</v>
      </c>
      <c r="BD144" s="20">
        <v>10.18</v>
      </c>
      <c r="BE144" s="20"/>
      <c r="BF144" s="16" t="s">
        <v>211</v>
      </c>
      <c r="BG144" s="13"/>
      <c r="BH144" s="16" t="s">
        <v>214</v>
      </c>
      <c r="BI144" s="16" t="s">
        <v>217</v>
      </c>
      <c r="BJ144" s="16" t="s">
        <v>355</v>
      </c>
      <c r="BK144" s="16" t="s">
        <v>259</v>
      </c>
      <c r="BL144" s="14" t="s">
        <v>3</v>
      </c>
      <c r="BM144" s="20">
        <v>437680.14751128003</v>
      </c>
      <c r="BN144" s="14" t="s">
        <v>138</v>
      </c>
      <c r="BO144" s="20"/>
      <c r="BP144" s="21">
        <v>38737</v>
      </c>
      <c r="BQ144" s="21">
        <v>47862</v>
      </c>
      <c r="BR144" s="20">
        <v>724.26</v>
      </c>
      <c r="BS144" s="20">
        <v>21.42</v>
      </c>
      <c r="BT144" s="20">
        <v>43.89</v>
      </c>
    </row>
    <row r="145" spans="1:72" s="1" customFormat="1" ht="18.2" customHeight="1" x14ac:dyDescent="0.15">
      <c r="A145" s="4">
        <v>143</v>
      </c>
      <c r="B145" s="5" t="s">
        <v>424</v>
      </c>
      <c r="C145" s="5" t="s">
        <v>210</v>
      </c>
      <c r="D145" s="6">
        <v>45505</v>
      </c>
      <c r="E145" s="7" t="s">
        <v>78</v>
      </c>
      <c r="F145" s="8">
        <v>189</v>
      </c>
      <c r="G145" s="8">
        <v>188</v>
      </c>
      <c r="H145" s="9">
        <v>44239.41</v>
      </c>
      <c r="I145" s="9">
        <v>35030.239999999998</v>
      </c>
      <c r="J145" s="9">
        <v>0</v>
      </c>
      <c r="K145" s="9">
        <v>79269.649999999994</v>
      </c>
      <c r="L145" s="9">
        <v>390.83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79269.649999999994</v>
      </c>
      <c r="T145" s="9">
        <v>115126.27</v>
      </c>
      <c r="U145" s="9">
        <v>405.5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115531.77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35421.07</v>
      </c>
      <c r="AW145" s="9">
        <v>115531.77</v>
      </c>
      <c r="AX145" s="10">
        <v>78</v>
      </c>
      <c r="AY145" s="10">
        <v>300</v>
      </c>
      <c r="AZ145" s="9">
        <v>330000</v>
      </c>
      <c r="BA145" s="9">
        <v>81248.77</v>
      </c>
      <c r="BB145" s="11">
        <v>89.99</v>
      </c>
      <c r="BC145" s="11">
        <v>87.797954399801995</v>
      </c>
      <c r="BD145" s="11">
        <v>11</v>
      </c>
      <c r="BE145" s="11"/>
      <c r="BF145" s="7" t="s">
        <v>346</v>
      </c>
      <c r="BG145" s="4"/>
      <c r="BH145" s="7" t="s">
        <v>220</v>
      </c>
      <c r="BI145" s="7" t="s">
        <v>223</v>
      </c>
      <c r="BJ145" s="7" t="s">
        <v>276</v>
      </c>
      <c r="BK145" s="7" t="s">
        <v>212</v>
      </c>
      <c r="BL145" s="5" t="s">
        <v>3</v>
      </c>
      <c r="BM145" s="11">
        <v>650672.55595960002</v>
      </c>
      <c r="BN145" s="5" t="s">
        <v>138</v>
      </c>
      <c r="BO145" s="11"/>
      <c r="BP145" s="12">
        <v>38737</v>
      </c>
      <c r="BQ145" s="12">
        <v>47862</v>
      </c>
      <c r="BR145" s="11">
        <v>40251.94</v>
      </c>
      <c r="BS145" s="11">
        <v>16.16</v>
      </c>
      <c r="BT145" s="11">
        <v>43.83</v>
      </c>
    </row>
    <row r="146" spans="1:72" s="1" customFormat="1" ht="18.2" customHeight="1" x14ac:dyDescent="0.15">
      <c r="A146" s="13">
        <v>144</v>
      </c>
      <c r="B146" s="14" t="s">
        <v>424</v>
      </c>
      <c r="C146" s="14" t="s">
        <v>210</v>
      </c>
      <c r="D146" s="15">
        <v>45505</v>
      </c>
      <c r="E146" s="16" t="s">
        <v>79</v>
      </c>
      <c r="F146" s="17">
        <v>195</v>
      </c>
      <c r="G146" s="17">
        <v>194</v>
      </c>
      <c r="H146" s="18">
        <v>44239.41</v>
      </c>
      <c r="I146" s="18">
        <v>35435.129999999997</v>
      </c>
      <c r="J146" s="18">
        <v>0</v>
      </c>
      <c r="K146" s="18">
        <v>79674.539999999994</v>
      </c>
      <c r="L146" s="18">
        <v>390.83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79674.539999999994</v>
      </c>
      <c r="T146" s="18">
        <v>119846.06</v>
      </c>
      <c r="U146" s="18">
        <v>405.5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120251.56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35825.96</v>
      </c>
      <c r="AW146" s="18">
        <v>120251.56</v>
      </c>
      <c r="AX146" s="19">
        <v>78</v>
      </c>
      <c r="AY146" s="19">
        <v>300</v>
      </c>
      <c r="AZ146" s="18">
        <v>330000</v>
      </c>
      <c r="BA146" s="18">
        <v>81248.77</v>
      </c>
      <c r="BB146" s="20">
        <v>89.99</v>
      </c>
      <c r="BC146" s="20">
        <v>88.246404894498696</v>
      </c>
      <c r="BD146" s="20">
        <v>11</v>
      </c>
      <c r="BE146" s="20"/>
      <c r="BF146" s="16" t="s">
        <v>211</v>
      </c>
      <c r="BG146" s="13"/>
      <c r="BH146" s="16" t="s">
        <v>220</v>
      </c>
      <c r="BI146" s="16" t="s">
        <v>223</v>
      </c>
      <c r="BJ146" s="16" t="s">
        <v>276</v>
      </c>
      <c r="BK146" s="16" t="s">
        <v>212</v>
      </c>
      <c r="BL146" s="14" t="s">
        <v>3</v>
      </c>
      <c r="BM146" s="20">
        <v>653996.03236176004</v>
      </c>
      <c r="BN146" s="14" t="s">
        <v>138</v>
      </c>
      <c r="BO146" s="20"/>
      <c r="BP146" s="21">
        <v>38737</v>
      </c>
      <c r="BQ146" s="21">
        <v>47862</v>
      </c>
      <c r="BR146" s="20">
        <v>41160.379999999997</v>
      </c>
      <c r="BS146" s="20">
        <v>16.16</v>
      </c>
      <c r="BT146" s="20">
        <v>43.83</v>
      </c>
    </row>
    <row r="147" spans="1:72" s="1" customFormat="1" ht="18.2" customHeight="1" x14ac:dyDescent="0.15">
      <c r="A147" s="4">
        <v>145</v>
      </c>
      <c r="B147" s="5" t="s">
        <v>424</v>
      </c>
      <c r="C147" s="5" t="s">
        <v>210</v>
      </c>
      <c r="D147" s="6">
        <v>45505</v>
      </c>
      <c r="E147" s="7" t="s">
        <v>394</v>
      </c>
      <c r="F147" s="8">
        <v>10</v>
      </c>
      <c r="G147" s="8">
        <v>10</v>
      </c>
      <c r="H147" s="9">
        <v>45424.99</v>
      </c>
      <c r="I147" s="9">
        <v>5173.7299999999996</v>
      </c>
      <c r="J147" s="9">
        <v>0</v>
      </c>
      <c r="K147" s="9">
        <v>50598.720000000001</v>
      </c>
      <c r="L147" s="9">
        <v>496.35</v>
      </c>
      <c r="M147" s="9">
        <v>0</v>
      </c>
      <c r="N147" s="9">
        <v>0</v>
      </c>
      <c r="O147" s="9">
        <v>450.62</v>
      </c>
      <c r="P147" s="9">
        <v>0</v>
      </c>
      <c r="Q147" s="9">
        <v>0</v>
      </c>
      <c r="R147" s="9">
        <v>0</v>
      </c>
      <c r="S147" s="9">
        <v>50151.97</v>
      </c>
      <c r="T147" s="9">
        <v>4579.04</v>
      </c>
      <c r="U147" s="9">
        <v>400.84</v>
      </c>
      <c r="V147" s="9">
        <v>0</v>
      </c>
      <c r="W147" s="9">
        <v>337.99</v>
      </c>
      <c r="X147" s="9">
        <v>0</v>
      </c>
      <c r="Y147" s="9">
        <v>0</v>
      </c>
      <c r="Z147" s="9">
        <v>0</v>
      </c>
      <c r="AA147" s="9">
        <v>4641.8900000000003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2.19</v>
      </c>
      <c r="AN147" s="9">
        <v>0</v>
      </c>
      <c r="AO147" s="9">
        <v>0</v>
      </c>
      <c r="AP147" s="9">
        <v>0</v>
      </c>
      <c r="AQ147" s="9">
        <v>2E-3</v>
      </c>
      <c r="AR147" s="9">
        <v>0</v>
      </c>
      <c r="AS147" s="9">
        <v>0</v>
      </c>
      <c r="AT147" s="9">
        <v>0</v>
      </c>
      <c r="AU147" s="9">
        <f t="shared" si="2"/>
        <v>790.80200000000002</v>
      </c>
      <c r="AV147" s="9">
        <v>5227.2</v>
      </c>
      <c r="AW147" s="9">
        <v>4641.8900000000003</v>
      </c>
      <c r="AX147" s="10">
        <v>78</v>
      </c>
      <c r="AY147" s="10">
        <v>300</v>
      </c>
      <c r="AZ147" s="9">
        <v>439000</v>
      </c>
      <c r="BA147" s="9">
        <v>94379.88</v>
      </c>
      <c r="BB147" s="11">
        <v>78.58</v>
      </c>
      <c r="BC147" s="11">
        <v>41.756164582959798</v>
      </c>
      <c r="BD147" s="11">
        <v>10.59</v>
      </c>
      <c r="BE147" s="11"/>
      <c r="BF147" s="7" t="s">
        <v>346</v>
      </c>
      <c r="BG147" s="4"/>
      <c r="BH147" s="7" t="s">
        <v>220</v>
      </c>
      <c r="BI147" s="7" t="s">
        <v>223</v>
      </c>
      <c r="BJ147" s="7" t="s">
        <v>276</v>
      </c>
      <c r="BK147" s="7" t="s">
        <v>212</v>
      </c>
      <c r="BL147" s="5" t="s">
        <v>3</v>
      </c>
      <c r="BM147" s="11">
        <v>411664.62203768</v>
      </c>
      <c r="BN147" s="5" t="s">
        <v>138</v>
      </c>
      <c r="BO147" s="11"/>
      <c r="BP147" s="12">
        <v>38737</v>
      </c>
      <c r="BQ147" s="12">
        <v>47862</v>
      </c>
      <c r="BR147" s="11">
        <v>2537.61</v>
      </c>
      <c r="BS147" s="11">
        <v>19.64</v>
      </c>
      <c r="BT147" s="11">
        <v>43.89</v>
      </c>
    </row>
    <row r="148" spans="1:72" s="1" customFormat="1" ht="18.2" customHeight="1" x14ac:dyDescent="0.15">
      <c r="A148" s="13">
        <v>146</v>
      </c>
      <c r="B148" s="14" t="s">
        <v>424</v>
      </c>
      <c r="C148" s="14" t="s">
        <v>210</v>
      </c>
      <c r="D148" s="15">
        <v>45505</v>
      </c>
      <c r="E148" s="16" t="s">
        <v>80</v>
      </c>
      <c r="F148" s="17">
        <v>178</v>
      </c>
      <c r="G148" s="17">
        <v>177</v>
      </c>
      <c r="H148" s="18">
        <v>44170.14</v>
      </c>
      <c r="I148" s="18">
        <v>34174.81</v>
      </c>
      <c r="J148" s="18">
        <v>0</v>
      </c>
      <c r="K148" s="18">
        <v>78344.95</v>
      </c>
      <c r="L148" s="18">
        <v>390.23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78344.95</v>
      </c>
      <c r="T148" s="18">
        <v>107348.08</v>
      </c>
      <c r="U148" s="18">
        <v>404.86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107752.94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34565.040000000001</v>
      </c>
      <c r="AW148" s="18">
        <v>107752.94</v>
      </c>
      <c r="AX148" s="19">
        <v>78</v>
      </c>
      <c r="AY148" s="19">
        <v>300</v>
      </c>
      <c r="AZ148" s="18">
        <v>330000</v>
      </c>
      <c r="BA148" s="18">
        <v>81122.179999999993</v>
      </c>
      <c r="BB148" s="20">
        <v>90</v>
      </c>
      <c r="BC148" s="20">
        <v>86.918836500695605</v>
      </c>
      <c r="BD148" s="20">
        <v>11</v>
      </c>
      <c r="BE148" s="20"/>
      <c r="BF148" s="16" t="s">
        <v>211</v>
      </c>
      <c r="BG148" s="13"/>
      <c r="BH148" s="16" t="s">
        <v>220</v>
      </c>
      <c r="BI148" s="16" t="s">
        <v>223</v>
      </c>
      <c r="BJ148" s="16" t="s">
        <v>276</v>
      </c>
      <c r="BK148" s="16" t="s">
        <v>212</v>
      </c>
      <c r="BL148" s="14" t="s">
        <v>3</v>
      </c>
      <c r="BM148" s="20">
        <v>643082.30026279995</v>
      </c>
      <c r="BN148" s="14" t="s">
        <v>138</v>
      </c>
      <c r="BO148" s="20"/>
      <c r="BP148" s="21">
        <v>38744</v>
      </c>
      <c r="BQ148" s="21">
        <v>47869</v>
      </c>
      <c r="BR148" s="20">
        <v>38145.96</v>
      </c>
      <c r="BS148" s="20">
        <v>16.13</v>
      </c>
      <c r="BT148" s="20">
        <v>43.76</v>
      </c>
    </row>
    <row r="149" spans="1:72" s="1" customFormat="1" ht="18.2" customHeight="1" x14ac:dyDescent="0.15">
      <c r="A149" s="4">
        <v>147</v>
      </c>
      <c r="B149" s="5" t="s">
        <v>424</v>
      </c>
      <c r="C149" s="5" t="s">
        <v>210</v>
      </c>
      <c r="D149" s="6">
        <v>45505</v>
      </c>
      <c r="E149" s="7" t="s">
        <v>81</v>
      </c>
      <c r="F149" s="8">
        <v>194</v>
      </c>
      <c r="G149" s="8">
        <v>193</v>
      </c>
      <c r="H149" s="9">
        <v>44170.14</v>
      </c>
      <c r="I149" s="9">
        <v>35314.39</v>
      </c>
      <c r="J149" s="9">
        <v>0</v>
      </c>
      <c r="K149" s="9">
        <v>79484.53</v>
      </c>
      <c r="L149" s="9">
        <v>390.23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79484.53</v>
      </c>
      <c r="T149" s="9">
        <v>118929.94</v>
      </c>
      <c r="U149" s="9">
        <v>404.86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119334.8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35704.620000000003</v>
      </c>
      <c r="AW149" s="9">
        <v>119334.8</v>
      </c>
      <c r="AX149" s="10">
        <v>78</v>
      </c>
      <c r="AY149" s="10">
        <v>300</v>
      </c>
      <c r="AZ149" s="9">
        <v>330000</v>
      </c>
      <c r="BA149" s="9">
        <v>81122.179999999993</v>
      </c>
      <c r="BB149" s="11">
        <v>90</v>
      </c>
      <c r="BC149" s="11">
        <v>88.183129447458199</v>
      </c>
      <c r="BD149" s="11">
        <v>11</v>
      </c>
      <c r="BE149" s="11"/>
      <c r="BF149" s="7" t="s">
        <v>211</v>
      </c>
      <c r="BG149" s="4"/>
      <c r="BH149" s="7" t="s">
        <v>220</v>
      </c>
      <c r="BI149" s="7" t="s">
        <v>223</v>
      </c>
      <c r="BJ149" s="7" t="s">
        <v>276</v>
      </c>
      <c r="BK149" s="7" t="s">
        <v>212</v>
      </c>
      <c r="BL149" s="5" t="s">
        <v>3</v>
      </c>
      <c r="BM149" s="11">
        <v>652436.36491831997</v>
      </c>
      <c r="BN149" s="5" t="s">
        <v>138</v>
      </c>
      <c r="BO149" s="11"/>
      <c r="BP149" s="12">
        <v>38744</v>
      </c>
      <c r="BQ149" s="12">
        <v>47869</v>
      </c>
      <c r="BR149" s="11">
        <v>40964.76</v>
      </c>
      <c r="BS149" s="11">
        <v>16.13</v>
      </c>
      <c r="BT149" s="11">
        <v>43.76</v>
      </c>
    </row>
    <row r="150" spans="1:72" s="1" customFormat="1" ht="18.2" customHeight="1" x14ac:dyDescent="0.15">
      <c r="A150" s="13">
        <v>148</v>
      </c>
      <c r="B150" s="14" t="s">
        <v>424</v>
      </c>
      <c r="C150" s="14" t="s">
        <v>210</v>
      </c>
      <c r="D150" s="15">
        <v>45505</v>
      </c>
      <c r="E150" s="16" t="s">
        <v>82</v>
      </c>
      <c r="F150" s="17">
        <v>171</v>
      </c>
      <c r="G150" s="17">
        <v>170</v>
      </c>
      <c r="H150" s="18">
        <v>40261.18</v>
      </c>
      <c r="I150" s="18">
        <v>31793.19</v>
      </c>
      <c r="J150" s="18">
        <v>0</v>
      </c>
      <c r="K150" s="18">
        <v>72054.37</v>
      </c>
      <c r="L150" s="18">
        <v>360.97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72054.37</v>
      </c>
      <c r="T150" s="18">
        <v>90066.559999999998</v>
      </c>
      <c r="U150" s="18">
        <v>355.28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90421.84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32154.16</v>
      </c>
      <c r="AW150" s="18">
        <v>90421.84</v>
      </c>
      <c r="AX150" s="19">
        <v>78</v>
      </c>
      <c r="AY150" s="19">
        <v>300</v>
      </c>
      <c r="AZ150" s="18">
        <v>310000</v>
      </c>
      <c r="BA150" s="18">
        <v>75345.3</v>
      </c>
      <c r="BB150" s="20">
        <v>90</v>
      </c>
      <c r="BC150" s="20">
        <v>86.068982405007304</v>
      </c>
      <c r="BD150" s="20">
        <v>10.59</v>
      </c>
      <c r="BE150" s="20"/>
      <c r="BF150" s="16" t="s">
        <v>211</v>
      </c>
      <c r="BG150" s="13"/>
      <c r="BH150" s="16" t="s">
        <v>239</v>
      </c>
      <c r="BI150" s="16" t="s">
        <v>269</v>
      </c>
      <c r="BJ150" s="16" t="s">
        <v>240</v>
      </c>
      <c r="BK150" s="16" t="s">
        <v>212</v>
      </c>
      <c r="BL150" s="14" t="s">
        <v>3</v>
      </c>
      <c r="BM150" s="20">
        <v>591447.05566327996</v>
      </c>
      <c r="BN150" s="14" t="s">
        <v>138</v>
      </c>
      <c r="BO150" s="20"/>
      <c r="BP150" s="21">
        <v>38744</v>
      </c>
      <c r="BQ150" s="21">
        <v>47869</v>
      </c>
      <c r="BR150" s="20">
        <v>34237.31</v>
      </c>
      <c r="BS150" s="20">
        <v>15.68</v>
      </c>
      <c r="BT150" s="20">
        <v>43.79</v>
      </c>
    </row>
    <row r="151" spans="1:72" s="1" customFormat="1" ht="18.2" customHeight="1" x14ac:dyDescent="0.15">
      <c r="A151" s="4">
        <v>149</v>
      </c>
      <c r="B151" s="5" t="s">
        <v>424</v>
      </c>
      <c r="C151" s="5" t="s">
        <v>210</v>
      </c>
      <c r="D151" s="6">
        <v>45505</v>
      </c>
      <c r="E151" s="7" t="s">
        <v>395</v>
      </c>
      <c r="F151" s="8">
        <v>0</v>
      </c>
      <c r="G151" s="8">
        <v>0</v>
      </c>
      <c r="H151" s="9">
        <v>20547.21</v>
      </c>
      <c r="I151" s="9">
        <v>0</v>
      </c>
      <c r="J151" s="9">
        <v>0</v>
      </c>
      <c r="K151" s="9">
        <v>20547.21</v>
      </c>
      <c r="L151" s="9">
        <v>200.82</v>
      </c>
      <c r="M151" s="9">
        <v>0</v>
      </c>
      <c r="N151" s="9">
        <v>0</v>
      </c>
      <c r="O151" s="9">
        <v>0</v>
      </c>
      <c r="P151" s="9">
        <v>200.82</v>
      </c>
      <c r="Q151" s="9">
        <v>0</v>
      </c>
      <c r="R151" s="9">
        <v>0</v>
      </c>
      <c r="S151" s="9">
        <v>20346.39</v>
      </c>
      <c r="T151" s="9">
        <v>0</v>
      </c>
      <c r="U151" s="9">
        <v>181.33</v>
      </c>
      <c r="V151" s="9">
        <v>0</v>
      </c>
      <c r="W151" s="9">
        <v>0</v>
      </c>
      <c r="X151" s="9">
        <v>181.33</v>
      </c>
      <c r="Y151" s="9">
        <v>0</v>
      </c>
      <c r="Z151" s="9">
        <v>0</v>
      </c>
      <c r="AA151" s="9">
        <v>0</v>
      </c>
      <c r="AB151" s="9">
        <v>8.36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19.53</v>
      </c>
      <c r="AI151" s="9">
        <v>59.23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0.222</v>
      </c>
      <c r="AR151" s="9">
        <v>0</v>
      </c>
      <c r="AS151" s="9">
        <v>0</v>
      </c>
      <c r="AT151" s="9">
        <v>0</v>
      </c>
      <c r="AU151" s="9">
        <f t="shared" si="2"/>
        <v>469.49200000000002</v>
      </c>
      <c r="AV151" s="9">
        <v>0</v>
      </c>
      <c r="AW151" s="9">
        <v>0</v>
      </c>
      <c r="AX151" s="10">
        <v>79</v>
      </c>
      <c r="AY151" s="10">
        <v>300</v>
      </c>
      <c r="AZ151" s="9">
        <v>298000</v>
      </c>
      <c r="BA151" s="9">
        <v>40200</v>
      </c>
      <c r="BB151" s="11">
        <v>49.62</v>
      </c>
      <c r="BC151" s="11">
        <v>25.114126164179101</v>
      </c>
      <c r="BD151" s="11">
        <v>10.59</v>
      </c>
      <c r="BE151" s="11"/>
      <c r="BF151" s="7" t="s">
        <v>211</v>
      </c>
      <c r="BG151" s="4"/>
      <c r="BH151" s="7" t="s">
        <v>239</v>
      </c>
      <c r="BI151" s="7" t="s">
        <v>363</v>
      </c>
      <c r="BJ151" s="7" t="s">
        <v>348</v>
      </c>
      <c r="BK151" s="7" t="s">
        <v>4</v>
      </c>
      <c r="BL151" s="5" t="s">
        <v>3</v>
      </c>
      <c r="BM151" s="11">
        <v>167010.16827816001</v>
      </c>
      <c r="BN151" s="5" t="s">
        <v>138</v>
      </c>
      <c r="BO151" s="11"/>
      <c r="BP151" s="12">
        <v>38758</v>
      </c>
      <c r="BQ151" s="12">
        <v>47883</v>
      </c>
      <c r="BR151" s="11">
        <v>0</v>
      </c>
      <c r="BS151" s="11">
        <v>8.36</v>
      </c>
      <c r="BT151" s="11">
        <v>0</v>
      </c>
    </row>
    <row r="152" spans="1:72" s="1" customFormat="1" ht="18.2" customHeight="1" x14ac:dyDescent="0.15">
      <c r="A152" s="13">
        <v>150</v>
      </c>
      <c r="B152" s="14" t="s">
        <v>424</v>
      </c>
      <c r="C152" s="14" t="s">
        <v>210</v>
      </c>
      <c r="D152" s="15">
        <v>45505</v>
      </c>
      <c r="E152" s="16" t="s">
        <v>83</v>
      </c>
      <c r="F152" s="17">
        <v>177</v>
      </c>
      <c r="G152" s="17">
        <v>176</v>
      </c>
      <c r="H152" s="18">
        <v>33921.870000000003</v>
      </c>
      <c r="I152" s="18">
        <v>26703.54</v>
      </c>
      <c r="J152" s="18">
        <v>0</v>
      </c>
      <c r="K152" s="18">
        <v>60625.41</v>
      </c>
      <c r="L152" s="18">
        <v>298.79000000000002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60625.41</v>
      </c>
      <c r="T152" s="18">
        <v>79163.14</v>
      </c>
      <c r="U152" s="18">
        <v>299.33999999999997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79462.48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27002.33</v>
      </c>
      <c r="AW152" s="18">
        <v>79462.48</v>
      </c>
      <c r="AX152" s="19">
        <v>79</v>
      </c>
      <c r="AY152" s="19">
        <v>300</v>
      </c>
      <c r="AZ152" s="18">
        <v>262295</v>
      </c>
      <c r="BA152" s="18">
        <v>62920</v>
      </c>
      <c r="BB152" s="20">
        <v>88.06</v>
      </c>
      <c r="BC152" s="20">
        <v>84.848595114431006</v>
      </c>
      <c r="BD152" s="20">
        <v>10.59</v>
      </c>
      <c r="BE152" s="20"/>
      <c r="BF152" s="16" t="s">
        <v>211</v>
      </c>
      <c r="BG152" s="13"/>
      <c r="BH152" s="16" t="s">
        <v>25</v>
      </c>
      <c r="BI152" s="16" t="s">
        <v>255</v>
      </c>
      <c r="BJ152" s="16" t="s">
        <v>365</v>
      </c>
      <c r="BK152" s="16" t="s">
        <v>212</v>
      </c>
      <c r="BL152" s="14" t="s">
        <v>3</v>
      </c>
      <c r="BM152" s="20">
        <v>497634.22042104002</v>
      </c>
      <c r="BN152" s="14" t="s">
        <v>138</v>
      </c>
      <c r="BO152" s="20"/>
      <c r="BP152" s="21">
        <v>38757</v>
      </c>
      <c r="BQ152" s="21">
        <v>47883</v>
      </c>
      <c r="BR152" s="20">
        <v>27662.59</v>
      </c>
      <c r="BS152" s="20">
        <v>13.09</v>
      </c>
      <c r="BT152" s="20">
        <v>43.64</v>
      </c>
    </row>
    <row r="153" spans="1:72" s="1" customFormat="1" ht="18.2" customHeight="1" x14ac:dyDescent="0.15">
      <c r="A153" s="4">
        <v>151</v>
      </c>
      <c r="B153" s="5" t="s">
        <v>424</v>
      </c>
      <c r="C153" s="5" t="s">
        <v>210</v>
      </c>
      <c r="D153" s="6">
        <v>45505</v>
      </c>
      <c r="E153" s="7" t="s">
        <v>396</v>
      </c>
      <c r="F153" s="8">
        <v>0</v>
      </c>
      <c r="G153" s="8">
        <v>0</v>
      </c>
      <c r="H153" s="9">
        <v>49580.99</v>
      </c>
      <c r="I153" s="9">
        <v>0</v>
      </c>
      <c r="J153" s="9">
        <v>0</v>
      </c>
      <c r="K153" s="9">
        <v>49580.99</v>
      </c>
      <c r="L153" s="9">
        <v>473.79</v>
      </c>
      <c r="M153" s="9">
        <v>0</v>
      </c>
      <c r="N153" s="9">
        <v>0</v>
      </c>
      <c r="O153" s="9">
        <v>0</v>
      </c>
      <c r="P153" s="9">
        <v>473.79</v>
      </c>
      <c r="Q153" s="9">
        <v>0</v>
      </c>
      <c r="R153" s="9">
        <v>0</v>
      </c>
      <c r="S153" s="9">
        <v>49107.199999999997</v>
      </c>
      <c r="T153" s="9">
        <v>0</v>
      </c>
      <c r="U153" s="9">
        <v>420.61</v>
      </c>
      <c r="V153" s="9">
        <v>0</v>
      </c>
      <c r="W153" s="9">
        <v>0</v>
      </c>
      <c r="X153" s="9">
        <v>420.61</v>
      </c>
      <c r="Y153" s="9">
        <v>0</v>
      </c>
      <c r="Z153" s="9">
        <v>0</v>
      </c>
      <c r="AA153" s="9">
        <v>0</v>
      </c>
      <c r="AB153" s="9">
        <v>20.81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45.76</v>
      </c>
      <c r="AI153" s="9">
        <v>125.45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2.7E-2</v>
      </c>
      <c r="AR153" s="9">
        <v>0</v>
      </c>
      <c r="AS153" s="9">
        <v>0</v>
      </c>
      <c r="AT153" s="9">
        <v>0</v>
      </c>
      <c r="AU153" s="9">
        <f t="shared" si="2"/>
        <v>1086.4469999999999</v>
      </c>
      <c r="AV153" s="9">
        <v>0</v>
      </c>
      <c r="AW153" s="9">
        <v>0</v>
      </c>
      <c r="AX153" s="10">
        <v>79</v>
      </c>
      <c r="AY153" s="10">
        <v>300</v>
      </c>
      <c r="AZ153" s="9">
        <v>401000</v>
      </c>
      <c r="BA153" s="9">
        <v>97067.83</v>
      </c>
      <c r="BB153" s="11">
        <v>88.99</v>
      </c>
      <c r="BC153" s="11">
        <v>45.020577136626997</v>
      </c>
      <c r="BD153" s="11">
        <v>10.18</v>
      </c>
      <c r="BE153" s="11"/>
      <c r="BF153" s="7" t="s">
        <v>211</v>
      </c>
      <c r="BG153" s="4"/>
      <c r="BH153" s="7" t="s">
        <v>214</v>
      </c>
      <c r="BI153" s="7" t="s">
        <v>215</v>
      </c>
      <c r="BJ153" s="7" t="s">
        <v>274</v>
      </c>
      <c r="BK153" s="7" t="s">
        <v>4</v>
      </c>
      <c r="BL153" s="5" t="s">
        <v>3</v>
      </c>
      <c r="BM153" s="11">
        <v>403088.7904768</v>
      </c>
      <c r="BN153" s="5" t="s">
        <v>138</v>
      </c>
      <c r="BO153" s="11"/>
      <c r="BP153" s="12">
        <v>38758</v>
      </c>
      <c r="BQ153" s="12">
        <v>47883</v>
      </c>
      <c r="BR153" s="11">
        <v>0</v>
      </c>
      <c r="BS153" s="11">
        <v>20.81</v>
      </c>
      <c r="BT153" s="11">
        <v>0</v>
      </c>
    </row>
    <row r="154" spans="1:72" s="1" customFormat="1" ht="18.2" customHeight="1" x14ac:dyDescent="0.15">
      <c r="A154" s="13">
        <v>152</v>
      </c>
      <c r="B154" s="14" t="s">
        <v>424</v>
      </c>
      <c r="C154" s="14" t="s">
        <v>210</v>
      </c>
      <c r="D154" s="15">
        <v>45505</v>
      </c>
      <c r="E154" s="16" t="s">
        <v>84</v>
      </c>
      <c r="F154" s="17">
        <v>89</v>
      </c>
      <c r="G154" s="17">
        <v>88</v>
      </c>
      <c r="H154" s="18">
        <v>33917.629999999997</v>
      </c>
      <c r="I154" s="18">
        <v>18365.22</v>
      </c>
      <c r="J154" s="18">
        <v>0</v>
      </c>
      <c r="K154" s="18">
        <v>52282.85</v>
      </c>
      <c r="L154" s="18">
        <v>298.83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52282.85</v>
      </c>
      <c r="T154" s="18">
        <v>34866.019999999997</v>
      </c>
      <c r="U154" s="18">
        <v>299.3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35165.32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18664.05</v>
      </c>
      <c r="AW154" s="18">
        <v>35165.32</v>
      </c>
      <c r="AX154" s="19">
        <v>79</v>
      </c>
      <c r="AY154" s="19">
        <v>300</v>
      </c>
      <c r="AZ154" s="18">
        <v>262295</v>
      </c>
      <c r="BA154" s="18">
        <v>62920</v>
      </c>
      <c r="BB154" s="20">
        <v>88.06</v>
      </c>
      <c r="BC154" s="20">
        <v>73.172723633185001</v>
      </c>
      <c r="BD154" s="20">
        <v>10.59</v>
      </c>
      <c r="BE154" s="20"/>
      <c r="BF154" s="16" t="s">
        <v>346</v>
      </c>
      <c r="BG154" s="13"/>
      <c r="BH154" s="16" t="s">
        <v>25</v>
      </c>
      <c r="BI154" s="16" t="s">
        <v>255</v>
      </c>
      <c r="BJ154" s="16" t="s">
        <v>365</v>
      </c>
      <c r="BK154" s="16" t="s">
        <v>212</v>
      </c>
      <c r="BL154" s="14" t="s">
        <v>3</v>
      </c>
      <c r="BM154" s="20">
        <v>429155.61810040002</v>
      </c>
      <c r="BN154" s="14" t="s">
        <v>138</v>
      </c>
      <c r="BO154" s="20"/>
      <c r="BP154" s="21">
        <v>38757</v>
      </c>
      <c r="BQ154" s="21">
        <v>47883</v>
      </c>
      <c r="BR154" s="20">
        <v>15990.49</v>
      </c>
      <c r="BS154" s="20">
        <v>13.09</v>
      </c>
      <c r="BT154" s="20">
        <v>43.66</v>
      </c>
    </row>
    <row r="155" spans="1:72" s="1" customFormat="1" ht="18.2" customHeight="1" x14ac:dyDescent="0.15">
      <c r="A155" s="4">
        <v>153</v>
      </c>
      <c r="B155" s="5" t="s">
        <v>424</v>
      </c>
      <c r="C155" s="5" t="s">
        <v>210</v>
      </c>
      <c r="D155" s="6">
        <v>45505</v>
      </c>
      <c r="E155" s="7" t="s">
        <v>454</v>
      </c>
      <c r="F155" s="8">
        <v>128</v>
      </c>
      <c r="G155" s="8">
        <v>128</v>
      </c>
      <c r="H155" s="9">
        <v>0</v>
      </c>
      <c r="I155" s="9">
        <v>64074.051083999999</v>
      </c>
      <c r="J155" s="9">
        <v>0</v>
      </c>
      <c r="K155" s="9">
        <v>64074.051083999999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64074.051083999999</v>
      </c>
      <c r="T155" s="9">
        <v>42559.92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42559.92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64074.051083999999</v>
      </c>
      <c r="AW155" s="9">
        <v>42559.92</v>
      </c>
      <c r="AX155" s="10">
        <v>0</v>
      </c>
      <c r="AY155" s="10">
        <v>180</v>
      </c>
      <c r="AZ155" s="9">
        <v>301500</v>
      </c>
      <c r="BA155" s="9">
        <v>74404.37</v>
      </c>
      <c r="BB155" s="11">
        <v>89.99</v>
      </c>
      <c r="BC155" s="11">
        <v>77.495768824454302</v>
      </c>
      <c r="BD155" s="11">
        <v>10.59</v>
      </c>
      <c r="BE155" s="11"/>
      <c r="BF155" s="7" t="s">
        <v>346</v>
      </c>
      <c r="BG155" s="4"/>
      <c r="BH155" s="7" t="s">
        <v>25</v>
      </c>
      <c r="BI155" s="7" t="s">
        <v>255</v>
      </c>
      <c r="BJ155" s="7" t="s">
        <v>243</v>
      </c>
      <c r="BK155" s="7" t="s">
        <v>212</v>
      </c>
      <c r="BL155" s="5" t="s">
        <v>3</v>
      </c>
      <c r="BM155" s="11">
        <v>525941.85277104506</v>
      </c>
      <c r="BN155" s="5" t="s">
        <v>138</v>
      </c>
      <c r="BO155" s="11"/>
      <c r="BP155" s="12">
        <v>38727</v>
      </c>
      <c r="BQ155" s="12">
        <v>44202</v>
      </c>
      <c r="BR155" s="11">
        <v>22878.400000000001</v>
      </c>
      <c r="BS155" s="11">
        <v>0</v>
      </c>
      <c r="BT155" s="11">
        <v>49.43</v>
      </c>
    </row>
    <row r="156" spans="1:72" s="1" customFormat="1" ht="18.2" customHeight="1" x14ac:dyDescent="0.15">
      <c r="A156" s="13">
        <v>154</v>
      </c>
      <c r="B156" s="14" t="s">
        <v>424</v>
      </c>
      <c r="C156" s="14" t="s">
        <v>210</v>
      </c>
      <c r="D156" s="15">
        <v>45505</v>
      </c>
      <c r="E156" s="16" t="s">
        <v>85</v>
      </c>
      <c r="F156" s="17">
        <v>149</v>
      </c>
      <c r="G156" s="17">
        <v>148</v>
      </c>
      <c r="H156" s="18">
        <v>12263.81</v>
      </c>
      <c r="I156" s="18">
        <v>52083.13</v>
      </c>
      <c r="J156" s="18">
        <v>0</v>
      </c>
      <c r="K156" s="18">
        <v>64346.94</v>
      </c>
      <c r="L156" s="18">
        <v>631.48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64346.94</v>
      </c>
      <c r="T156" s="18">
        <v>57413.2</v>
      </c>
      <c r="U156" s="18">
        <v>108.18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57521.38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52714.61</v>
      </c>
      <c r="AW156" s="18">
        <v>57521.38</v>
      </c>
      <c r="AX156" s="19">
        <v>18</v>
      </c>
      <c r="AY156" s="19">
        <v>240</v>
      </c>
      <c r="AZ156" s="18">
        <v>320000</v>
      </c>
      <c r="BA156" s="18">
        <v>73639.350000000006</v>
      </c>
      <c r="BB156" s="20">
        <v>90</v>
      </c>
      <c r="BC156" s="20">
        <v>78.6430705865818</v>
      </c>
      <c r="BD156" s="20">
        <v>10.59</v>
      </c>
      <c r="BE156" s="20"/>
      <c r="BF156" s="16" t="s">
        <v>211</v>
      </c>
      <c r="BG156" s="13"/>
      <c r="BH156" s="16" t="s">
        <v>331</v>
      </c>
      <c r="BI156" s="16" t="s">
        <v>388</v>
      </c>
      <c r="BJ156" s="16" t="s">
        <v>397</v>
      </c>
      <c r="BK156" s="16" t="s">
        <v>212</v>
      </c>
      <c r="BL156" s="14" t="s">
        <v>3</v>
      </c>
      <c r="BM156" s="20">
        <v>528181.81886736001</v>
      </c>
      <c r="BN156" s="14" t="s">
        <v>138</v>
      </c>
      <c r="BO156" s="20"/>
      <c r="BP156" s="21">
        <v>38727</v>
      </c>
      <c r="BQ156" s="21">
        <v>46027</v>
      </c>
      <c r="BR156" s="20">
        <v>24627.48</v>
      </c>
      <c r="BS156" s="20">
        <v>15.44</v>
      </c>
      <c r="BT156" s="20">
        <v>43.9</v>
      </c>
    </row>
    <row r="157" spans="1:72" s="1" customFormat="1" ht="18.2" customHeight="1" x14ac:dyDescent="0.15">
      <c r="A157" s="4">
        <v>155</v>
      </c>
      <c r="B157" s="5" t="s">
        <v>424</v>
      </c>
      <c r="C157" s="5" t="s">
        <v>210</v>
      </c>
      <c r="D157" s="6">
        <v>45505</v>
      </c>
      <c r="E157" s="7" t="s">
        <v>455</v>
      </c>
      <c r="F157" s="8">
        <v>125</v>
      </c>
      <c r="G157" s="8">
        <v>124</v>
      </c>
      <c r="H157" s="9">
        <v>15953.29</v>
      </c>
      <c r="I157" s="9">
        <v>63076.089919999999</v>
      </c>
      <c r="J157" s="9">
        <v>0</v>
      </c>
      <c r="K157" s="9">
        <v>79029.379920000007</v>
      </c>
      <c r="L157" s="9">
        <v>824.01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79029.37</v>
      </c>
      <c r="T157" s="9">
        <v>55901.98</v>
      </c>
      <c r="U157" s="9">
        <v>135.34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56037.32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63900.09</v>
      </c>
      <c r="AW157" s="9">
        <v>56037.32</v>
      </c>
      <c r="AX157" s="10">
        <v>18</v>
      </c>
      <c r="AY157" s="10">
        <v>240</v>
      </c>
      <c r="AZ157" s="9">
        <v>398000</v>
      </c>
      <c r="BA157" s="9">
        <v>98195.9</v>
      </c>
      <c r="BB157" s="11">
        <v>90</v>
      </c>
      <c r="BC157" s="11">
        <v>72.433200367836093</v>
      </c>
      <c r="BD157" s="11">
        <v>10.18</v>
      </c>
      <c r="BE157" s="11"/>
      <c r="BF157" s="7" t="s">
        <v>346</v>
      </c>
      <c r="BG157" s="4"/>
      <c r="BH157" s="7" t="s">
        <v>218</v>
      </c>
      <c r="BI157" s="7" t="s">
        <v>456</v>
      </c>
      <c r="BJ157" s="7" t="s">
        <v>457</v>
      </c>
      <c r="BK157" s="7" t="s">
        <v>212</v>
      </c>
      <c r="BL157" s="5" t="s">
        <v>3</v>
      </c>
      <c r="BM157" s="11">
        <v>648700.25506328</v>
      </c>
      <c r="BN157" s="5" t="s">
        <v>138</v>
      </c>
      <c r="BO157" s="11"/>
      <c r="BP157" s="12">
        <v>38728</v>
      </c>
      <c r="BQ157" s="12">
        <v>46028</v>
      </c>
      <c r="BR157" s="11">
        <v>27983.83</v>
      </c>
      <c r="BS157" s="11">
        <v>21.2</v>
      </c>
      <c r="BT157" s="11">
        <v>43.92</v>
      </c>
    </row>
    <row r="158" spans="1:72" s="1" customFormat="1" ht="18.2" customHeight="1" x14ac:dyDescent="0.15">
      <c r="A158" s="13">
        <v>156</v>
      </c>
      <c r="B158" s="14" t="s">
        <v>424</v>
      </c>
      <c r="C158" s="14" t="s">
        <v>210</v>
      </c>
      <c r="D158" s="15">
        <v>45505</v>
      </c>
      <c r="E158" s="16" t="s">
        <v>86</v>
      </c>
      <c r="F158" s="17">
        <v>16</v>
      </c>
      <c r="G158" s="17">
        <v>15</v>
      </c>
      <c r="H158" s="18">
        <v>58601.41</v>
      </c>
      <c r="I158" s="18">
        <v>7856.93</v>
      </c>
      <c r="J158" s="18">
        <v>0</v>
      </c>
      <c r="K158" s="18">
        <v>66458.34</v>
      </c>
      <c r="L158" s="18">
        <v>534.65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66458.34</v>
      </c>
      <c r="T158" s="18">
        <v>7979.62</v>
      </c>
      <c r="U158" s="18">
        <v>497.1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8476.7199999999993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f t="shared" si="2"/>
        <v>0</v>
      </c>
      <c r="AV158" s="18">
        <v>8391.58</v>
      </c>
      <c r="AW158" s="18">
        <v>8476.7199999999993</v>
      </c>
      <c r="AX158" s="19">
        <v>78</v>
      </c>
      <c r="AY158" s="19">
        <v>300</v>
      </c>
      <c r="AZ158" s="18">
        <v>468000</v>
      </c>
      <c r="BA158" s="18">
        <v>111973.8</v>
      </c>
      <c r="BB158" s="20">
        <v>87.29</v>
      </c>
      <c r="BC158" s="20">
        <v>51.808088129544601</v>
      </c>
      <c r="BD158" s="20">
        <v>10.18</v>
      </c>
      <c r="BE158" s="20"/>
      <c r="BF158" s="16" t="s">
        <v>346</v>
      </c>
      <c r="BG158" s="13"/>
      <c r="BH158" s="16" t="s">
        <v>214</v>
      </c>
      <c r="BI158" s="16" t="s">
        <v>215</v>
      </c>
      <c r="BJ158" s="16" t="s">
        <v>274</v>
      </c>
      <c r="BK158" s="16" t="s">
        <v>212</v>
      </c>
      <c r="BL158" s="14" t="s">
        <v>3</v>
      </c>
      <c r="BM158" s="20">
        <v>545512.91638895997</v>
      </c>
      <c r="BN158" s="14" t="s">
        <v>138</v>
      </c>
      <c r="BO158" s="20"/>
      <c r="BP158" s="21">
        <v>38729</v>
      </c>
      <c r="BQ158" s="21">
        <v>47854</v>
      </c>
      <c r="BR158" s="20">
        <v>4228.63</v>
      </c>
      <c r="BS158" s="20">
        <v>24</v>
      </c>
      <c r="BT158" s="20">
        <v>43.95</v>
      </c>
    </row>
    <row r="159" spans="1:72" s="1" customFormat="1" ht="18.2" customHeight="1" x14ac:dyDescent="0.15">
      <c r="A159" s="4">
        <v>157</v>
      </c>
      <c r="B159" s="5" t="s">
        <v>424</v>
      </c>
      <c r="C159" s="5" t="s">
        <v>210</v>
      </c>
      <c r="D159" s="6">
        <v>45505</v>
      </c>
      <c r="E159" s="7" t="s">
        <v>22</v>
      </c>
      <c r="F159" s="8">
        <v>166</v>
      </c>
      <c r="G159" s="8">
        <v>165</v>
      </c>
      <c r="H159" s="9">
        <v>34034.720000000001</v>
      </c>
      <c r="I159" s="9">
        <v>27506.3</v>
      </c>
      <c r="J159" s="9">
        <v>0</v>
      </c>
      <c r="K159" s="9">
        <v>61541.02</v>
      </c>
      <c r="L159" s="9">
        <v>309.54000000000002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61541.02</v>
      </c>
      <c r="T159" s="9">
        <v>71523.95</v>
      </c>
      <c r="U159" s="9">
        <v>288.70999999999998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71812.66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27815.84</v>
      </c>
      <c r="AW159" s="9">
        <v>71812.66</v>
      </c>
      <c r="AX159" s="10">
        <v>78</v>
      </c>
      <c r="AY159" s="10">
        <v>300</v>
      </c>
      <c r="AZ159" s="9">
        <v>263218</v>
      </c>
      <c r="BA159" s="9">
        <v>64926.96</v>
      </c>
      <c r="BB159" s="11">
        <v>90</v>
      </c>
      <c r="BC159" s="11">
        <v>85.306501336270799</v>
      </c>
      <c r="BD159" s="11">
        <v>10.18</v>
      </c>
      <c r="BE159" s="11"/>
      <c r="BF159" s="7" t="s">
        <v>211</v>
      </c>
      <c r="BG159" s="4"/>
      <c r="BH159" s="7" t="s">
        <v>214</v>
      </c>
      <c r="BI159" s="7" t="s">
        <v>217</v>
      </c>
      <c r="BJ159" s="7" t="s">
        <v>355</v>
      </c>
      <c r="BK159" s="7" t="s">
        <v>212</v>
      </c>
      <c r="BL159" s="5" t="s">
        <v>3</v>
      </c>
      <c r="BM159" s="11">
        <v>505149.86227088002</v>
      </c>
      <c r="BN159" s="5" t="s">
        <v>138</v>
      </c>
      <c r="BO159" s="11"/>
      <c r="BP159" s="12">
        <v>38729</v>
      </c>
      <c r="BQ159" s="12">
        <v>47854</v>
      </c>
      <c r="BR159" s="11">
        <v>25722</v>
      </c>
      <c r="BS159" s="11">
        <v>13.92</v>
      </c>
      <c r="BT159" s="11">
        <v>43.94</v>
      </c>
    </row>
    <row r="160" spans="1:72" s="1" customFormat="1" ht="18.2" customHeight="1" x14ac:dyDescent="0.15">
      <c r="A160" s="13">
        <v>158</v>
      </c>
      <c r="B160" s="14" t="s">
        <v>424</v>
      </c>
      <c r="C160" s="14" t="s">
        <v>210</v>
      </c>
      <c r="D160" s="15">
        <v>45505</v>
      </c>
      <c r="E160" s="16" t="s">
        <v>87</v>
      </c>
      <c r="F160" s="17">
        <v>182</v>
      </c>
      <c r="G160" s="17">
        <v>181</v>
      </c>
      <c r="H160" s="18">
        <v>39931.82</v>
      </c>
      <c r="I160" s="18">
        <v>31795.38</v>
      </c>
      <c r="J160" s="18">
        <v>0</v>
      </c>
      <c r="K160" s="18">
        <v>71727.199999999997</v>
      </c>
      <c r="L160" s="18">
        <v>351.72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71727.199999999997</v>
      </c>
      <c r="T160" s="18">
        <v>95926.84</v>
      </c>
      <c r="U160" s="18">
        <v>352.37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96279.21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32147.1</v>
      </c>
      <c r="AW160" s="18">
        <v>96279.21</v>
      </c>
      <c r="AX160" s="19">
        <v>79</v>
      </c>
      <c r="AY160" s="19">
        <v>300</v>
      </c>
      <c r="AZ160" s="18">
        <v>302400</v>
      </c>
      <c r="BA160" s="18">
        <v>74066.490000000005</v>
      </c>
      <c r="BB160" s="20">
        <v>89.99</v>
      </c>
      <c r="BC160" s="20">
        <v>87.147787454218502</v>
      </c>
      <c r="BD160" s="20">
        <v>10.59</v>
      </c>
      <c r="BE160" s="20"/>
      <c r="BF160" s="16" t="s">
        <v>346</v>
      </c>
      <c r="BG160" s="13"/>
      <c r="BH160" s="16" t="s">
        <v>25</v>
      </c>
      <c r="BI160" s="16" t="s">
        <v>255</v>
      </c>
      <c r="BJ160" s="16" t="s">
        <v>365</v>
      </c>
      <c r="BK160" s="16" t="s">
        <v>212</v>
      </c>
      <c r="BL160" s="14" t="s">
        <v>3</v>
      </c>
      <c r="BM160" s="20">
        <v>588761.53175680002</v>
      </c>
      <c r="BN160" s="14" t="s">
        <v>138</v>
      </c>
      <c r="BO160" s="20"/>
      <c r="BP160" s="21">
        <v>38765</v>
      </c>
      <c r="BQ160" s="21">
        <v>47890</v>
      </c>
      <c r="BR160" s="20">
        <v>31714.9</v>
      </c>
      <c r="BS160" s="20">
        <v>15.41</v>
      </c>
      <c r="BT160" s="20">
        <v>43.6</v>
      </c>
    </row>
    <row r="161" spans="1:72" s="1" customFormat="1" ht="18.2" customHeight="1" x14ac:dyDescent="0.15">
      <c r="A161" s="4">
        <v>159</v>
      </c>
      <c r="B161" s="5" t="s">
        <v>424</v>
      </c>
      <c r="C161" s="5" t="s">
        <v>210</v>
      </c>
      <c r="D161" s="6">
        <v>45505</v>
      </c>
      <c r="E161" s="7" t="s">
        <v>88</v>
      </c>
      <c r="F161" s="8">
        <v>186</v>
      </c>
      <c r="G161" s="8">
        <v>185</v>
      </c>
      <c r="H161" s="9">
        <v>33921.94</v>
      </c>
      <c r="I161" s="9">
        <v>27247.03</v>
      </c>
      <c r="J161" s="9">
        <v>0</v>
      </c>
      <c r="K161" s="9">
        <v>61168.97</v>
      </c>
      <c r="L161" s="9">
        <v>298.79000000000002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61168.97</v>
      </c>
      <c r="T161" s="9">
        <v>84002.84</v>
      </c>
      <c r="U161" s="9">
        <v>299.33999999999997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84302.18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27545.82</v>
      </c>
      <c r="AW161" s="9">
        <v>84302.18</v>
      </c>
      <c r="AX161" s="10">
        <v>79</v>
      </c>
      <c r="AY161" s="10">
        <v>300</v>
      </c>
      <c r="AZ161" s="9">
        <v>262295</v>
      </c>
      <c r="BA161" s="9">
        <v>62920</v>
      </c>
      <c r="BB161" s="11">
        <v>88.14</v>
      </c>
      <c r="BC161" s="11">
        <v>85.687110867768595</v>
      </c>
      <c r="BD161" s="11">
        <v>10.59</v>
      </c>
      <c r="BE161" s="11"/>
      <c r="BF161" s="7" t="s">
        <v>211</v>
      </c>
      <c r="BG161" s="4"/>
      <c r="BH161" s="7" t="s">
        <v>25</v>
      </c>
      <c r="BI161" s="7" t="s">
        <v>255</v>
      </c>
      <c r="BJ161" s="7" t="s">
        <v>365</v>
      </c>
      <c r="BK161" s="7" t="s">
        <v>212</v>
      </c>
      <c r="BL161" s="5" t="s">
        <v>3</v>
      </c>
      <c r="BM161" s="11">
        <v>502095.94788568001</v>
      </c>
      <c r="BN161" s="5" t="s">
        <v>138</v>
      </c>
      <c r="BO161" s="11"/>
      <c r="BP161" s="12">
        <v>38765</v>
      </c>
      <c r="BQ161" s="12">
        <v>47890</v>
      </c>
      <c r="BR161" s="11">
        <v>34857.699999999997</v>
      </c>
      <c r="BS161" s="11">
        <v>13.09</v>
      </c>
      <c r="BT161" s="11">
        <v>43.62</v>
      </c>
    </row>
    <row r="162" spans="1:72" s="1" customFormat="1" ht="18.2" customHeight="1" x14ac:dyDescent="0.15">
      <c r="A162" s="13">
        <v>160</v>
      </c>
      <c r="B162" s="14" t="s">
        <v>424</v>
      </c>
      <c r="C162" s="14" t="s">
        <v>210</v>
      </c>
      <c r="D162" s="15">
        <v>45505</v>
      </c>
      <c r="E162" s="16" t="s">
        <v>89</v>
      </c>
      <c r="F162" s="17">
        <v>167</v>
      </c>
      <c r="G162" s="17">
        <v>166</v>
      </c>
      <c r="H162" s="18">
        <v>41883.53</v>
      </c>
      <c r="I162" s="18">
        <v>32156.41</v>
      </c>
      <c r="J162" s="18">
        <v>0</v>
      </c>
      <c r="K162" s="18">
        <v>74039.94</v>
      </c>
      <c r="L162" s="18">
        <v>368.87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74039.94</v>
      </c>
      <c r="T162" s="18">
        <v>90535.4</v>
      </c>
      <c r="U162" s="18">
        <v>369.6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90905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0</v>
      </c>
      <c r="AV162" s="18">
        <v>32525.279999999999</v>
      </c>
      <c r="AW162" s="18">
        <v>90905</v>
      </c>
      <c r="AX162" s="19">
        <v>79</v>
      </c>
      <c r="AY162" s="19">
        <v>300</v>
      </c>
      <c r="AZ162" s="18">
        <v>330000</v>
      </c>
      <c r="BA162" s="18">
        <v>77683.28</v>
      </c>
      <c r="BB162" s="20">
        <v>86.49</v>
      </c>
      <c r="BC162" s="20">
        <v>82.433625493156299</v>
      </c>
      <c r="BD162" s="20">
        <v>10.59</v>
      </c>
      <c r="BE162" s="20"/>
      <c r="BF162" s="16" t="s">
        <v>346</v>
      </c>
      <c r="BG162" s="13"/>
      <c r="BH162" s="16" t="s">
        <v>25</v>
      </c>
      <c r="BI162" s="16" t="s">
        <v>244</v>
      </c>
      <c r="BJ162" s="16" t="s">
        <v>245</v>
      </c>
      <c r="BK162" s="16" t="s">
        <v>212</v>
      </c>
      <c r="BL162" s="14" t="s">
        <v>3</v>
      </c>
      <c r="BM162" s="20">
        <v>607745.29725935997</v>
      </c>
      <c r="BN162" s="14" t="s">
        <v>138</v>
      </c>
      <c r="BO162" s="20"/>
      <c r="BP162" s="21">
        <v>38765</v>
      </c>
      <c r="BQ162" s="21">
        <v>47890</v>
      </c>
      <c r="BR162" s="20">
        <v>29498.58</v>
      </c>
      <c r="BS162" s="20">
        <v>16.170000000000002</v>
      </c>
      <c r="BT162" s="20">
        <v>43.61</v>
      </c>
    </row>
    <row r="163" spans="1:72" s="1" customFormat="1" ht="18.2" customHeight="1" x14ac:dyDescent="0.15">
      <c r="A163" s="4">
        <v>161</v>
      </c>
      <c r="B163" s="5" t="s">
        <v>424</v>
      </c>
      <c r="C163" s="5" t="s">
        <v>210</v>
      </c>
      <c r="D163" s="6">
        <v>45505</v>
      </c>
      <c r="E163" s="7" t="s">
        <v>430</v>
      </c>
      <c r="F163" s="8">
        <v>142</v>
      </c>
      <c r="G163" s="8">
        <v>141</v>
      </c>
      <c r="H163" s="9">
        <v>69309.14</v>
      </c>
      <c r="I163" s="9">
        <v>51008.79</v>
      </c>
      <c r="J163" s="9">
        <v>0</v>
      </c>
      <c r="K163" s="9">
        <v>120317.93</v>
      </c>
      <c r="L163" s="9">
        <v>619.47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120317.93</v>
      </c>
      <c r="T163" s="9">
        <v>120437.34</v>
      </c>
      <c r="U163" s="9">
        <v>587.92999999999995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121025.27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f t="shared" si="2"/>
        <v>0</v>
      </c>
      <c r="AV163" s="9">
        <v>51628.26</v>
      </c>
      <c r="AW163" s="9">
        <v>121025.27</v>
      </c>
      <c r="AX163" s="10">
        <v>79</v>
      </c>
      <c r="AY163" s="10">
        <v>300</v>
      </c>
      <c r="AZ163" s="9">
        <v>535000</v>
      </c>
      <c r="BA163" s="9">
        <v>131036.95</v>
      </c>
      <c r="BB163" s="11">
        <v>90</v>
      </c>
      <c r="BC163" s="11">
        <v>82.637864358106597</v>
      </c>
      <c r="BD163" s="11">
        <v>10.18</v>
      </c>
      <c r="BE163" s="11"/>
      <c r="BF163" s="7" t="s">
        <v>211</v>
      </c>
      <c r="BG163" s="4"/>
      <c r="BH163" s="7" t="s">
        <v>214</v>
      </c>
      <c r="BI163" s="7" t="s">
        <v>217</v>
      </c>
      <c r="BJ163" s="7" t="s">
        <v>403</v>
      </c>
      <c r="BK163" s="7" t="s">
        <v>212</v>
      </c>
      <c r="BL163" s="5" t="s">
        <v>3</v>
      </c>
      <c r="BM163" s="11">
        <v>987610.95880791999</v>
      </c>
      <c r="BN163" s="5" t="s">
        <v>138</v>
      </c>
      <c r="BO163" s="11"/>
      <c r="BP163" s="12">
        <v>38765</v>
      </c>
      <c r="BQ163" s="12">
        <v>47890</v>
      </c>
      <c r="BR163" s="11">
        <v>35045.42</v>
      </c>
      <c r="BS163" s="11">
        <v>28.09</v>
      </c>
      <c r="BT163" s="11">
        <v>44.86</v>
      </c>
    </row>
    <row r="164" spans="1:72" s="1" customFormat="1" ht="18.2" customHeight="1" x14ac:dyDescent="0.15">
      <c r="A164" s="13">
        <v>162</v>
      </c>
      <c r="B164" s="14" t="s">
        <v>424</v>
      </c>
      <c r="C164" s="14" t="s">
        <v>210</v>
      </c>
      <c r="D164" s="15">
        <v>45505</v>
      </c>
      <c r="E164" s="16" t="s">
        <v>90</v>
      </c>
      <c r="F164" s="17">
        <v>173</v>
      </c>
      <c r="G164" s="17">
        <v>172</v>
      </c>
      <c r="H164" s="18">
        <v>42124.33</v>
      </c>
      <c r="I164" s="18">
        <v>32841.22</v>
      </c>
      <c r="J164" s="18">
        <v>0</v>
      </c>
      <c r="K164" s="18">
        <v>74965.55</v>
      </c>
      <c r="L164" s="18">
        <v>371.02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74965.55</v>
      </c>
      <c r="T164" s="18">
        <v>95578.81</v>
      </c>
      <c r="U164" s="18">
        <v>371.72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95950.53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33212.239999999998</v>
      </c>
      <c r="AW164" s="18">
        <v>95950.53</v>
      </c>
      <c r="AX164" s="19">
        <v>79</v>
      </c>
      <c r="AY164" s="19">
        <v>300</v>
      </c>
      <c r="AZ164" s="18">
        <v>330000</v>
      </c>
      <c r="BA164" s="18">
        <v>78132.31</v>
      </c>
      <c r="BB164" s="20">
        <v>86.99</v>
      </c>
      <c r="BC164" s="20">
        <v>83.464231308404905</v>
      </c>
      <c r="BD164" s="20">
        <v>10.59</v>
      </c>
      <c r="BE164" s="20"/>
      <c r="BF164" s="16" t="s">
        <v>346</v>
      </c>
      <c r="BG164" s="13"/>
      <c r="BH164" s="16" t="s">
        <v>25</v>
      </c>
      <c r="BI164" s="16" t="s">
        <v>244</v>
      </c>
      <c r="BJ164" s="16" t="s">
        <v>245</v>
      </c>
      <c r="BK164" s="16" t="s">
        <v>212</v>
      </c>
      <c r="BL164" s="14" t="s">
        <v>3</v>
      </c>
      <c r="BM164" s="20">
        <v>615343.02254919999</v>
      </c>
      <c r="BN164" s="14" t="s">
        <v>138</v>
      </c>
      <c r="BO164" s="20"/>
      <c r="BP164" s="21">
        <v>38765</v>
      </c>
      <c r="BQ164" s="21">
        <v>47890</v>
      </c>
      <c r="BR164" s="20">
        <v>30913.75</v>
      </c>
      <c r="BS164" s="20">
        <v>16.260000000000002</v>
      </c>
      <c r="BT164" s="20">
        <v>43.61</v>
      </c>
    </row>
    <row r="165" spans="1:72" s="1" customFormat="1" ht="18.2" customHeight="1" x14ac:dyDescent="0.15">
      <c r="A165" s="4">
        <v>163</v>
      </c>
      <c r="B165" s="5" t="s">
        <v>424</v>
      </c>
      <c r="C165" s="5" t="s">
        <v>210</v>
      </c>
      <c r="D165" s="6">
        <v>45505</v>
      </c>
      <c r="E165" s="7" t="s">
        <v>91</v>
      </c>
      <c r="F165" s="8">
        <v>172</v>
      </c>
      <c r="G165" s="8">
        <v>171</v>
      </c>
      <c r="H165" s="9">
        <v>42124.33</v>
      </c>
      <c r="I165" s="9">
        <v>32760.07</v>
      </c>
      <c r="J165" s="9">
        <v>0</v>
      </c>
      <c r="K165" s="9">
        <v>74884.399999999994</v>
      </c>
      <c r="L165" s="9">
        <v>371.02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74884.399999999994</v>
      </c>
      <c r="T165" s="9">
        <v>94988.33</v>
      </c>
      <c r="U165" s="9">
        <v>371.72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95360.05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33131.089999999997</v>
      </c>
      <c r="AW165" s="9">
        <v>95360.05</v>
      </c>
      <c r="AX165" s="10">
        <v>79</v>
      </c>
      <c r="AY165" s="10">
        <v>300</v>
      </c>
      <c r="AZ165" s="9">
        <v>330000</v>
      </c>
      <c r="BA165" s="9">
        <v>78132.31</v>
      </c>
      <c r="BB165" s="11">
        <v>86.99</v>
      </c>
      <c r="BC165" s="11">
        <v>83.373881509454904</v>
      </c>
      <c r="BD165" s="11">
        <v>10.59</v>
      </c>
      <c r="BE165" s="11"/>
      <c r="BF165" s="7" t="s">
        <v>211</v>
      </c>
      <c r="BG165" s="4"/>
      <c r="BH165" s="7" t="s">
        <v>25</v>
      </c>
      <c r="BI165" s="7" t="s">
        <v>244</v>
      </c>
      <c r="BJ165" s="7" t="s">
        <v>245</v>
      </c>
      <c r="BK165" s="7" t="s">
        <v>212</v>
      </c>
      <c r="BL165" s="5" t="s">
        <v>3</v>
      </c>
      <c r="BM165" s="11">
        <v>614676.91543359996</v>
      </c>
      <c r="BN165" s="5" t="s">
        <v>138</v>
      </c>
      <c r="BO165" s="11"/>
      <c r="BP165" s="12">
        <v>38765</v>
      </c>
      <c r="BQ165" s="12">
        <v>47890</v>
      </c>
      <c r="BR165" s="11">
        <v>30989.25</v>
      </c>
      <c r="BS165" s="11">
        <v>16.260000000000002</v>
      </c>
      <c r="BT165" s="11">
        <v>43.61</v>
      </c>
    </row>
    <row r="166" spans="1:72" s="1" customFormat="1" ht="18.2" customHeight="1" x14ac:dyDescent="0.15">
      <c r="A166" s="13">
        <v>164</v>
      </c>
      <c r="B166" s="14" t="s">
        <v>424</v>
      </c>
      <c r="C166" s="14" t="s">
        <v>210</v>
      </c>
      <c r="D166" s="15">
        <v>45505</v>
      </c>
      <c r="E166" s="16" t="s">
        <v>92</v>
      </c>
      <c r="F166" s="17">
        <v>153</v>
      </c>
      <c r="G166" s="17">
        <v>152</v>
      </c>
      <c r="H166" s="18">
        <v>45955.33</v>
      </c>
      <c r="I166" s="18">
        <v>33898.449999999997</v>
      </c>
      <c r="J166" s="18">
        <v>0</v>
      </c>
      <c r="K166" s="18">
        <v>79853.78</v>
      </c>
      <c r="L166" s="18">
        <v>404.73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79853.78</v>
      </c>
      <c r="T166" s="18">
        <v>90068.18</v>
      </c>
      <c r="U166" s="18">
        <v>405.53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90473.71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f t="shared" si="2"/>
        <v>0</v>
      </c>
      <c r="AV166" s="18">
        <v>34303.18</v>
      </c>
      <c r="AW166" s="18">
        <v>90473.71</v>
      </c>
      <c r="AX166" s="19">
        <v>79</v>
      </c>
      <c r="AY166" s="19">
        <v>300</v>
      </c>
      <c r="AZ166" s="18">
        <v>348000</v>
      </c>
      <c r="BA166" s="18">
        <v>85235.25</v>
      </c>
      <c r="BB166" s="20">
        <v>89.99</v>
      </c>
      <c r="BC166" s="20">
        <v>84.308330910040098</v>
      </c>
      <c r="BD166" s="20">
        <v>10.59</v>
      </c>
      <c r="BE166" s="20"/>
      <c r="BF166" s="16" t="s">
        <v>211</v>
      </c>
      <c r="BG166" s="13"/>
      <c r="BH166" s="16" t="s">
        <v>25</v>
      </c>
      <c r="BI166" s="16" t="s">
        <v>244</v>
      </c>
      <c r="BJ166" s="16" t="s">
        <v>245</v>
      </c>
      <c r="BK166" s="16" t="s">
        <v>212</v>
      </c>
      <c r="BL166" s="14" t="s">
        <v>3</v>
      </c>
      <c r="BM166" s="20">
        <v>655467.29594032001</v>
      </c>
      <c r="BN166" s="14" t="s">
        <v>138</v>
      </c>
      <c r="BO166" s="20"/>
      <c r="BP166" s="21">
        <v>38765</v>
      </c>
      <c r="BQ166" s="21">
        <v>47890</v>
      </c>
      <c r="BR166" s="20">
        <v>28191.9</v>
      </c>
      <c r="BS166" s="20">
        <v>17.73</v>
      </c>
      <c r="BT166" s="20">
        <v>43.6</v>
      </c>
    </row>
    <row r="167" spans="1:72" s="1" customFormat="1" ht="18.2" customHeight="1" x14ac:dyDescent="0.15">
      <c r="A167" s="4">
        <v>165</v>
      </c>
      <c r="B167" s="5" t="s">
        <v>424</v>
      </c>
      <c r="C167" s="5" t="s">
        <v>210</v>
      </c>
      <c r="D167" s="6">
        <v>45505</v>
      </c>
      <c r="E167" s="7" t="s">
        <v>93</v>
      </c>
      <c r="F167" s="8">
        <v>170</v>
      </c>
      <c r="G167" s="8">
        <v>169</v>
      </c>
      <c r="H167" s="9">
        <v>41731.72</v>
      </c>
      <c r="I167" s="9">
        <v>32285.87</v>
      </c>
      <c r="J167" s="9">
        <v>0</v>
      </c>
      <c r="K167" s="9">
        <v>74017.59</v>
      </c>
      <c r="L167" s="9">
        <v>367.49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74017.59</v>
      </c>
      <c r="T167" s="9">
        <v>92788.76</v>
      </c>
      <c r="U167" s="9">
        <v>368.26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93157.02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f t="shared" si="2"/>
        <v>0</v>
      </c>
      <c r="AV167" s="9">
        <v>32653.360000000001</v>
      </c>
      <c r="AW167" s="9">
        <v>93157.02</v>
      </c>
      <c r="AX167" s="10">
        <v>80</v>
      </c>
      <c r="AY167" s="10">
        <v>300</v>
      </c>
      <c r="AZ167" s="9">
        <v>316000</v>
      </c>
      <c r="BA167" s="9">
        <v>77397.53</v>
      </c>
      <c r="BB167" s="11">
        <v>90</v>
      </c>
      <c r="BC167" s="11">
        <v>86.0697117853761</v>
      </c>
      <c r="BD167" s="11">
        <v>10.59</v>
      </c>
      <c r="BE167" s="11"/>
      <c r="BF167" s="7" t="s">
        <v>346</v>
      </c>
      <c r="BG167" s="4"/>
      <c r="BH167" s="7" t="s">
        <v>25</v>
      </c>
      <c r="BI167" s="7" t="s">
        <v>244</v>
      </c>
      <c r="BJ167" s="7" t="s">
        <v>245</v>
      </c>
      <c r="BK167" s="7" t="s">
        <v>212</v>
      </c>
      <c r="BL167" s="5" t="s">
        <v>3</v>
      </c>
      <c r="BM167" s="11">
        <v>607561.84077095997</v>
      </c>
      <c r="BN167" s="5" t="s">
        <v>138</v>
      </c>
      <c r="BO167" s="11"/>
      <c r="BP167" s="12">
        <v>38765</v>
      </c>
      <c r="BQ167" s="12">
        <v>47890</v>
      </c>
      <c r="BR167" s="11">
        <v>30180.18</v>
      </c>
      <c r="BS167" s="11">
        <v>16.11</v>
      </c>
      <c r="BT167" s="11">
        <v>43.6</v>
      </c>
    </row>
    <row r="168" spans="1:72" s="1" customFormat="1" ht="18.2" customHeight="1" x14ac:dyDescent="0.15">
      <c r="A168" s="13">
        <v>166</v>
      </c>
      <c r="B168" s="14" t="s">
        <v>424</v>
      </c>
      <c r="C168" s="14" t="s">
        <v>210</v>
      </c>
      <c r="D168" s="15">
        <v>45505</v>
      </c>
      <c r="E168" s="16" t="s">
        <v>94</v>
      </c>
      <c r="F168" s="14" t="s">
        <v>467</v>
      </c>
      <c r="G168" s="17">
        <v>90</v>
      </c>
      <c r="H168" s="18">
        <v>41883.53</v>
      </c>
      <c r="I168" s="18">
        <v>23003.15</v>
      </c>
      <c r="J168" s="18">
        <v>0</v>
      </c>
      <c r="K168" s="18">
        <v>64886.68</v>
      </c>
      <c r="L168" s="18">
        <v>368.87</v>
      </c>
      <c r="M168" s="18">
        <v>64886.68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64886.68</v>
      </c>
      <c r="T168" s="18">
        <v>43764.6</v>
      </c>
      <c r="U168" s="18">
        <v>369.6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44134.2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23372.02</v>
      </c>
      <c r="AW168" s="18">
        <v>44134.2</v>
      </c>
      <c r="AX168" s="19">
        <v>79</v>
      </c>
      <c r="AY168" s="19">
        <v>300</v>
      </c>
      <c r="AZ168" s="18">
        <v>330000</v>
      </c>
      <c r="BA168" s="18">
        <v>77683.28</v>
      </c>
      <c r="BB168" s="20">
        <v>86.49</v>
      </c>
      <c r="BC168" s="20">
        <v>72.242687914310494</v>
      </c>
      <c r="BD168" s="20">
        <v>10.59</v>
      </c>
      <c r="BE168" s="20"/>
      <c r="BF168" s="16" t="s">
        <v>346</v>
      </c>
      <c r="BG168" s="13"/>
      <c r="BH168" s="16" t="s">
        <v>25</v>
      </c>
      <c r="BI168" s="16" t="s">
        <v>244</v>
      </c>
      <c r="BJ168" s="16" t="s">
        <v>245</v>
      </c>
      <c r="BK168" s="16" t="s">
        <v>212</v>
      </c>
      <c r="BL168" s="14" t="s">
        <v>3</v>
      </c>
      <c r="BM168" s="20">
        <v>0</v>
      </c>
      <c r="BN168" s="14" t="s">
        <v>138</v>
      </c>
      <c r="BO168" s="20"/>
      <c r="BP168" s="21">
        <v>38765</v>
      </c>
      <c r="BQ168" s="21">
        <v>47890</v>
      </c>
      <c r="BR168" s="20">
        <v>18952.96</v>
      </c>
      <c r="BS168" s="20">
        <v>0</v>
      </c>
      <c r="BT168" s="20">
        <v>0</v>
      </c>
    </row>
    <row r="169" spans="1:72" s="1" customFormat="1" ht="18.2" customHeight="1" x14ac:dyDescent="0.15">
      <c r="A169" s="4">
        <v>167</v>
      </c>
      <c r="B169" s="5" t="s">
        <v>424</v>
      </c>
      <c r="C169" s="5" t="s">
        <v>210</v>
      </c>
      <c r="D169" s="6">
        <v>45505</v>
      </c>
      <c r="E169" s="7" t="s">
        <v>23</v>
      </c>
      <c r="F169" s="8">
        <v>169</v>
      </c>
      <c r="G169" s="8">
        <v>168</v>
      </c>
      <c r="H169" s="9">
        <v>41883.53</v>
      </c>
      <c r="I169" s="9">
        <v>32324.27</v>
      </c>
      <c r="J169" s="9">
        <v>0</v>
      </c>
      <c r="K169" s="9">
        <v>74207.8</v>
      </c>
      <c r="L169" s="9">
        <v>368.87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74207.8</v>
      </c>
      <c r="T169" s="9">
        <v>92474.28</v>
      </c>
      <c r="U169" s="9">
        <v>369.6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92843.88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32693.14</v>
      </c>
      <c r="AW169" s="9">
        <v>92843.88</v>
      </c>
      <c r="AX169" s="10">
        <v>79</v>
      </c>
      <c r="AY169" s="10">
        <v>300</v>
      </c>
      <c r="AZ169" s="9">
        <v>330000</v>
      </c>
      <c r="BA169" s="9">
        <v>77683.28</v>
      </c>
      <c r="BB169" s="11">
        <v>86.49</v>
      </c>
      <c r="BC169" s="11">
        <v>82.620515276903902</v>
      </c>
      <c r="BD169" s="11">
        <v>10.59</v>
      </c>
      <c r="BE169" s="11"/>
      <c r="BF169" s="7" t="s">
        <v>346</v>
      </c>
      <c r="BG169" s="4"/>
      <c r="BH169" s="7" t="s">
        <v>25</v>
      </c>
      <c r="BI169" s="7" t="s">
        <v>244</v>
      </c>
      <c r="BJ169" s="7" t="s">
        <v>245</v>
      </c>
      <c r="BK169" s="7" t="s">
        <v>212</v>
      </c>
      <c r="BL169" s="5" t="s">
        <v>3</v>
      </c>
      <c r="BM169" s="11">
        <v>609123.14988319995</v>
      </c>
      <c r="BN169" s="5" t="s">
        <v>138</v>
      </c>
      <c r="BO169" s="11"/>
      <c r="BP169" s="12">
        <v>38765</v>
      </c>
      <c r="BQ169" s="12">
        <v>47890</v>
      </c>
      <c r="BR169" s="11">
        <v>30194.400000000001</v>
      </c>
      <c r="BS169" s="11">
        <v>16.170000000000002</v>
      </c>
      <c r="BT169" s="11">
        <v>43.61</v>
      </c>
    </row>
    <row r="170" spans="1:72" s="1" customFormat="1" ht="18.2" customHeight="1" x14ac:dyDescent="0.15">
      <c r="A170" s="13">
        <v>168</v>
      </c>
      <c r="B170" s="14" t="s">
        <v>424</v>
      </c>
      <c r="C170" s="14" t="s">
        <v>210</v>
      </c>
      <c r="D170" s="15">
        <v>45505</v>
      </c>
      <c r="E170" s="16" t="s">
        <v>95</v>
      </c>
      <c r="F170" s="17">
        <v>169</v>
      </c>
      <c r="G170" s="17">
        <v>168</v>
      </c>
      <c r="H170" s="18">
        <v>51727.57</v>
      </c>
      <c r="I170" s="18">
        <v>39920.26</v>
      </c>
      <c r="J170" s="18">
        <v>0</v>
      </c>
      <c r="K170" s="18">
        <v>91647.83</v>
      </c>
      <c r="L170" s="18">
        <v>455.56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91647.83</v>
      </c>
      <c r="T170" s="18">
        <v>114207.58</v>
      </c>
      <c r="U170" s="18">
        <v>456.46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114664.04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f t="shared" si="2"/>
        <v>0</v>
      </c>
      <c r="AV170" s="18">
        <v>40375.82</v>
      </c>
      <c r="AW170" s="18">
        <v>114664.04</v>
      </c>
      <c r="AX170" s="19">
        <v>79</v>
      </c>
      <c r="AY170" s="19">
        <v>300</v>
      </c>
      <c r="AZ170" s="18">
        <v>392100</v>
      </c>
      <c r="BA170" s="18">
        <v>95940</v>
      </c>
      <c r="BB170" s="20">
        <v>90</v>
      </c>
      <c r="BC170" s="20">
        <v>85.973574108817999</v>
      </c>
      <c r="BD170" s="20">
        <v>10.59</v>
      </c>
      <c r="BE170" s="20"/>
      <c r="BF170" s="16" t="s">
        <v>346</v>
      </c>
      <c r="BG170" s="13"/>
      <c r="BH170" s="16" t="s">
        <v>214</v>
      </c>
      <c r="BI170" s="16" t="s">
        <v>217</v>
      </c>
      <c r="BJ170" s="16" t="s">
        <v>398</v>
      </c>
      <c r="BK170" s="16" t="s">
        <v>212</v>
      </c>
      <c r="BL170" s="14" t="s">
        <v>3</v>
      </c>
      <c r="BM170" s="20">
        <v>752276.91549351998</v>
      </c>
      <c r="BN170" s="14" t="s">
        <v>138</v>
      </c>
      <c r="BO170" s="20"/>
      <c r="BP170" s="21">
        <v>38769</v>
      </c>
      <c r="BQ170" s="21">
        <v>47894</v>
      </c>
      <c r="BR170" s="20">
        <v>35094.14</v>
      </c>
      <c r="BS170" s="20">
        <v>19.96</v>
      </c>
      <c r="BT170" s="20">
        <v>43.58</v>
      </c>
    </row>
    <row r="171" spans="1:72" s="1" customFormat="1" ht="18.2" customHeight="1" x14ac:dyDescent="0.15">
      <c r="A171" s="4">
        <v>169</v>
      </c>
      <c r="B171" s="5" t="s">
        <v>424</v>
      </c>
      <c r="C171" s="5" t="s">
        <v>210</v>
      </c>
      <c r="D171" s="6">
        <v>45505</v>
      </c>
      <c r="E171" s="7" t="s">
        <v>96</v>
      </c>
      <c r="F171" s="8">
        <v>142</v>
      </c>
      <c r="G171" s="8">
        <v>141</v>
      </c>
      <c r="H171" s="9">
        <v>83687.509999999995</v>
      </c>
      <c r="I171" s="9">
        <v>61591.63</v>
      </c>
      <c r="J171" s="9">
        <v>0</v>
      </c>
      <c r="K171" s="9">
        <v>145279.14000000001</v>
      </c>
      <c r="L171" s="9">
        <v>747.99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145279.14000000001</v>
      </c>
      <c r="T171" s="9">
        <v>145423.12</v>
      </c>
      <c r="U171" s="9">
        <v>709.9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146133.01999999999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62339.62</v>
      </c>
      <c r="AW171" s="9">
        <v>146133.01999999999</v>
      </c>
      <c r="AX171" s="10">
        <v>79</v>
      </c>
      <c r="AY171" s="10">
        <v>300</v>
      </c>
      <c r="AZ171" s="9">
        <v>658000</v>
      </c>
      <c r="BA171" s="9">
        <v>158222</v>
      </c>
      <c r="BB171" s="11">
        <v>88.42</v>
      </c>
      <c r="BC171" s="11">
        <v>81.187076125949602</v>
      </c>
      <c r="BD171" s="11">
        <v>10.18</v>
      </c>
      <c r="BE171" s="11"/>
      <c r="BF171" s="7" t="s">
        <v>211</v>
      </c>
      <c r="BG171" s="4"/>
      <c r="BH171" s="7" t="s">
        <v>214</v>
      </c>
      <c r="BI171" s="7" t="s">
        <v>217</v>
      </c>
      <c r="BJ171" s="7" t="s">
        <v>355</v>
      </c>
      <c r="BK171" s="7" t="s">
        <v>212</v>
      </c>
      <c r="BL171" s="5" t="s">
        <v>3</v>
      </c>
      <c r="BM171" s="11">
        <v>1192501.15714416</v>
      </c>
      <c r="BN171" s="5" t="s">
        <v>138</v>
      </c>
      <c r="BO171" s="11"/>
      <c r="BP171" s="12">
        <v>38771</v>
      </c>
      <c r="BQ171" s="12">
        <v>47896</v>
      </c>
      <c r="BR171" s="11">
        <v>42289.89</v>
      </c>
      <c r="BS171" s="11">
        <v>33.92</v>
      </c>
      <c r="BT171" s="11">
        <v>43.6</v>
      </c>
    </row>
    <row r="172" spans="1:72" s="1" customFormat="1" ht="18.2" customHeight="1" x14ac:dyDescent="0.15">
      <c r="A172" s="13">
        <v>170</v>
      </c>
      <c r="B172" s="14" t="s">
        <v>424</v>
      </c>
      <c r="C172" s="14" t="s">
        <v>210</v>
      </c>
      <c r="D172" s="15">
        <v>45505</v>
      </c>
      <c r="E172" s="16" t="s">
        <v>97</v>
      </c>
      <c r="F172" s="17">
        <v>108</v>
      </c>
      <c r="G172" s="17">
        <v>107</v>
      </c>
      <c r="H172" s="18">
        <v>46595.47</v>
      </c>
      <c r="I172" s="18">
        <v>29373.81</v>
      </c>
      <c r="J172" s="18">
        <v>0</v>
      </c>
      <c r="K172" s="18">
        <v>75969.279999999999</v>
      </c>
      <c r="L172" s="18">
        <v>416.5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75969.279999999999</v>
      </c>
      <c r="T172" s="18">
        <v>58293.15</v>
      </c>
      <c r="U172" s="18">
        <v>395.26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58688.41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29790.31</v>
      </c>
      <c r="AW172" s="18">
        <v>58688.41</v>
      </c>
      <c r="AX172" s="19">
        <v>79</v>
      </c>
      <c r="AY172" s="19">
        <v>300</v>
      </c>
      <c r="AZ172" s="18">
        <v>408000</v>
      </c>
      <c r="BA172" s="18">
        <v>88098.47</v>
      </c>
      <c r="BB172" s="20">
        <v>90</v>
      </c>
      <c r="BC172" s="20">
        <v>77.609011825063504</v>
      </c>
      <c r="BD172" s="20">
        <v>10.18</v>
      </c>
      <c r="BE172" s="20"/>
      <c r="BF172" s="16" t="s">
        <v>346</v>
      </c>
      <c r="BG172" s="13"/>
      <c r="BH172" s="16" t="s">
        <v>393</v>
      </c>
      <c r="BI172" s="16" t="s">
        <v>399</v>
      </c>
      <c r="BJ172" s="16" t="s">
        <v>400</v>
      </c>
      <c r="BK172" s="16" t="s">
        <v>212</v>
      </c>
      <c r="BL172" s="14" t="s">
        <v>3</v>
      </c>
      <c r="BM172" s="20">
        <v>623581.98367232003</v>
      </c>
      <c r="BN172" s="14" t="s">
        <v>138</v>
      </c>
      <c r="BO172" s="20"/>
      <c r="BP172" s="21">
        <v>38772</v>
      </c>
      <c r="BQ172" s="21">
        <v>47897</v>
      </c>
      <c r="BR172" s="20">
        <v>29283.21</v>
      </c>
      <c r="BS172" s="20">
        <v>18.88</v>
      </c>
      <c r="BT172" s="20">
        <v>45.98</v>
      </c>
    </row>
    <row r="173" spans="1:72" s="1" customFormat="1" ht="18.2" customHeight="1" x14ac:dyDescent="0.15">
      <c r="A173" s="4">
        <v>171</v>
      </c>
      <c r="B173" s="5" t="s">
        <v>424</v>
      </c>
      <c r="C173" s="5" t="s">
        <v>210</v>
      </c>
      <c r="D173" s="6">
        <v>45505</v>
      </c>
      <c r="E173" s="7" t="s">
        <v>98</v>
      </c>
      <c r="F173" s="8">
        <v>5</v>
      </c>
      <c r="G173" s="8">
        <v>7</v>
      </c>
      <c r="H173" s="9">
        <v>44143.199999999997</v>
      </c>
      <c r="I173" s="9">
        <v>2611.63</v>
      </c>
      <c r="J173" s="9">
        <v>0</v>
      </c>
      <c r="K173" s="9">
        <v>46754.83</v>
      </c>
      <c r="L173" s="9">
        <v>386.89</v>
      </c>
      <c r="M173" s="9">
        <v>0</v>
      </c>
      <c r="N173" s="9">
        <v>0</v>
      </c>
      <c r="O173" s="9">
        <v>732.34</v>
      </c>
      <c r="P173" s="9">
        <v>0</v>
      </c>
      <c r="Q173" s="9">
        <v>0</v>
      </c>
      <c r="R173" s="9">
        <v>0</v>
      </c>
      <c r="S173" s="9">
        <v>46022.48</v>
      </c>
      <c r="T173" s="9">
        <v>2932.06</v>
      </c>
      <c r="U173" s="9">
        <v>404.62</v>
      </c>
      <c r="V173" s="9">
        <v>0</v>
      </c>
      <c r="W173" s="9">
        <v>856.91</v>
      </c>
      <c r="X173" s="9">
        <v>0</v>
      </c>
      <c r="Y173" s="9">
        <v>0</v>
      </c>
      <c r="Z173" s="9">
        <v>0</v>
      </c>
      <c r="AA173" s="9">
        <v>2479.77</v>
      </c>
      <c r="AB173" s="9">
        <v>16.05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16.05</v>
      </c>
      <c r="AK173" s="9">
        <v>0</v>
      </c>
      <c r="AL173" s="9">
        <v>0</v>
      </c>
      <c r="AM173" s="9">
        <v>89.11</v>
      </c>
      <c r="AN173" s="9">
        <v>0</v>
      </c>
      <c r="AO173" s="9">
        <v>92.14</v>
      </c>
      <c r="AP173" s="9">
        <v>291.89</v>
      </c>
      <c r="AQ173" s="9">
        <v>0</v>
      </c>
      <c r="AR173" s="9">
        <v>0</v>
      </c>
      <c r="AS173" s="9">
        <v>0.376446</v>
      </c>
      <c r="AT173" s="9">
        <v>0</v>
      </c>
      <c r="AU173" s="9">
        <f t="shared" si="2"/>
        <v>2094.113554</v>
      </c>
      <c r="AV173" s="9">
        <v>2269.29</v>
      </c>
      <c r="AW173" s="9">
        <v>2479.77</v>
      </c>
      <c r="AX173" s="10">
        <v>79</v>
      </c>
      <c r="AY173" s="10">
        <v>300</v>
      </c>
      <c r="AZ173" s="9">
        <v>330000</v>
      </c>
      <c r="BA173" s="9">
        <v>80756.929999999993</v>
      </c>
      <c r="BB173" s="11">
        <v>89.99</v>
      </c>
      <c r="BC173" s="11">
        <v>51.284304334005803</v>
      </c>
      <c r="BD173" s="11">
        <v>11</v>
      </c>
      <c r="BE173" s="11"/>
      <c r="BF173" s="7" t="s">
        <v>211</v>
      </c>
      <c r="BG173" s="4"/>
      <c r="BH173" s="7" t="s">
        <v>220</v>
      </c>
      <c r="BI173" s="7" t="s">
        <v>223</v>
      </c>
      <c r="BJ173" s="7" t="s">
        <v>276</v>
      </c>
      <c r="BK173" s="7" t="s">
        <v>259</v>
      </c>
      <c r="BL173" s="5" t="s">
        <v>3</v>
      </c>
      <c r="BM173" s="11">
        <v>377768.34757311997</v>
      </c>
      <c r="BN173" s="5" t="s">
        <v>138</v>
      </c>
      <c r="BO173" s="11"/>
      <c r="BP173" s="12">
        <v>38772</v>
      </c>
      <c r="BQ173" s="12">
        <v>47897</v>
      </c>
      <c r="BR173" s="11">
        <v>1065.45</v>
      </c>
      <c r="BS173" s="11">
        <v>16.05</v>
      </c>
      <c r="BT173" s="11">
        <v>43.55</v>
      </c>
    </row>
    <row r="174" spans="1:72" s="1" customFormat="1" ht="18.2" customHeight="1" x14ac:dyDescent="0.15">
      <c r="A174" s="13">
        <v>172</v>
      </c>
      <c r="B174" s="14" t="s">
        <v>424</v>
      </c>
      <c r="C174" s="14" t="s">
        <v>210</v>
      </c>
      <c r="D174" s="15">
        <v>45505</v>
      </c>
      <c r="E174" s="16" t="s">
        <v>401</v>
      </c>
      <c r="F174" s="17">
        <v>0</v>
      </c>
      <c r="G174" s="17">
        <v>0</v>
      </c>
      <c r="H174" s="18">
        <v>30800.46</v>
      </c>
      <c r="I174" s="18">
        <v>270.94</v>
      </c>
      <c r="J174" s="18">
        <v>0</v>
      </c>
      <c r="K174" s="18">
        <v>31071.4</v>
      </c>
      <c r="L174" s="18">
        <v>273.33</v>
      </c>
      <c r="M174" s="18">
        <v>0</v>
      </c>
      <c r="N174" s="18">
        <v>0</v>
      </c>
      <c r="O174" s="18">
        <v>270.94</v>
      </c>
      <c r="P174" s="18">
        <v>273.33</v>
      </c>
      <c r="Q174" s="18">
        <v>0</v>
      </c>
      <c r="R174" s="18">
        <v>0</v>
      </c>
      <c r="S174" s="18">
        <v>30732.37</v>
      </c>
      <c r="T174" s="18">
        <v>276.02</v>
      </c>
      <c r="U174" s="18">
        <v>273.63</v>
      </c>
      <c r="V174" s="18">
        <v>0</v>
      </c>
      <c r="W174" s="18">
        <v>0</v>
      </c>
      <c r="X174" s="18">
        <v>549.65</v>
      </c>
      <c r="Y174" s="18">
        <v>0</v>
      </c>
      <c r="Z174" s="18">
        <v>0</v>
      </c>
      <c r="AA174" s="18">
        <v>0</v>
      </c>
      <c r="AB174" s="18">
        <v>11.97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27.95</v>
      </c>
      <c r="AI174" s="18">
        <v>75.17</v>
      </c>
      <c r="AJ174" s="18">
        <v>11.97</v>
      </c>
      <c r="AK174" s="18">
        <v>0</v>
      </c>
      <c r="AL174" s="18">
        <v>0</v>
      </c>
      <c r="AM174" s="18">
        <v>0</v>
      </c>
      <c r="AN174" s="18">
        <v>0</v>
      </c>
      <c r="AO174" s="18">
        <v>27.95</v>
      </c>
      <c r="AP174" s="18">
        <v>74.599999999999994</v>
      </c>
      <c r="AQ174" s="18">
        <v>0.23</v>
      </c>
      <c r="AR174" s="18">
        <v>0</v>
      </c>
      <c r="AS174" s="18">
        <v>0</v>
      </c>
      <c r="AT174" s="18">
        <v>0</v>
      </c>
      <c r="AU174" s="18">
        <f t="shared" si="2"/>
        <v>1323.76</v>
      </c>
      <c r="AV174" s="18">
        <v>0</v>
      </c>
      <c r="AW174" s="18">
        <v>0</v>
      </c>
      <c r="AX174" s="19">
        <v>79</v>
      </c>
      <c r="AY174" s="19">
        <v>300</v>
      </c>
      <c r="AZ174" s="18">
        <v>251600</v>
      </c>
      <c r="BA174" s="18">
        <v>57537</v>
      </c>
      <c r="BB174" s="20">
        <v>84.98</v>
      </c>
      <c r="BC174" s="20">
        <v>45.390562639692703</v>
      </c>
      <c r="BD174" s="20">
        <v>10.59</v>
      </c>
      <c r="BE174" s="20"/>
      <c r="BF174" s="16" t="s">
        <v>211</v>
      </c>
      <c r="BG174" s="13"/>
      <c r="BH174" s="16" t="s">
        <v>239</v>
      </c>
      <c r="BI174" s="16" t="s">
        <v>267</v>
      </c>
      <c r="BJ174" s="16" t="s">
        <v>268</v>
      </c>
      <c r="BK174" s="16" t="s">
        <v>4</v>
      </c>
      <c r="BL174" s="14" t="s">
        <v>3</v>
      </c>
      <c r="BM174" s="20">
        <v>252261.86489528001</v>
      </c>
      <c r="BN174" s="14" t="s">
        <v>138</v>
      </c>
      <c r="BO174" s="20"/>
      <c r="BP174" s="21">
        <v>38772</v>
      </c>
      <c r="BQ174" s="21">
        <v>47897</v>
      </c>
      <c r="BR174" s="20">
        <v>0</v>
      </c>
      <c r="BS174" s="20">
        <v>11.97</v>
      </c>
      <c r="BT174" s="20">
        <v>0</v>
      </c>
    </row>
    <row r="175" spans="1:72" s="1" customFormat="1" ht="18.2" customHeight="1" x14ac:dyDescent="0.15">
      <c r="A175" s="4">
        <v>173</v>
      </c>
      <c r="B175" s="5" t="s">
        <v>424</v>
      </c>
      <c r="C175" s="5" t="s">
        <v>210</v>
      </c>
      <c r="D175" s="6">
        <v>45505</v>
      </c>
      <c r="E175" s="7" t="s">
        <v>99</v>
      </c>
      <c r="F175" s="8">
        <v>187</v>
      </c>
      <c r="G175" s="8">
        <v>186</v>
      </c>
      <c r="H175" s="9">
        <v>34218.03</v>
      </c>
      <c r="I175" s="9">
        <v>27066.01</v>
      </c>
      <c r="J175" s="9">
        <v>0</v>
      </c>
      <c r="K175" s="9">
        <v>61284.04</v>
      </c>
      <c r="L175" s="9">
        <v>296.18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61284.04</v>
      </c>
      <c r="T175" s="9">
        <v>84428.62</v>
      </c>
      <c r="U175" s="9">
        <v>301.95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84730.57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27362.19</v>
      </c>
      <c r="AW175" s="9">
        <v>84730.57</v>
      </c>
      <c r="AX175" s="10">
        <v>80</v>
      </c>
      <c r="AY175" s="10">
        <v>300</v>
      </c>
      <c r="AZ175" s="9">
        <v>262295</v>
      </c>
      <c r="BA175" s="9">
        <v>62920</v>
      </c>
      <c r="BB175" s="11">
        <v>88.25</v>
      </c>
      <c r="BC175" s="11">
        <v>85.955443897012103</v>
      </c>
      <c r="BD175" s="11">
        <v>10.59</v>
      </c>
      <c r="BE175" s="11"/>
      <c r="BF175" s="7" t="s">
        <v>346</v>
      </c>
      <c r="BG175" s="4"/>
      <c r="BH175" s="7" t="s">
        <v>25</v>
      </c>
      <c r="BI175" s="7" t="s">
        <v>255</v>
      </c>
      <c r="BJ175" s="7" t="s">
        <v>365</v>
      </c>
      <c r="BK175" s="7" t="s">
        <v>212</v>
      </c>
      <c r="BL175" s="5" t="s">
        <v>3</v>
      </c>
      <c r="BM175" s="11">
        <v>503040.48202976002</v>
      </c>
      <c r="BN175" s="5" t="s">
        <v>138</v>
      </c>
      <c r="BO175" s="11"/>
      <c r="BP175" s="12">
        <v>38778</v>
      </c>
      <c r="BQ175" s="12">
        <v>47903</v>
      </c>
      <c r="BR175" s="11">
        <v>29290.880000000001</v>
      </c>
      <c r="BS175" s="11">
        <v>13.09</v>
      </c>
      <c r="BT175" s="11">
        <v>43.55</v>
      </c>
    </row>
    <row r="176" spans="1:72" s="1" customFormat="1" ht="18.2" customHeight="1" x14ac:dyDescent="0.15">
      <c r="A176" s="13">
        <v>174</v>
      </c>
      <c r="B176" s="14" t="s">
        <v>424</v>
      </c>
      <c r="C176" s="14" t="s">
        <v>210</v>
      </c>
      <c r="D176" s="15">
        <v>45505</v>
      </c>
      <c r="E176" s="16" t="s">
        <v>402</v>
      </c>
      <c r="F176" s="17">
        <v>12</v>
      </c>
      <c r="G176" s="17">
        <v>11</v>
      </c>
      <c r="H176" s="18">
        <v>39915.99</v>
      </c>
      <c r="I176" s="18">
        <v>3766.09</v>
      </c>
      <c r="J176" s="18">
        <v>0</v>
      </c>
      <c r="K176" s="18">
        <v>43682.080000000002</v>
      </c>
      <c r="L176" s="18">
        <v>349.78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43682.080000000002</v>
      </c>
      <c r="T176" s="18">
        <v>4073.49</v>
      </c>
      <c r="U176" s="18">
        <v>352.23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4425.72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4115.87</v>
      </c>
      <c r="AW176" s="18">
        <v>4425.72</v>
      </c>
      <c r="AX176" s="19">
        <v>80</v>
      </c>
      <c r="AY176" s="19">
        <v>300</v>
      </c>
      <c r="AZ176" s="18">
        <v>360000</v>
      </c>
      <c r="BA176" s="18">
        <v>73847.38</v>
      </c>
      <c r="BB176" s="20">
        <v>89.99</v>
      </c>
      <c r="BC176" s="20">
        <v>53.230735866323201</v>
      </c>
      <c r="BD176" s="20">
        <v>10.59</v>
      </c>
      <c r="BE176" s="20"/>
      <c r="BF176" s="16" t="s">
        <v>211</v>
      </c>
      <c r="BG176" s="13"/>
      <c r="BH176" s="16" t="s">
        <v>331</v>
      </c>
      <c r="BI176" s="16" t="s">
        <v>388</v>
      </c>
      <c r="BJ176" s="16" t="s">
        <v>397</v>
      </c>
      <c r="BK176" s="16" t="s">
        <v>212</v>
      </c>
      <c r="BL176" s="14" t="s">
        <v>3</v>
      </c>
      <c r="BM176" s="20">
        <v>358557.53927552002</v>
      </c>
      <c r="BN176" s="14" t="s">
        <v>138</v>
      </c>
      <c r="BO176" s="20"/>
      <c r="BP176" s="21">
        <v>38779</v>
      </c>
      <c r="BQ176" s="21">
        <v>47904</v>
      </c>
      <c r="BR176" s="20">
        <v>2285.83</v>
      </c>
      <c r="BS176" s="20">
        <v>15.37</v>
      </c>
      <c r="BT176" s="20">
        <v>43.58</v>
      </c>
    </row>
    <row r="177" spans="1:72" s="1" customFormat="1" ht="18.2" customHeight="1" x14ac:dyDescent="0.15">
      <c r="A177" s="4">
        <v>175</v>
      </c>
      <c r="B177" s="5" t="s">
        <v>424</v>
      </c>
      <c r="C177" s="5" t="s">
        <v>210</v>
      </c>
      <c r="D177" s="6">
        <v>45505</v>
      </c>
      <c r="E177" s="7" t="s">
        <v>100</v>
      </c>
      <c r="F177" s="8">
        <v>177</v>
      </c>
      <c r="G177" s="8">
        <v>176</v>
      </c>
      <c r="H177" s="9">
        <v>48743.83</v>
      </c>
      <c r="I177" s="9">
        <v>39155.79</v>
      </c>
      <c r="J177" s="9">
        <v>0</v>
      </c>
      <c r="K177" s="9">
        <v>87899.62</v>
      </c>
      <c r="L177" s="9">
        <v>428.24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87899.62</v>
      </c>
      <c r="T177" s="9">
        <v>109238.92</v>
      </c>
      <c r="U177" s="9">
        <v>413.48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109652.4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39584.03</v>
      </c>
      <c r="AW177" s="9">
        <v>109652.4</v>
      </c>
      <c r="AX177" s="10">
        <v>80</v>
      </c>
      <c r="AY177" s="10">
        <v>300</v>
      </c>
      <c r="AZ177" s="9">
        <v>383388.39</v>
      </c>
      <c r="BA177" s="9">
        <v>91350</v>
      </c>
      <c r="BB177" s="11">
        <v>89.99</v>
      </c>
      <c r="BC177" s="11">
        <v>86.590988547345404</v>
      </c>
      <c r="BD177" s="11">
        <v>10.18</v>
      </c>
      <c r="BE177" s="11"/>
      <c r="BF177" s="7" t="s">
        <v>346</v>
      </c>
      <c r="BG177" s="4"/>
      <c r="BH177" s="7" t="s">
        <v>239</v>
      </c>
      <c r="BI177" s="7" t="s">
        <v>283</v>
      </c>
      <c r="BJ177" s="7" t="s">
        <v>290</v>
      </c>
      <c r="BK177" s="7" t="s">
        <v>212</v>
      </c>
      <c r="BL177" s="5" t="s">
        <v>3</v>
      </c>
      <c r="BM177" s="11">
        <v>721510.31842927996</v>
      </c>
      <c r="BN177" s="5" t="s">
        <v>138</v>
      </c>
      <c r="BO177" s="11"/>
      <c r="BP177" s="12">
        <v>38777</v>
      </c>
      <c r="BQ177" s="12">
        <v>47904</v>
      </c>
      <c r="BR177" s="11">
        <v>35760.01</v>
      </c>
      <c r="BS177" s="11">
        <v>19.57</v>
      </c>
      <c r="BT177" s="11">
        <v>43.57</v>
      </c>
    </row>
    <row r="178" spans="1:72" s="1" customFormat="1" ht="18.2" customHeight="1" x14ac:dyDescent="0.15">
      <c r="A178" s="13">
        <v>176</v>
      </c>
      <c r="B178" s="14" t="s">
        <v>424</v>
      </c>
      <c r="C178" s="14" t="s">
        <v>210</v>
      </c>
      <c r="D178" s="15">
        <v>45505</v>
      </c>
      <c r="E178" s="16" t="s">
        <v>12</v>
      </c>
      <c r="F178" s="17">
        <v>152</v>
      </c>
      <c r="G178" s="17">
        <v>151</v>
      </c>
      <c r="H178" s="18">
        <v>65367.71</v>
      </c>
      <c r="I178" s="18">
        <v>48937</v>
      </c>
      <c r="J178" s="18">
        <v>0</v>
      </c>
      <c r="K178" s="18">
        <v>114304.71</v>
      </c>
      <c r="L178" s="18">
        <v>574.24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114304.71</v>
      </c>
      <c r="T178" s="18">
        <v>122627.16</v>
      </c>
      <c r="U178" s="18">
        <v>554.5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123181.66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49511.24</v>
      </c>
      <c r="AW178" s="18">
        <v>123181.66</v>
      </c>
      <c r="AX178" s="19">
        <v>80</v>
      </c>
      <c r="AY178" s="19">
        <v>300</v>
      </c>
      <c r="AZ178" s="18">
        <v>505000</v>
      </c>
      <c r="BA178" s="18">
        <v>122500.06</v>
      </c>
      <c r="BB178" s="20">
        <v>89.25</v>
      </c>
      <c r="BC178" s="20">
        <v>83.279105067377103</v>
      </c>
      <c r="BD178" s="20">
        <v>10.18</v>
      </c>
      <c r="BE178" s="20"/>
      <c r="BF178" s="16" t="s">
        <v>211</v>
      </c>
      <c r="BG178" s="13"/>
      <c r="BH178" s="16" t="s">
        <v>272</v>
      </c>
      <c r="BI178" s="16" t="s">
        <v>287</v>
      </c>
      <c r="BJ178" s="16" t="s">
        <v>377</v>
      </c>
      <c r="BK178" s="16" t="s">
        <v>212</v>
      </c>
      <c r="BL178" s="14" t="s">
        <v>3</v>
      </c>
      <c r="BM178" s="20">
        <v>938252.38050024002</v>
      </c>
      <c r="BN178" s="14" t="s">
        <v>138</v>
      </c>
      <c r="BO178" s="20"/>
      <c r="BP178" s="21">
        <v>38779</v>
      </c>
      <c r="BQ178" s="21">
        <v>47904</v>
      </c>
      <c r="BR178" s="20">
        <v>43549.37</v>
      </c>
      <c r="BS178" s="20">
        <v>26.26</v>
      </c>
      <c r="BT178" s="20">
        <v>43.57</v>
      </c>
    </row>
    <row r="179" spans="1:72" s="1" customFormat="1" ht="18.2" customHeight="1" x14ac:dyDescent="0.15">
      <c r="A179" s="4">
        <v>177</v>
      </c>
      <c r="B179" s="5" t="s">
        <v>424</v>
      </c>
      <c r="C179" s="5" t="s">
        <v>210</v>
      </c>
      <c r="D179" s="6">
        <v>45505</v>
      </c>
      <c r="E179" s="7" t="s">
        <v>101</v>
      </c>
      <c r="F179" s="8">
        <v>172</v>
      </c>
      <c r="G179" s="8">
        <v>171</v>
      </c>
      <c r="H179" s="9">
        <v>30224.18</v>
      </c>
      <c r="I179" s="9">
        <v>29263.97</v>
      </c>
      <c r="J179" s="9">
        <v>0</v>
      </c>
      <c r="K179" s="9">
        <v>59488.15</v>
      </c>
      <c r="L179" s="9">
        <v>331.42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59488.15</v>
      </c>
      <c r="T179" s="9">
        <v>73611.81</v>
      </c>
      <c r="U179" s="9">
        <v>266.70999999999998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73878.52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29595.39</v>
      </c>
      <c r="AW179" s="9">
        <v>73878.52</v>
      </c>
      <c r="AX179" s="10">
        <v>68</v>
      </c>
      <c r="AY179" s="10">
        <v>300</v>
      </c>
      <c r="AZ179" s="9">
        <v>263172.34000000003</v>
      </c>
      <c r="BA179" s="9">
        <v>62920</v>
      </c>
      <c r="BB179" s="11">
        <v>88</v>
      </c>
      <c r="BC179" s="11">
        <v>83.200209790209797</v>
      </c>
      <c r="BD179" s="11">
        <v>10.59</v>
      </c>
      <c r="BE179" s="11"/>
      <c r="BF179" s="7" t="s">
        <v>346</v>
      </c>
      <c r="BG179" s="4"/>
      <c r="BH179" s="7" t="s">
        <v>25</v>
      </c>
      <c r="BI179" s="7" t="s">
        <v>255</v>
      </c>
      <c r="BJ179" s="7" t="s">
        <v>365</v>
      </c>
      <c r="BK179" s="7" t="s">
        <v>212</v>
      </c>
      <c r="BL179" s="5" t="s">
        <v>3</v>
      </c>
      <c r="BM179" s="11">
        <v>488299.19912359997</v>
      </c>
      <c r="BN179" s="5" t="s">
        <v>138</v>
      </c>
      <c r="BO179" s="11"/>
      <c r="BP179" s="12">
        <v>38786</v>
      </c>
      <c r="BQ179" s="12">
        <v>47911</v>
      </c>
      <c r="BR179" s="11">
        <v>26623.55</v>
      </c>
      <c r="BS179" s="11">
        <v>13.09</v>
      </c>
      <c r="BT179" s="11">
        <v>43.53</v>
      </c>
    </row>
    <row r="180" spans="1:72" s="1" customFormat="1" ht="18.2" customHeight="1" x14ac:dyDescent="0.15">
      <c r="A180" s="13">
        <v>178</v>
      </c>
      <c r="B180" s="14" t="s">
        <v>424</v>
      </c>
      <c r="C180" s="14" t="s">
        <v>210</v>
      </c>
      <c r="D180" s="15">
        <v>45505</v>
      </c>
      <c r="E180" s="16" t="s">
        <v>102</v>
      </c>
      <c r="F180" s="17">
        <v>180</v>
      </c>
      <c r="G180" s="17">
        <v>179</v>
      </c>
      <c r="H180" s="18">
        <v>34218.03</v>
      </c>
      <c r="I180" s="18">
        <v>26654.29</v>
      </c>
      <c r="J180" s="18">
        <v>0</v>
      </c>
      <c r="K180" s="18">
        <v>60872.32</v>
      </c>
      <c r="L180" s="18">
        <v>296.18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60872.32</v>
      </c>
      <c r="T180" s="18">
        <v>81005.289999999994</v>
      </c>
      <c r="U180" s="18">
        <v>301.95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81307.240000000005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26950.47</v>
      </c>
      <c r="AW180" s="18">
        <v>81307.240000000005</v>
      </c>
      <c r="AX180" s="19">
        <v>80</v>
      </c>
      <c r="AY180" s="19">
        <v>300</v>
      </c>
      <c r="AZ180" s="18">
        <v>263172.34000000003</v>
      </c>
      <c r="BA180" s="18">
        <v>62920</v>
      </c>
      <c r="BB180" s="20">
        <v>88</v>
      </c>
      <c r="BC180" s="20">
        <v>85.136111888111898</v>
      </c>
      <c r="BD180" s="20">
        <v>10.59</v>
      </c>
      <c r="BE180" s="20"/>
      <c r="BF180" s="16" t="s">
        <v>346</v>
      </c>
      <c r="BG180" s="13"/>
      <c r="BH180" s="16" t="s">
        <v>25</v>
      </c>
      <c r="BI180" s="16" t="s">
        <v>255</v>
      </c>
      <c r="BJ180" s="16" t="s">
        <v>365</v>
      </c>
      <c r="BK180" s="16" t="s">
        <v>212</v>
      </c>
      <c r="BL180" s="14" t="s">
        <v>3</v>
      </c>
      <c r="BM180" s="20">
        <v>499660.94263807999</v>
      </c>
      <c r="BN180" s="14" t="s">
        <v>138</v>
      </c>
      <c r="BO180" s="20"/>
      <c r="BP180" s="21">
        <v>38786</v>
      </c>
      <c r="BQ180" s="21">
        <v>47911</v>
      </c>
      <c r="BR180" s="20">
        <v>28056.57</v>
      </c>
      <c r="BS180" s="20">
        <v>13.09</v>
      </c>
      <c r="BT180" s="20">
        <v>43.53</v>
      </c>
    </row>
    <row r="181" spans="1:72" s="1" customFormat="1" ht="18.2" customHeight="1" x14ac:dyDescent="0.15">
      <c r="A181" s="4">
        <v>179</v>
      </c>
      <c r="B181" s="5" t="s">
        <v>424</v>
      </c>
      <c r="C181" s="5" t="s">
        <v>210</v>
      </c>
      <c r="D181" s="6">
        <v>45505</v>
      </c>
      <c r="E181" s="7" t="s">
        <v>103</v>
      </c>
      <c r="F181" s="8">
        <v>160</v>
      </c>
      <c r="G181" s="8">
        <v>159</v>
      </c>
      <c r="H181" s="9">
        <v>63266.74</v>
      </c>
      <c r="I181" s="9">
        <v>105117.15</v>
      </c>
      <c r="J181" s="9">
        <v>0</v>
      </c>
      <c r="K181" s="9">
        <v>168383.89</v>
      </c>
      <c r="L181" s="9">
        <v>1203.3499999999999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168383.89</v>
      </c>
      <c r="T181" s="9">
        <v>173045.07</v>
      </c>
      <c r="U181" s="9">
        <v>536.64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173581.71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106320.5</v>
      </c>
      <c r="AW181" s="9">
        <v>173581.71</v>
      </c>
      <c r="AX181" s="10">
        <v>44</v>
      </c>
      <c r="AY181" s="10">
        <v>300</v>
      </c>
      <c r="AZ181" s="9">
        <v>775000</v>
      </c>
      <c r="BA181" s="9">
        <v>188837.71</v>
      </c>
      <c r="BB181" s="11">
        <v>89.67</v>
      </c>
      <c r="BC181" s="11">
        <v>79.957458795173906</v>
      </c>
      <c r="BD181" s="11">
        <v>10.18</v>
      </c>
      <c r="BE181" s="11"/>
      <c r="BF181" s="7" t="s">
        <v>211</v>
      </c>
      <c r="BG181" s="4"/>
      <c r="BH181" s="7" t="s">
        <v>218</v>
      </c>
      <c r="BI181" s="7" t="s">
        <v>328</v>
      </c>
      <c r="BJ181" s="7" t="s">
        <v>375</v>
      </c>
      <c r="BK181" s="7" t="s">
        <v>212</v>
      </c>
      <c r="BL181" s="5" t="s">
        <v>3</v>
      </c>
      <c r="BM181" s="11">
        <v>1382152.8931781601</v>
      </c>
      <c r="BN181" s="5" t="s">
        <v>138</v>
      </c>
      <c r="BO181" s="11"/>
      <c r="BP181" s="12">
        <v>38793</v>
      </c>
      <c r="BQ181" s="12">
        <v>47918</v>
      </c>
      <c r="BR181" s="11">
        <v>67472.22</v>
      </c>
      <c r="BS181" s="11">
        <v>40.47</v>
      </c>
      <c r="BT181" s="11">
        <v>43.56</v>
      </c>
    </row>
    <row r="182" spans="1:72" s="1" customFormat="1" ht="18.2" customHeight="1" x14ac:dyDescent="0.15">
      <c r="A182" s="13">
        <v>180</v>
      </c>
      <c r="B182" s="14" t="s">
        <v>424</v>
      </c>
      <c r="C182" s="14" t="s">
        <v>210</v>
      </c>
      <c r="D182" s="15">
        <v>45505</v>
      </c>
      <c r="E182" s="16" t="s">
        <v>104</v>
      </c>
      <c r="F182" s="17">
        <v>186</v>
      </c>
      <c r="G182" s="17">
        <v>185</v>
      </c>
      <c r="H182" s="18">
        <v>46976.68</v>
      </c>
      <c r="I182" s="18">
        <v>38531.56</v>
      </c>
      <c r="J182" s="18">
        <v>0</v>
      </c>
      <c r="K182" s="18">
        <v>85508.24</v>
      </c>
      <c r="L182" s="18">
        <v>412.68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85508.24</v>
      </c>
      <c r="T182" s="18">
        <v>112286.24</v>
      </c>
      <c r="U182" s="18">
        <v>398.49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112684.73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f t="shared" si="2"/>
        <v>0</v>
      </c>
      <c r="AV182" s="18">
        <v>38944.239999999998</v>
      </c>
      <c r="AW182" s="18">
        <v>112684.73</v>
      </c>
      <c r="AX182" s="19">
        <v>80</v>
      </c>
      <c r="AY182" s="19">
        <v>300</v>
      </c>
      <c r="AZ182" s="18">
        <v>374300</v>
      </c>
      <c r="BA182" s="18">
        <v>88034.79</v>
      </c>
      <c r="BB182" s="20">
        <v>90</v>
      </c>
      <c r="BC182" s="20">
        <v>87.417049555068004</v>
      </c>
      <c r="BD182" s="20">
        <v>10.18</v>
      </c>
      <c r="BE182" s="20"/>
      <c r="BF182" s="16" t="s">
        <v>211</v>
      </c>
      <c r="BG182" s="13"/>
      <c r="BH182" s="16" t="s">
        <v>393</v>
      </c>
      <c r="BI182" s="16" t="s">
        <v>399</v>
      </c>
      <c r="BJ182" s="16" t="s">
        <v>400</v>
      </c>
      <c r="BK182" s="16" t="s">
        <v>212</v>
      </c>
      <c r="BL182" s="14" t="s">
        <v>3</v>
      </c>
      <c r="BM182" s="20">
        <v>701881.04875455995</v>
      </c>
      <c r="BN182" s="14" t="s">
        <v>138</v>
      </c>
      <c r="BO182" s="20"/>
      <c r="BP182" s="21">
        <v>38794</v>
      </c>
      <c r="BQ182" s="21">
        <v>47919</v>
      </c>
      <c r="BR182" s="20">
        <v>42061.41</v>
      </c>
      <c r="BS182" s="20">
        <v>18.87</v>
      </c>
      <c r="BT182" s="20">
        <v>43.56</v>
      </c>
    </row>
    <row r="183" spans="1:72" s="1" customFormat="1" ht="18.2" customHeight="1" x14ac:dyDescent="0.15">
      <c r="A183" s="4">
        <v>181</v>
      </c>
      <c r="B183" s="5" t="s">
        <v>424</v>
      </c>
      <c r="C183" s="5" t="s">
        <v>210</v>
      </c>
      <c r="D183" s="6">
        <v>45505</v>
      </c>
      <c r="E183" s="7" t="s">
        <v>105</v>
      </c>
      <c r="F183" s="8">
        <v>136</v>
      </c>
      <c r="G183" s="8">
        <v>135</v>
      </c>
      <c r="H183" s="9">
        <v>49583.24</v>
      </c>
      <c r="I183" s="9">
        <v>35067.11</v>
      </c>
      <c r="J183" s="9">
        <v>0</v>
      </c>
      <c r="K183" s="9">
        <v>84650.35</v>
      </c>
      <c r="L183" s="9">
        <v>435.64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84650.35</v>
      </c>
      <c r="T183" s="9">
        <v>81378.259999999995</v>
      </c>
      <c r="U183" s="9">
        <v>420.6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81798.86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35502.75</v>
      </c>
      <c r="AW183" s="9">
        <v>81798.86</v>
      </c>
      <c r="AX183" s="10">
        <v>80</v>
      </c>
      <c r="AY183" s="10">
        <v>300</v>
      </c>
      <c r="AZ183" s="9">
        <v>419800</v>
      </c>
      <c r="BA183" s="9">
        <v>92925.62</v>
      </c>
      <c r="BB183" s="11">
        <v>89.99</v>
      </c>
      <c r="BC183" s="11">
        <v>81.976154654658203</v>
      </c>
      <c r="BD183" s="11">
        <v>10.18</v>
      </c>
      <c r="BE183" s="11"/>
      <c r="BF183" s="7" t="s">
        <v>346</v>
      </c>
      <c r="BG183" s="4"/>
      <c r="BH183" s="7" t="s">
        <v>393</v>
      </c>
      <c r="BI183" s="7" t="s">
        <v>399</v>
      </c>
      <c r="BJ183" s="7" t="s">
        <v>400</v>
      </c>
      <c r="BK183" s="7" t="s">
        <v>212</v>
      </c>
      <c r="BL183" s="5" t="s">
        <v>3</v>
      </c>
      <c r="BM183" s="11">
        <v>694839.19252040004</v>
      </c>
      <c r="BN183" s="5" t="s">
        <v>138</v>
      </c>
      <c r="BO183" s="11"/>
      <c r="BP183" s="12">
        <v>38794</v>
      </c>
      <c r="BQ183" s="12">
        <v>47919</v>
      </c>
      <c r="BR183" s="11">
        <v>26157.53</v>
      </c>
      <c r="BS183" s="11">
        <v>19.920000000000002</v>
      </c>
      <c r="BT183" s="11">
        <v>43.57</v>
      </c>
    </row>
    <row r="184" spans="1:72" s="1" customFormat="1" ht="18.2" customHeight="1" x14ac:dyDescent="0.15">
      <c r="A184" s="13">
        <v>182</v>
      </c>
      <c r="B184" s="14" t="s">
        <v>424</v>
      </c>
      <c r="C184" s="14" t="s">
        <v>210</v>
      </c>
      <c r="D184" s="15">
        <v>45505</v>
      </c>
      <c r="E184" s="16" t="s">
        <v>106</v>
      </c>
      <c r="F184" s="17">
        <v>172</v>
      </c>
      <c r="G184" s="17">
        <v>171</v>
      </c>
      <c r="H184" s="18">
        <v>39701.79</v>
      </c>
      <c r="I184" s="18">
        <v>30339.55</v>
      </c>
      <c r="J184" s="18">
        <v>0</v>
      </c>
      <c r="K184" s="18">
        <v>70041.34</v>
      </c>
      <c r="L184" s="18">
        <v>343.61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70041.34</v>
      </c>
      <c r="T184" s="18">
        <v>88808.65</v>
      </c>
      <c r="U184" s="18">
        <v>350.34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89158.99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f t="shared" si="2"/>
        <v>0</v>
      </c>
      <c r="AV184" s="18">
        <v>30683.16</v>
      </c>
      <c r="AW184" s="18">
        <v>89158.99</v>
      </c>
      <c r="AX184" s="19">
        <v>80</v>
      </c>
      <c r="AY184" s="19">
        <v>300</v>
      </c>
      <c r="AZ184" s="18">
        <v>320000</v>
      </c>
      <c r="BA184" s="18">
        <v>73000</v>
      </c>
      <c r="BB184" s="20">
        <v>83.95</v>
      </c>
      <c r="BC184" s="20">
        <v>80.547540999999995</v>
      </c>
      <c r="BD184" s="20">
        <v>10.59</v>
      </c>
      <c r="BE184" s="20"/>
      <c r="BF184" s="16" t="s">
        <v>211</v>
      </c>
      <c r="BG184" s="13"/>
      <c r="BH184" s="16" t="s">
        <v>25</v>
      </c>
      <c r="BI184" s="16" t="s">
        <v>255</v>
      </c>
      <c r="BJ184" s="16" t="s">
        <v>365</v>
      </c>
      <c r="BK184" s="16" t="s">
        <v>212</v>
      </c>
      <c r="BL184" s="14" t="s">
        <v>3</v>
      </c>
      <c r="BM184" s="20">
        <v>574923.41294096003</v>
      </c>
      <c r="BN184" s="14" t="s">
        <v>138</v>
      </c>
      <c r="BO184" s="20"/>
      <c r="BP184" s="21">
        <v>38799</v>
      </c>
      <c r="BQ184" s="21">
        <v>47924</v>
      </c>
      <c r="BR184" s="20">
        <v>29394.59</v>
      </c>
      <c r="BS184" s="20">
        <v>15.19</v>
      </c>
      <c r="BT184" s="20">
        <v>43.55</v>
      </c>
    </row>
    <row r="185" spans="1:72" s="1" customFormat="1" ht="18.2" customHeight="1" x14ac:dyDescent="0.15">
      <c r="A185" s="4">
        <v>183</v>
      </c>
      <c r="B185" s="5" t="s">
        <v>424</v>
      </c>
      <c r="C185" s="5" t="s">
        <v>210</v>
      </c>
      <c r="D185" s="6">
        <v>45505</v>
      </c>
      <c r="E185" s="7" t="s">
        <v>107</v>
      </c>
      <c r="F185" s="8">
        <v>185</v>
      </c>
      <c r="G185" s="8">
        <v>184</v>
      </c>
      <c r="H185" s="9">
        <v>40448.699999999997</v>
      </c>
      <c r="I185" s="9">
        <v>173125.89</v>
      </c>
      <c r="J185" s="9">
        <v>0</v>
      </c>
      <c r="K185" s="9">
        <v>213574.59</v>
      </c>
      <c r="L185" s="9">
        <v>1863.6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213574.59</v>
      </c>
      <c r="T185" s="9">
        <v>234596.03</v>
      </c>
      <c r="U185" s="9">
        <v>343.02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234939.05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174989.49</v>
      </c>
      <c r="AW185" s="9">
        <v>234939.05</v>
      </c>
      <c r="AX185" s="10">
        <v>20</v>
      </c>
      <c r="AY185" s="10">
        <v>240</v>
      </c>
      <c r="AZ185" s="9">
        <v>924100</v>
      </c>
      <c r="BA185" s="9">
        <v>225861.89</v>
      </c>
      <c r="BB185" s="11">
        <v>89.99</v>
      </c>
      <c r="BC185" s="11">
        <v>85.094379375378495</v>
      </c>
      <c r="BD185" s="11">
        <v>10.18</v>
      </c>
      <c r="BE185" s="11"/>
      <c r="BF185" s="7" t="s">
        <v>346</v>
      </c>
      <c r="BG185" s="4"/>
      <c r="BH185" s="7" t="s">
        <v>214</v>
      </c>
      <c r="BI185" s="7" t="s">
        <v>252</v>
      </c>
      <c r="BJ185" s="7" t="s">
        <v>383</v>
      </c>
      <c r="BK185" s="7" t="s">
        <v>212</v>
      </c>
      <c r="BL185" s="5" t="s">
        <v>3</v>
      </c>
      <c r="BM185" s="11">
        <v>1753093.70437896</v>
      </c>
      <c r="BN185" s="5" t="s">
        <v>138</v>
      </c>
      <c r="BO185" s="11"/>
      <c r="BP185" s="12">
        <v>38800</v>
      </c>
      <c r="BQ185" s="12">
        <v>46100</v>
      </c>
      <c r="BR185" s="11">
        <v>75974.070000000007</v>
      </c>
      <c r="BS185" s="11">
        <v>48.75</v>
      </c>
      <c r="BT185" s="11">
        <v>43.52</v>
      </c>
    </row>
    <row r="186" spans="1:72" s="1" customFormat="1" ht="18.2" customHeight="1" x14ac:dyDescent="0.15">
      <c r="A186" s="13">
        <v>184</v>
      </c>
      <c r="B186" s="14" t="s">
        <v>424</v>
      </c>
      <c r="C186" s="14" t="s">
        <v>210</v>
      </c>
      <c r="D186" s="15">
        <v>45505</v>
      </c>
      <c r="E186" s="16" t="s">
        <v>108</v>
      </c>
      <c r="F186" s="17">
        <v>163</v>
      </c>
      <c r="G186" s="17">
        <v>162</v>
      </c>
      <c r="H186" s="18">
        <v>129390.39</v>
      </c>
      <c r="I186" s="18">
        <v>100165.21</v>
      </c>
      <c r="J186" s="18">
        <v>0</v>
      </c>
      <c r="K186" s="18">
        <v>229555.6</v>
      </c>
      <c r="L186" s="18">
        <v>1136.73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229555.6</v>
      </c>
      <c r="T186" s="18">
        <v>264020.39</v>
      </c>
      <c r="U186" s="18">
        <v>1097.5899999999999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265117.98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101301.94</v>
      </c>
      <c r="AW186" s="18">
        <v>265117.98</v>
      </c>
      <c r="AX186" s="19">
        <v>80</v>
      </c>
      <c r="AY186" s="19">
        <v>300</v>
      </c>
      <c r="AZ186" s="18">
        <v>1065000</v>
      </c>
      <c r="BA186" s="18">
        <v>242486</v>
      </c>
      <c r="BB186" s="20">
        <v>85.77</v>
      </c>
      <c r="BC186" s="20">
        <v>81.196373448364</v>
      </c>
      <c r="BD186" s="20">
        <v>10.18</v>
      </c>
      <c r="BE186" s="20"/>
      <c r="BF186" s="16" t="s">
        <v>211</v>
      </c>
      <c r="BG186" s="13"/>
      <c r="BH186" s="16" t="s">
        <v>214</v>
      </c>
      <c r="BI186" s="16" t="s">
        <v>217</v>
      </c>
      <c r="BJ186" s="16" t="s">
        <v>403</v>
      </c>
      <c r="BK186" s="16" t="s">
        <v>212</v>
      </c>
      <c r="BL186" s="14" t="s">
        <v>3</v>
      </c>
      <c r="BM186" s="20">
        <v>1884271.3319264001</v>
      </c>
      <c r="BN186" s="14" t="s">
        <v>138</v>
      </c>
      <c r="BO186" s="20"/>
      <c r="BP186" s="21">
        <v>38804</v>
      </c>
      <c r="BQ186" s="21">
        <v>47929</v>
      </c>
      <c r="BR186" s="20">
        <v>72935.149999999994</v>
      </c>
      <c r="BS186" s="20">
        <v>51.98</v>
      </c>
      <c r="BT186" s="20">
        <v>43.57</v>
      </c>
    </row>
    <row r="187" spans="1:72" s="1" customFormat="1" ht="18.2" customHeight="1" x14ac:dyDescent="0.15">
      <c r="A187" s="4">
        <v>185</v>
      </c>
      <c r="B187" s="5" t="s">
        <v>424</v>
      </c>
      <c r="C187" s="5" t="s">
        <v>210</v>
      </c>
      <c r="D187" s="6">
        <v>45505</v>
      </c>
      <c r="E187" s="7" t="s">
        <v>109</v>
      </c>
      <c r="F187" s="8">
        <v>174</v>
      </c>
      <c r="G187" s="8">
        <v>173</v>
      </c>
      <c r="H187" s="9">
        <v>65374.37</v>
      </c>
      <c r="I187" s="9">
        <v>52121.82</v>
      </c>
      <c r="J187" s="9">
        <v>0</v>
      </c>
      <c r="K187" s="9">
        <v>117496.19</v>
      </c>
      <c r="L187" s="9">
        <v>574.29999999999995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117496.19</v>
      </c>
      <c r="T187" s="9">
        <v>144165.06</v>
      </c>
      <c r="U187" s="9">
        <v>554.55999999999995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144719.62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52696.12</v>
      </c>
      <c r="AW187" s="9">
        <v>144719.62</v>
      </c>
      <c r="AX187" s="10">
        <v>80</v>
      </c>
      <c r="AY187" s="10">
        <v>300</v>
      </c>
      <c r="AZ187" s="9">
        <v>509500</v>
      </c>
      <c r="BA187" s="9">
        <v>122513</v>
      </c>
      <c r="BB187" s="11">
        <v>88.5</v>
      </c>
      <c r="BC187" s="11">
        <v>84.8759953229453</v>
      </c>
      <c r="BD187" s="11">
        <v>10.18</v>
      </c>
      <c r="BE187" s="11"/>
      <c r="BF187" s="7" t="s">
        <v>346</v>
      </c>
      <c r="BG187" s="4"/>
      <c r="BH187" s="7" t="s">
        <v>214</v>
      </c>
      <c r="BI187" s="7" t="s">
        <v>217</v>
      </c>
      <c r="BJ187" s="7" t="s">
        <v>404</v>
      </c>
      <c r="BK187" s="7" t="s">
        <v>212</v>
      </c>
      <c r="BL187" s="5" t="s">
        <v>3</v>
      </c>
      <c r="BM187" s="11">
        <v>964449.14620935998</v>
      </c>
      <c r="BN187" s="5" t="s">
        <v>138</v>
      </c>
      <c r="BO187" s="11"/>
      <c r="BP187" s="12">
        <v>38806</v>
      </c>
      <c r="BQ187" s="12">
        <v>47931</v>
      </c>
      <c r="BR187" s="11">
        <v>43837.78</v>
      </c>
      <c r="BS187" s="11">
        <v>26.26</v>
      </c>
      <c r="BT187" s="11">
        <v>43.56</v>
      </c>
    </row>
    <row r="188" spans="1:72" s="1" customFormat="1" ht="18.2" customHeight="1" x14ac:dyDescent="0.15">
      <c r="A188" s="13">
        <v>186</v>
      </c>
      <c r="B188" s="14" t="s">
        <v>424</v>
      </c>
      <c r="C188" s="14" t="s">
        <v>210</v>
      </c>
      <c r="D188" s="15">
        <v>45505</v>
      </c>
      <c r="E188" s="16" t="s">
        <v>405</v>
      </c>
      <c r="F188" s="17">
        <v>0</v>
      </c>
      <c r="G188" s="17">
        <v>3</v>
      </c>
      <c r="H188" s="18">
        <v>39104.959999999999</v>
      </c>
      <c r="I188" s="18">
        <v>1547.4</v>
      </c>
      <c r="J188" s="18">
        <v>0</v>
      </c>
      <c r="K188" s="18">
        <v>40652.36</v>
      </c>
      <c r="L188" s="18">
        <v>480.41</v>
      </c>
      <c r="M188" s="18">
        <v>0</v>
      </c>
      <c r="N188" s="18">
        <v>0</v>
      </c>
      <c r="O188" s="18">
        <v>1551.27</v>
      </c>
      <c r="P188" s="18">
        <v>0</v>
      </c>
      <c r="Q188" s="18">
        <v>0</v>
      </c>
      <c r="R188" s="18">
        <v>0</v>
      </c>
      <c r="S188" s="18">
        <v>39101.08</v>
      </c>
      <c r="T188" s="18">
        <v>1101.3</v>
      </c>
      <c r="U188" s="18">
        <v>358.43</v>
      </c>
      <c r="V188" s="18">
        <v>0</v>
      </c>
      <c r="W188" s="18">
        <v>1101.3</v>
      </c>
      <c r="X188" s="18">
        <v>0</v>
      </c>
      <c r="Y188" s="18">
        <v>0</v>
      </c>
      <c r="Z188" s="18">
        <v>0</v>
      </c>
      <c r="AA188" s="18">
        <v>358.43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51.06</v>
      </c>
      <c r="AK188" s="18">
        <v>0</v>
      </c>
      <c r="AL188" s="18">
        <v>0</v>
      </c>
      <c r="AM188" s="18">
        <v>130.57</v>
      </c>
      <c r="AN188" s="18">
        <v>0</v>
      </c>
      <c r="AO188" s="18">
        <v>128.37</v>
      </c>
      <c r="AP188" s="18">
        <v>331.38</v>
      </c>
      <c r="AQ188" s="18">
        <v>0</v>
      </c>
      <c r="AR188" s="18">
        <v>0</v>
      </c>
      <c r="AS188" s="18">
        <v>3.6549999999999998E-3</v>
      </c>
      <c r="AT188" s="18">
        <v>0</v>
      </c>
      <c r="AU188" s="18">
        <f t="shared" si="2"/>
        <v>3293.9463449999998</v>
      </c>
      <c r="AV188" s="18">
        <v>480.41</v>
      </c>
      <c r="AW188" s="18">
        <v>358.43</v>
      </c>
      <c r="AX188" s="19">
        <v>80</v>
      </c>
      <c r="AY188" s="19">
        <v>300</v>
      </c>
      <c r="AZ188" s="18">
        <v>350000</v>
      </c>
      <c r="BA188" s="18">
        <v>85585.919999999998</v>
      </c>
      <c r="BB188" s="20">
        <v>89.99</v>
      </c>
      <c r="BC188" s="20">
        <v>41.113143250665502</v>
      </c>
      <c r="BD188" s="20">
        <v>11</v>
      </c>
      <c r="BE188" s="20"/>
      <c r="BF188" s="16" t="s">
        <v>211</v>
      </c>
      <c r="BG188" s="13"/>
      <c r="BH188" s="16" t="s">
        <v>25</v>
      </c>
      <c r="BI188" s="16" t="s">
        <v>255</v>
      </c>
      <c r="BJ188" s="16" t="s">
        <v>334</v>
      </c>
      <c r="BK188" s="16" t="s">
        <v>4</v>
      </c>
      <c r="BL188" s="14" t="s">
        <v>3</v>
      </c>
      <c r="BM188" s="20">
        <v>320955.11541152</v>
      </c>
      <c r="BN188" s="14" t="s">
        <v>138</v>
      </c>
      <c r="BO188" s="20"/>
      <c r="BP188" s="21">
        <v>38806</v>
      </c>
      <c r="BQ188" s="21">
        <v>47931</v>
      </c>
      <c r="BR188" s="20">
        <v>213.78</v>
      </c>
      <c r="BS188" s="20">
        <v>17.02</v>
      </c>
      <c r="BT188" s="20">
        <v>43.52</v>
      </c>
    </row>
    <row r="189" spans="1:72" s="1" customFormat="1" ht="18.2" customHeight="1" x14ac:dyDescent="0.15">
      <c r="A189" s="4">
        <v>187</v>
      </c>
      <c r="B189" s="5" t="s">
        <v>424</v>
      </c>
      <c r="C189" s="5" t="s">
        <v>210</v>
      </c>
      <c r="D189" s="6">
        <v>45505</v>
      </c>
      <c r="E189" s="7" t="s">
        <v>110</v>
      </c>
      <c r="F189" s="8">
        <v>179</v>
      </c>
      <c r="G189" s="8">
        <v>178</v>
      </c>
      <c r="H189" s="9">
        <v>83946.76</v>
      </c>
      <c r="I189" s="9">
        <v>67755.03</v>
      </c>
      <c r="J189" s="9">
        <v>0</v>
      </c>
      <c r="K189" s="9">
        <v>151701.79</v>
      </c>
      <c r="L189" s="9">
        <v>737.45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151701.79</v>
      </c>
      <c r="T189" s="9">
        <v>191235.17</v>
      </c>
      <c r="U189" s="9">
        <v>712.1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191947.27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68492.479999999996</v>
      </c>
      <c r="AW189" s="9">
        <v>191947.27</v>
      </c>
      <c r="AX189" s="10">
        <v>80</v>
      </c>
      <c r="AY189" s="10">
        <v>300</v>
      </c>
      <c r="AZ189" s="9">
        <v>658000</v>
      </c>
      <c r="BA189" s="9">
        <v>157317</v>
      </c>
      <c r="BB189" s="11">
        <v>87.99</v>
      </c>
      <c r="BC189" s="11">
        <v>84.849320175823294</v>
      </c>
      <c r="BD189" s="11">
        <v>10.18</v>
      </c>
      <c r="BE189" s="11"/>
      <c r="BF189" s="7" t="s">
        <v>211</v>
      </c>
      <c r="BG189" s="4"/>
      <c r="BH189" s="7" t="s">
        <v>214</v>
      </c>
      <c r="BI189" s="7" t="s">
        <v>217</v>
      </c>
      <c r="BJ189" s="7" t="s">
        <v>404</v>
      </c>
      <c r="BK189" s="7" t="s">
        <v>212</v>
      </c>
      <c r="BL189" s="5" t="s">
        <v>3</v>
      </c>
      <c r="BM189" s="11">
        <v>1245220.4777357599</v>
      </c>
      <c r="BN189" s="5" t="s">
        <v>138</v>
      </c>
      <c r="BO189" s="11"/>
      <c r="BP189" s="12">
        <v>38806</v>
      </c>
      <c r="BQ189" s="12">
        <v>47931</v>
      </c>
      <c r="BR189" s="11">
        <v>55718.95</v>
      </c>
      <c r="BS189" s="11">
        <v>33.72</v>
      </c>
      <c r="BT189" s="11">
        <v>43.56</v>
      </c>
    </row>
    <row r="190" spans="1:72" s="1" customFormat="1" ht="18.2" customHeight="1" x14ac:dyDescent="0.15">
      <c r="A190" s="13">
        <v>188</v>
      </c>
      <c r="B190" s="14" t="s">
        <v>424</v>
      </c>
      <c r="C190" s="14" t="s">
        <v>210</v>
      </c>
      <c r="D190" s="15">
        <v>45505</v>
      </c>
      <c r="E190" s="16" t="s">
        <v>111</v>
      </c>
      <c r="F190" s="17">
        <v>178</v>
      </c>
      <c r="G190" s="17">
        <v>177</v>
      </c>
      <c r="H190" s="18">
        <v>56541.5</v>
      </c>
      <c r="I190" s="18">
        <v>45522.59</v>
      </c>
      <c r="J190" s="18">
        <v>0</v>
      </c>
      <c r="K190" s="18">
        <v>102064.09</v>
      </c>
      <c r="L190" s="18">
        <v>496.66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102064.09</v>
      </c>
      <c r="T190" s="18">
        <v>127803.99</v>
      </c>
      <c r="U190" s="18">
        <v>479.63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128283.62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46019.25</v>
      </c>
      <c r="AW190" s="18">
        <v>128283.62</v>
      </c>
      <c r="AX190" s="19">
        <v>81</v>
      </c>
      <c r="AY190" s="19">
        <v>300</v>
      </c>
      <c r="AZ190" s="18">
        <v>433300</v>
      </c>
      <c r="BA190" s="18">
        <v>105955.37</v>
      </c>
      <c r="BB190" s="20">
        <v>90</v>
      </c>
      <c r="BC190" s="20">
        <v>86.694691359201499</v>
      </c>
      <c r="BD190" s="20">
        <v>10.18</v>
      </c>
      <c r="BE190" s="20"/>
      <c r="BF190" s="16" t="s">
        <v>346</v>
      </c>
      <c r="BG190" s="13"/>
      <c r="BH190" s="16" t="s">
        <v>220</v>
      </c>
      <c r="BI190" s="16" t="s">
        <v>223</v>
      </c>
      <c r="BJ190" s="16" t="s">
        <v>276</v>
      </c>
      <c r="BK190" s="16" t="s">
        <v>212</v>
      </c>
      <c r="BL190" s="14" t="s">
        <v>3</v>
      </c>
      <c r="BM190" s="20">
        <v>837777.16076696001</v>
      </c>
      <c r="BN190" s="14" t="s">
        <v>138</v>
      </c>
      <c r="BO190" s="20"/>
      <c r="BP190" s="21">
        <v>38806</v>
      </c>
      <c r="BQ190" s="21">
        <v>47931</v>
      </c>
      <c r="BR190" s="20">
        <v>46368.5</v>
      </c>
      <c r="BS190" s="20">
        <v>22.71</v>
      </c>
      <c r="BT190" s="20">
        <v>43.56</v>
      </c>
    </row>
    <row r="191" spans="1:72" s="1" customFormat="1" ht="18.2" customHeight="1" x14ac:dyDescent="0.15">
      <c r="A191" s="4">
        <v>189</v>
      </c>
      <c r="B191" s="5" t="s">
        <v>424</v>
      </c>
      <c r="C191" s="5" t="s">
        <v>210</v>
      </c>
      <c r="D191" s="6">
        <v>45505</v>
      </c>
      <c r="E191" s="7" t="s">
        <v>112</v>
      </c>
      <c r="F191" s="8">
        <v>111</v>
      </c>
      <c r="G191" s="8">
        <v>111</v>
      </c>
      <c r="H191" s="9">
        <v>0</v>
      </c>
      <c r="I191" s="9">
        <v>137834.07</v>
      </c>
      <c r="J191" s="9">
        <v>0</v>
      </c>
      <c r="K191" s="9">
        <v>137834.07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137834.07</v>
      </c>
      <c r="T191" s="9">
        <v>76239.179999999993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76239.179999999993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137834.07</v>
      </c>
      <c r="AW191" s="9">
        <v>76239.179999999993</v>
      </c>
      <c r="AX191" s="10">
        <v>0</v>
      </c>
      <c r="AY191" s="10">
        <v>180</v>
      </c>
      <c r="AZ191" s="9">
        <v>750000</v>
      </c>
      <c r="BA191" s="9">
        <v>176057.96</v>
      </c>
      <c r="BB191" s="11">
        <v>90</v>
      </c>
      <c r="BC191" s="11">
        <v>70.460127448937797</v>
      </c>
      <c r="BD191" s="11">
        <v>10.18</v>
      </c>
      <c r="BE191" s="11"/>
      <c r="BF191" s="7" t="s">
        <v>346</v>
      </c>
      <c r="BG191" s="4"/>
      <c r="BH191" s="7" t="s">
        <v>316</v>
      </c>
      <c r="BI191" s="7" t="s">
        <v>406</v>
      </c>
      <c r="BJ191" s="7" t="s">
        <v>407</v>
      </c>
      <c r="BK191" s="7" t="s">
        <v>212</v>
      </c>
      <c r="BL191" s="5" t="s">
        <v>3</v>
      </c>
      <c r="BM191" s="11">
        <v>1131389.4614800799</v>
      </c>
      <c r="BN191" s="5" t="s">
        <v>138</v>
      </c>
      <c r="BO191" s="11"/>
      <c r="BP191" s="12">
        <v>38807</v>
      </c>
      <c r="BQ191" s="12">
        <v>44282</v>
      </c>
      <c r="BR191" s="11">
        <v>39206.339999999997</v>
      </c>
      <c r="BS191" s="11">
        <v>0</v>
      </c>
      <c r="BT191" s="11">
        <v>52.61</v>
      </c>
    </row>
    <row r="192" spans="1:72" s="1" customFormat="1" ht="18.2" customHeight="1" x14ac:dyDescent="0.15">
      <c r="A192" s="13">
        <v>190</v>
      </c>
      <c r="B192" s="14" t="s">
        <v>424</v>
      </c>
      <c r="C192" s="14" t="s">
        <v>210</v>
      </c>
      <c r="D192" s="15">
        <v>45505</v>
      </c>
      <c r="E192" s="16" t="s">
        <v>113</v>
      </c>
      <c r="F192" s="17">
        <v>159</v>
      </c>
      <c r="G192" s="17">
        <v>158</v>
      </c>
      <c r="H192" s="18">
        <v>49034.05</v>
      </c>
      <c r="I192" s="18">
        <v>44089.03</v>
      </c>
      <c r="J192" s="18">
        <v>0</v>
      </c>
      <c r="K192" s="18">
        <v>93123.08</v>
      </c>
      <c r="L192" s="18">
        <v>506.22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93123.08</v>
      </c>
      <c r="T192" s="18">
        <v>102530.61</v>
      </c>
      <c r="U192" s="18">
        <v>415.94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102946.55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f t="shared" si="2"/>
        <v>0</v>
      </c>
      <c r="AV192" s="18">
        <v>44595.25</v>
      </c>
      <c r="AW192" s="18">
        <v>102946.55</v>
      </c>
      <c r="AX192" s="19">
        <v>71</v>
      </c>
      <c r="AY192" s="19">
        <v>300</v>
      </c>
      <c r="AZ192" s="18">
        <v>396556.65</v>
      </c>
      <c r="BA192" s="18">
        <v>100080</v>
      </c>
      <c r="BB192" s="20">
        <v>90</v>
      </c>
      <c r="BC192" s="20">
        <v>83.743776978417301</v>
      </c>
      <c r="BD192" s="20">
        <v>10.18</v>
      </c>
      <c r="BE192" s="20"/>
      <c r="BF192" s="16" t="s">
        <v>211</v>
      </c>
      <c r="BG192" s="13"/>
      <c r="BH192" s="16" t="s">
        <v>214</v>
      </c>
      <c r="BI192" s="16" t="s">
        <v>342</v>
      </c>
      <c r="BJ192" s="16" t="s">
        <v>343</v>
      </c>
      <c r="BK192" s="16" t="s">
        <v>212</v>
      </c>
      <c r="BL192" s="14" t="s">
        <v>3</v>
      </c>
      <c r="BM192" s="20">
        <v>764386.27497952001</v>
      </c>
      <c r="BN192" s="14" t="s">
        <v>138</v>
      </c>
      <c r="BO192" s="20"/>
      <c r="BP192" s="21">
        <v>38527</v>
      </c>
      <c r="BQ192" s="21">
        <v>47652</v>
      </c>
      <c r="BR192" s="20">
        <v>39349.07</v>
      </c>
      <c r="BS192" s="20">
        <v>21.45</v>
      </c>
      <c r="BT192" s="20">
        <v>43.41</v>
      </c>
    </row>
    <row r="193" spans="1:72" s="1" customFormat="1" ht="18.2" customHeight="1" x14ac:dyDescent="0.15">
      <c r="A193" s="4">
        <v>191</v>
      </c>
      <c r="B193" s="5" t="s">
        <v>424</v>
      </c>
      <c r="C193" s="5" t="s">
        <v>210</v>
      </c>
      <c r="D193" s="6">
        <v>45505</v>
      </c>
      <c r="E193" s="7" t="s">
        <v>408</v>
      </c>
      <c r="F193" s="8">
        <v>0</v>
      </c>
      <c r="G193" s="8">
        <v>1</v>
      </c>
      <c r="H193" s="9">
        <v>7546.66</v>
      </c>
      <c r="I193" s="9">
        <v>467.92</v>
      </c>
      <c r="J193" s="9">
        <v>0</v>
      </c>
      <c r="K193" s="9">
        <v>8014.58</v>
      </c>
      <c r="L193" s="9">
        <v>328.82</v>
      </c>
      <c r="M193" s="9">
        <v>0</v>
      </c>
      <c r="N193" s="9">
        <v>0</v>
      </c>
      <c r="O193" s="9">
        <v>470.53</v>
      </c>
      <c r="P193" s="9">
        <v>326.20999999999998</v>
      </c>
      <c r="Q193" s="9">
        <v>0</v>
      </c>
      <c r="R193" s="9">
        <v>0</v>
      </c>
      <c r="S193" s="9">
        <v>7217.84</v>
      </c>
      <c r="T193" s="9">
        <v>62.98</v>
      </c>
      <c r="U193" s="9">
        <v>60.37</v>
      </c>
      <c r="V193" s="9">
        <v>0</v>
      </c>
      <c r="W193" s="9">
        <v>62.98</v>
      </c>
      <c r="X193" s="9">
        <v>60.37</v>
      </c>
      <c r="Y193" s="9">
        <v>0</v>
      </c>
      <c r="Z193" s="9">
        <v>0</v>
      </c>
      <c r="AA193" s="9">
        <v>0</v>
      </c>
      <c r="AB193" s="9">
        <v>35.880000000000003</v>
      </c>
      <c r="AC193" s="9">
        <v>0</v>
      </c>
      <c r="AD193" s="9">
        <v>0</v>
      </c>
      <c r="AE193" s="9">
        <v>0</v>
      </c>
      <c r="AF193" s="9">
        <v>43.38</v>
      </c>
      <c r="AG193" s="9">
        <v>0</v>
      </c>
      <c r="AH193" s="9">
        <v>18.489999999999998</v>
      </c>
      <c r="AI193" s="9">
        <v>53.54</v>
      </c>
      <c r="AJ193" s="9">
        <v>35.880000000000003</v>
      </c>
      <c r="AK193" s="9">
        <v>0</v>
      </c>
      <c r="AL193" s="9">
        <v>0</v>
      </c>
      <c r="AM193" s="9">
        <v>43.38</v>
      </c>
      <c r="AN193" s="9">
        <v>0</v>
      </c>
      <c r="AO193" s="9">
        <v>18.489999999999998</v>
      </c>
      <c r="AP193" s="9">
        <v>53.54</v>
      </c>
      <c r="AQ193" s="9">
        <v>4.8659999999999997</v>
      </c>
      <c r="AR193" s="9">
        <v>0</v>
      </c>
      <c r="AS193" s="9">
        <v>0</v>
      </c>
      <c r="AT193" s="9">
        <v>0</v>
      </c>
      <c r="AU193" s="9">
        <f t="shared" si="2"/>
        <v>1227.5360000000001</v>
      </c>
      <c r="AV193" s="9">
        <v>0</v>
      </c>
      <c r="AW193" s="9">
        <v>0</v>
      </c>
      <c r="AX193" s="10">
        <v>22</v>
      </c>
      <c r="AY193" s="10">
        <v>240</v>
      </c>
      <c r="AZ193" s="9">
        <v>170200</v>
      </c>
      <c r="BA193" s="9">
        <v>41461.58</v>
      </c>
      <c r="BB193" s="11">
        <v>89.99</v>
      </c>
      <c r="BC193" s="11">
        <v>15.6659109855437</v>
      </c>
      <c r="BD193" s="11">
        <v>9.6</v>
      </c>
      <c r="BE193" s="11"/>
      <c r="BF193" s="7" t="s">
        <v>346</v>
      </c>
      <c r="BG193" s="4"/>
      <c r="BH193" s="7" t="s">
        <v>316</v>
      </c>
      <c r="BI193" s="7" t="s">
        <v>409</v>
      </c>
      <c r="BJ193" s="7" t="s">
        <v>410</v>
      </c>
      <c r="BK193" s="7" t="s">
        <v>4</v>
      </c>
      <c r="BL193" s="5" t="s">
        <v>3</v>
      </c>
      <c r="BM193" s="11">
        <v>59246.51365696</v>
      </c>
      <c r="BN193" s="5" t="s">
        <v>138</v>
      </c>
      <c r="BO193" s="11"/>
      <c r="BP193" s="12">
        <v>38861</v>
      </c>
      <c r="BQ193" s="12">
        <v>46161</v>
      </c>
      <c r="BR193" s="11">
        <v>0</v>
      </c>
      <c r="BS193" s="11">
        <v>35.880000000000003</v>
      </c>
      <c r="BT193" s="11">
        <v>0</v>
      </c>
    </row>
    <row r="194" spans="1:72" s="1" customFormat="1" ht="18.2" customHeight="1" x14ac:dyDescent="0.15">
      <c r="A194" s="13">
        <v>192</v>
      </c>
      <c r="B194" s="14" t="s">
        <v>424</v>
      </c>
      <c r="C194" s="14" t="s">
        <v>210</v>
      </c>
      <c r="D194" s="15">
        <v>45505</v>
      </c>
      <c r="E194" s="16" t="s">
        <v>114</v>
      </c>
      <c r="F194" s="17">
        <v>163</v>
      </c>
      <c r="G194" s="17">
        <v>162</v>
      </c>
      <c r="H194" s="18">
        <v>62489.38</v>
      </c>
      <c r="I194" s="18">
        <v>48902.19</v>
      </c>
      <c r="J194" s="18">
        <v>0</v>
      </c>
      <c r="K194" s="18">
        <v>111391.57</v>
      </c>
      <c r="L194" s="18">
        <v>535.22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111391.57</v>
      </c>
      <c r="T194" s="18">
        <v>118438.8</v>
      </c>
      <c r="U194" s="18">
        <v>494.68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118933.48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49437.41</v>
      </c>
      <c r="AW194" s="18">
        <v>118933.48</v>
      </c>
      <c r="AX194" s="19">
        <v>84</v>
      </c>
      <c r="AY194" s="19">
        <v>300</v>
      </c>
      <c r="AZ194" s="18">
        <v>482300</v>
      </c>
      <c r="BA194" s="18">
        <v>117878.88</v>
      </c>
      <c r="BB194" s="20">
        <v>90</v>
      </c>
      <c r="BC194" s="20">
        <v>85.046967701084398</v>
      </c>
      <c r="BD194" s="20">
        <v>9.5</v>
      </c>
      <c r="BE194" s="20"/>
      <c r="BF194" s="16" t="s">
        <v>346</v>
      </c>
      <c r="BG194" s="13"/>
      <c r="BH194" s="16" t="s">
        <v>25</v>
      </c>
      <c r="BI194" s="16" t="s">
        <v>244</v>
      </c>
      <c r="BJ194" s="16" t="s">
        <v>245</v>
      </c>
      <c r="BK194" s="16" t="s">
        <v>212</v>
      </c>
      <c r="BL194" s="14" t="s">
        <v>3</v>
      </c>
      <c r="BM194" s="20">
        <v>914340.32526008005</v>
      </c>
      <c r="BN194" s="14" t="s">
        <v>138</v>
      </c>
      <c r="BO194" s="20"/>
      <c r="BP194" s="21">
        <v>38870</v>
      </c>
      <c r="BQ194" s="21">
        <v>47995</v>
      </c>
      <c r="BR194" s="20">
        <v>48278.94</v>
      </c>
      <c r="BS194" s="20">
        <v>81.86</v>
      </c>
      <c r="BT194" s="20">
        <v>43.53</v>
      </c>
    </row>
    <row r="195" spans="1:72" s="1" customFormat="1" ht="18.2" customHeight="1" x14ac:dyDescent="0.15">
      <c r="A195" s="4">
        <v>193</v>
      </c>
      <c r="B195" s="5" t="s">
        <v>424</v>
      </c>
      <c r="C195" s="5" t="s">
        <v>210</v>
      </c>
      <c r="D195" s="6">
        <v>45505</v>
      </c>
      <c r="E195" s="7" t="s">
        <v>115</v>
      </c>
      <c r="F195" s="8">
        <v>167</v>
      </c>
      <c r="G195" s="8">
        <v>166</v>
      </c>
      <c r="H195" s="9">
        <v>32939.86</v>
      </c>
      <c r="I195" s="9">
        <v>25847.23</v>
      </c>
      <c r="J195" s="9">
        <v>0</v>
      </c>
      <c r="K195" s="9">
        <v>58787.09</v>
      </c>
      <c r="L195" s="9">
        <v>281.11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58787.09</v>
      </c>
      <c r="T195" s="9">
        <v>64630.14</v>
      </c>
      <c r="U195" s="9">
        <v>263.5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64893.64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19" si="3">SUM(AB195:AR195,W195:Y195,O195:R195)-J195-AS195-AT195</f>
        <v>0</v>
      </c>
      <c r="AV195" s="9">
        <v>26128.34</v>
      </c>
      <c r="AW195" s="9">
        <v>64893.64</v>
      </c>
      <c r="AX195" s="10">
        <v>83</v>
      </c>
      <c r="AY195" s="10">
        <v>300</v>
      </c>
      <c r="AZ195" s="9">
        <v>253022</v>
      </c>
      <c r="BA195" s="9">
        <v>61841.07</v>
      </c>
      <c r="BB195" s="11">
        <v>89.99</v>
      </c>
      <c r="BC195" s="11">
        <v>85.545903864535305</v>
      </c>
      <c r="BD195" s="11">
        <v>9.6</v>
      </c>
      <c r="BE195" s="11"/>
      <c r="BF195" s="7" t="s">
        <v>346</v>
      </c>
      <c r="BG195" s="4"/>
      <c r="BH195" s="7" t="s">
        <v>25</v>
      </c>
      <c r="BI195" s="7" t="s">
        <v>244</v>
      </c>
      <c r="BJ195" s="7" t="s">
        <v>245</v>
      </c>
      <c r="BK195" s="7" t="s">
        <v>212</v>
      </c>
      <c r="BL195" s="5" t="s">
        <v>3</v>
      </c>
      <c r="BM195" s="11">
        <v>482544.65747896</v>
      </c>
      <c r="BN195" s="5" t="s">
        <v>138</v>
      </c>
      <c r="BO195" s="11"/>
      <c r="BP195" s="12">
        <v>38870</v>
      </c>
      <c r="BQ195" s="12">
        <v>47995</v>
      </c>
      <c r="BR195" s="11">
        <v>32262.02</v>
      </c>
      <c r="BS195" s="11">
        <v>56.06</v>
      </c>
      <c r="BT195" s="11">
        <v>43.51</v>
      </c>
    </row>
    <row r="196" spans="1:72" s="1" customFormat="1" ht="18.2" customHeight="1" x14ac:dyDescent="0.15">
      <c r="A196" s="13">
        <v>194</v>
      </c>
      <c r="B196" s="14" t="s">
        <v>424</v>
      </c>
      <c r="C196" s="14" t="s">
        <v>210</v>
      </c>
      <c r="D196" s="15">
        <v>45505</v>
      </c>
      <c r="E196" s="16" t="s">
        <v>116</v>
      </c>
      <c r="F196" s="17">
        <v>136</v>
      </c>
      <c r="G196" s="17">
        <v>135</v>
      </c>
      <c r="H196" s="18">
        <v>51256.77</v>
      </c>
      <c r="I196" s="18">
        <v>40961.79</v>
      </c>
      <c r="J196" s="18">
        <v>0</v>
      </c>
      <c r="K196" s="18">
        <v>92218.559999999998</v>
      </c>
      <c r="L196" s="18">
        <v>493.04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92218.559999999998</v>
      </c>
      <c r="T196" s="18">
        <v>81243.23</v>
      </c>
      <c r="U196" s="18">
        <v>405.76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81648.990000000005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41454.83</v>
      </c>
      <c r="AW196" s="18">
        <v>81648.990000000005</v>
      </c>
      <c r="AX196" s="19">
        <v>77</v>
      </c>
      <c r="AY196" s="19">
        <v>300</v>
      </c>
      <c r="AZ196" s="18">
        <v>448000</v>
      </c>
      <c r="BA196" s="18">
        <v>102872.72</v>
      </c>
      <c r="BB196" s="20">
        <v>84.4</v>
      </c>
      <c r="BC196" s="20">
        <v>75.658993599080503</v>
      </c>
      <c r="BD196" s="20">
        <v>9.5</v>
      </c>
      <c r="BE196" s="20"/>
      <c r="BF196" s="16" t="s">
        <v>211</v>
      </c>
      <c r="BG196" s="13"/>
      <c r="BH196" s="16" t="s">
        <v>228</v>
      </c>
      <c r="BI196" s="16" t="s">
        <v>411</v>
      </c>
      <c r="BJ196" s="16" t="s">
        <v>412</v>
      </c>
      <c r="BK196" s="16" t="s">
        <v>212</v>
      </c>
      <c r="BL196" s="14" t="s">
        <v>3</v>
      </c>
      <c r="BM196" s="20">
        <v>756961.66366464004</v>
      </c>
      <c r="BN196" s="14" t="s">
        <v>138</v>
      </c>
      <c r="BO196" s="20"/>
      <c r="BP196" s="21">
        <v>38876</v>
      </c>
      <c r="BQ196" s="21">
        <v>48001</v>
      </c>
      <c r="BR196" s="20">
        <v>34710.49</v>
      </c>
      <c r="BS196" s="20">
        <v>71.44</v>
      </c>
      <c r="BT196" s="20">
        <v>43.62</v>
      </c>
    </row>
    <row r="197" spans="1:72" s="1" customFormat="1" ht="18.2" customHeight="1" x14ac:dyDescent="0.15">
      <c r="A197" s="4">
        <v>195</v>
      </c>
      <c r="B197" s="5" t="s">
        <v>424</v>
      </c>
      <c r="C197" s="5" t="s">
        <v>210</v>
      </c>
      <c r="D197" s="6">
        <v>45505</v>
      </c>
      <c r="E197" s="7" t="s">
        <v>117</v>
      </c>
      <c r="F197" s="8">
        <v>111</v>
      </c>
      <c r="G197" s="8">
        <v>110</v>
      </c>
      <c r="H197" s="9">
        <v>48898.52</v>
      </c>
      <c r="I197" s="9">
        <v>30856.46</v>
      </c>
      <c r="J197" s="9">
        <v>0</v>
      </c>
      <c r="K197" s="9">
        <v>79754.98</v>
      </c>
      <c r="L197" s="9">
        <v>418.9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79754.98</v>
      </c>
      <c r="T197" s="9">
        <v>58605.47</v>
      </c>
      <c r="U197" s="9">
        <v>387.09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58992.56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f t="shared" si="3"/>
        <v>0</v>
      </c>
      <c r="AV197" s="9">
        <v>31275.360000000001</v>
      </c>
      <c r="AW197" s="9">
        <v>58992.56</v>
      </c>
      <c r="AX197" s="10">
        <v>83</v>
      </c>
      <c r="AY197" s="10">
        <v>300</v>
      </c>
      <c r="AZ197" s="9">
        <v>377275.03</v>
      </c>
      <c r="BA197" s="9">
        <v>92250</v>
      </c>
      <c r="BB197" s="11">
        <v>89.84</v>
      </c>
      <c r="BC197" s="11">
        <v>77.671408164769701</v>
      </c>
      <c r="BD197" s="11">
        <v>9.5</v>
      </c>
      <c r="BE197" s="11"/>
      <c r="BF197" s="7" t="s">
        <v>346</v>
      </c>
      <c r="BG197" s="4"/>
      <c r="BH197" s="7" t="s">
        <v>25</v>
      </c>
      <c r="BI197" s="7" t="s">
        <v>255</v>
      </c>
      <c r="BJ197" s="7" t="s">
        <v>365</v>
      </c>
      <c r="BK197" s="7" t="s">
        <v>212</v>
      </c>
      <c r="BL197" s="5" t="s">
        <v>3</v>
      </c>
      <c r="BM197" s="11">
        <v>654656.31155312003</v>
      </c>
      <c r="BN197" s="5" t="s">
        <v>138</v>
      </c>
      <c r="BO197" s="11"/>
      <c r="BP197" s="12">
        <v>38877</v>
      </c>
      <c r="BQ197" s="12">
        <v>48002</v>
      </c>
      <c r="BR197" s="11">
        <v>29363.97</v>
      </c>
      <c r="BS197" s="11">
        <v>64.06</v>
      </c>
      <c r="BT197" s="11">
        <v>43.64</v>
      </c>
    </row>
    <row r="198" spans="1:72" s="1" customFormat="1" ht="18.2" customHeight="1" x14ac:dyDescent="0.15">
      <c r="A198" s="13">
        <v>196</v>
      </c>
      <c r="B198" s="14" t="s">
        <v>424</v>
      </c>
      <c r="C198" s="14" t="s">
        <v>210</v>
      </c>
      <c r="D198" s="15">
        <v>45505</v>
      </c>
      <c r="E198" s="16" t="s">
        <v>118</v>
      </c>
      <c r="F198" s="17">
        <v>192</v>
      </c>
      <c r="G198" s="17">
        <v>191</v>
      </c>
      <c r="H198" s="18">
        <v>41554.29</v>
      </c>
      <c r="I198" s="18">
        <v>35065.08</v>
      </c>
      <c r="J198" s="18">
        <v>0</v>
      </c>
      <c r="K198" s="18">
        <v>76619.37</v>
      </c>
      <c r="L198" s="18">
        <v>355.96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76619.37</v>
      </c>
      <c r="T198" s="18">
        <v>96435.09</v>
      </c>
      <c r="U198" s="18">
        <v>328.95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96764.04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35421.040000000001</v>
      </c>
      <c r="AW198" s="18">
        <v>96764.04</v>
      </c>
      <c r="AX198" s="19">
        <v>83</v>
      </c>
      <c r="AY198" s="19">
        <v>300</v>
      </c>
      <c r="AZ198" s="18">
        <v>320000</v>
      </c>
      <c r="BA198" s="18">
        <v>78391.960000000006</v>
      </c>
      <c r="BB198" s="20">
        <v>90</v>
      </c>
      <c r="BC198" s="20">
        <v>87.964930332141194</v>
      </c>
      <c r="BD198" s="20">
        <v>9.5</v>
      </c>
      <c r="BE198" s="20"/>
      <c r="BF198" s="16" t="s">
        <v>211</v>
      </c>
      <c r="BG198" s="13"/>
      <c r="BH198" s="16" t="s">
        <v>25</v>
      </c>
      <c r="BI198" s="16" t="s">
        <v>255</v>
      </c>
      <c r="BJ198" s="16" t="s">
        <v>243</v>
      </c>
      <c r="BK198" s="16" t="s">
        <v>212</v>
      </c>
      <c r="BL198" s="14" t="s">
        <v>3</v>
      </c>
      <c r="BM198" s="20">
        <v>628918.14602327999</v>
      </c>
      <c r="BN198" s="14" t="s">
        <v>138</v>
      </c>
      <c r="BO198" s="20"/>
      <c r="BP198" s="21">
        <v>38884</v>
      </c>
      <c r="BQ198" s="21">
        <v>48009</v>
      </c>
      <c r="BR198" s="20">
        <v>42115.88</v>
      </c>
      <c r="BS198" s="20">
        <v>54.44</v>
      </c>
      <c r="BT198" s="20">
        <v>43.63</v>
      </c>
    </row>
    <row r="199" spans="1:72" s="1" customFormat="1" ht="18.2" customHeight="1" x14ac:dyDescent="0.15">
      <c r="A199" s="4">
        <v>197</v>
      </c>
      <c r="B199" s="5" t="s">
        <v>424</v>
      </c>
      <c r="C199" s="5" t="s">
        <v>210</v>
      </c>
      <c r="D199" s="6">
        <v>45505</v>
      </c>
      <c r="E199" s="7" t="s">
        <v>119</v>
      </c>
      <c r="F199" s="8">
        <v>183</v>
      </c>
      <c r="G199" s="8">
        <v>182</v>
      </c>
      <c r="H199" s="9">
        <v>49385.96</v>
      </c>
      <c r="I199" s="9">
        <v>40806.699999999997</v>
      </c>
      <c r="J199" s="9">
        <v>0</v>
      </c>
      <c r="K199" s="9">
        <v>90192.66</v>
      </c>
      <c r="L199" s="9">
        <v>423.02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90192.66</v>
      </c>
      <c r="T199" s="9">
        <v>108146.8</v>
      </c>
      <c r="U199" s="9">
        <v>390.95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108537.75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41229.72</v>
      </c>
      <c r="AW199" s="9">
        <v>108537.75</v>
      </c>
      <c r="AX199" s="10">
        <v>83</v>
      </c>
      <c r="AY199" s="10">
        <v>300</v>
      </c>
      <c r="AZ199" s="9">
        <v>380300</v>
      </c>
      <c r="BA199" s="9">
        <v>93163.95</v>
      </c>
      <c r="BB199" s="11">
        <v>89.99</v>
      </c>
      <c r="BC199" s="11">
        <v>87.119937201031107</v>
      </c>
      <c r="BD199" s="11">
        <v>9.5</v>
      </c>
      <c r="BE199" s="11"/>
      <c r="BF199" s="7" t="s">
        <v>211</v>
      </c>
      <c r="BG199" s="4"/>
      <c r="BH199" s="7" t="s">
        <v>25</v>
      </c>
      <c r="BI199" s="7" t="s">
        <v>255</v>
      </c>
      <c r="BJ199" s="7" t="s">
        <v>365</v>
      </c>
      <c r="BK199" s="7" t="s">
        <v>212</v>
      </c>
      <c r="BL199" s="5" t="s">
        <v>3</v>
      </c>
      <c r="BM199" s="11">
        <v>740332.37955504004</v>
      </c>
      <c r="BN199" s="5" t="s">
        <v>138</v>
      </c>
      <c r="BO199" s="11"/>
      <c r="BP199" s="12">
        <v>38884</v>
      </c>
      <c r="BQ199" s="12">
        <v>48009</v>
      </c>
      <c r="BR199" s="11">
        <v>46081.63</v>
      </c>
      <c r="BS199" s="11">
        <v>64.7</v>
      </c>
      <c r="BT199" s="11">
        <v>43.64</v>
      </c>
    </row>
    <row r="200" spans="1:72" s="1" customFormat="1" ht="18.2" customHeight="1" x14ac:dyDescent="0.15">
      <c r="A200" s="13">
        <v>198</v>
      </c>
      <c r="B200" s="14" t="s">
        <v>424</v>
      </c>
      <c r="C200" s="14" t="s">
        <v>210</v>
      </c>
      <c r="D200" s="15">
        <v>45505</v>
      </c>
      <c r="E200" s="16" t="s">
        <v>120</v>
      </c>
      <c r="F200" s="17">
        <v>180</v>
      </c>
      <c r="G200" s="17">
        <v>179</v>
      </c>
      <c r="H200" s="18">
        <v>57388.67</v>
      </c>
      <c r="I200" s="18">
        <v>47073.01</v>
      </c>
      <c r="J200" s="18">
        <v>0</v>
      </c>
      <c r="K200" s="18">
        <v>104461.68</v>
      </c>
      <c r="L200" s="18">
        <v>491.62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104461.68</v>
      </c>
      <c r="T200" s="18">
        <v>122654.25</v>
      </c>
      <c r="U200" s="18">
        <v>454.3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123108.55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f t="shared" si="3"/>
        <v>0</v>
      </c>
      <c r="AV200" s="18">
        <v>47564.63</v>
      </c>
      <c r="AW200" s="18">
        <v>123108.55</v>
      </c>
      <c r="AX200" s="19">
        <v>83</v>
      </c>
      <c r="AY200" s="19">
        <v>300</v>
      </c>
      <c r="AZ200" s="18">
        <v>442000</v>
      </c>
      <c r="BA200" s="18">
        <v>108265.93</v>
      </c>
      <c r="BB200" s="20">
        <v>90</v>
      </c>
      <c r="BC200" s="20">
        <v>86.837578543868801</v>
      </c>
      <c r="BD200" s="20">
        <v>9.5</v>
      </c>
      <c r="BE200" s="20"/>
      <c r="BF200" s="16" t="s">
        <v>211</v>
      </c>
      <c r="BG200" s="13"/>
      <c r="BH200" s="16" t="s">
        <v>214</v>
      </c>
      <c r="BI200" s="16" t="s">
        <v>215</v>
      </c>
      <c r="BJ200" s="16" t="s">
        <v>274</v>
      </c>
      <c r="BK200" s="16" t="s">
        <v>212</v>
      </c>
      <c r="BL200" s="14" t="s">
        <v>3</v>
      </c>
      <c r="BM200" s="20">
        <v>857457.40425791999</v>
      </c>
      <c r="BN200" s="14" t="s">
        <v>138</v>
      </c>
      <c r="BO200" s="20"/>
      <c r="BP200" s="21">
        <v>38889</v>
      </c>
      <c r="BQ200" s="21">
        <v>48014</v>
      </c>
      <c r="BR200" s="20">
        <v>57131.22</v>
      </c>
      <c r="BS200" s="20">
        <v>75.19</v>
      </c>
      <c r="BT200" s="20">
        <v>43.63</v>
      </c>
    </row>
    <row r="201" spans="1:72" s="1" customFormat="1" ht="18.2" customHeight="1" x14ac:dyDescent="0.15">
      <c r="A201" s="4">
        <v>199</v>
      </c>
      <c r="B201" s="5" t="s">
        <v>424</v>
      </c>
      <c r="C201" s="5" t="s">
        <v>210</v>
      </c>
      <c r="D201" s="6">
        <v>45505</v>
      </c>
      <c r="E201" s="7" t="s">
        <v>121</v>
      </c>
      <c r="F201" s="8">
        <v>160</v>
      </c>
      <c r="G201" s="8">
        <v>159</v>
      </c>
      <c r="H201" s="9">
        <v>42469.04</v>
      </c>
      <c r="I201" s="9">
        <v>34038.82</v>
      </c>
      <c r="J201" s="9">
        <v>0</v>
      </c>
      <c r="K201" s="9">
        <v>76507.86</v>
      </c>
      <c r="L201" s="9">
        <v>375.99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76507.86</v>
      </c>
      <c r="T201" s="9">
        <v>79907.31</v>
      </c>
      <c r="U201" s="9">
        <v>336.19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80243.5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f t="shared" si="3"/>
        <v>0</v>
      </c>
      <c r="AV201" s="9">
        <v>34414.81</v>
      </c>
      <c r="AW201" s="9">
        <v>80243.5</v>
      </c>
      <c r="AX201" s="10">
        <v>81</v>
      </c>
      <c r="AY201" s="10">
        <v>300</v>
      </c>
      <c r="AZ201" s="9">
        <v>333900</v>
      </c>
      <c r="BA201" s="9">
        <v>81513.8</v>
      </c>
      <c r="BB201" s="11">
        <v>89.99</v>
      </c>
      <c r="BC201" s="11">
        <v>84.463518096322304</v>
      </c>
      <c r="BD201" s="11">
        <v>9.5</v>
      </c>
      <c r="BE201" s="11"/>
      <c r="BF201" s="7" t="s">
        <v>346</v>
      </c>
      <c r="BG201" s="4"/>
      <c r="BH201" s="7" t="s">
        <v>25</v>
      </c>
      <c r="BI201" s="7" t="s">
        <v>244</v>
      </c>
      <c r="BJ201" s="7" t="s">
        <v>245</v>
      </c>
      <c r="BK201" s="7" t="s">
        <v>212</v>
      </c>
      <c r="BL201" s="5" t="s">
        <v>3</v>
      </c>
      <c r="BM201" s="11">
        <v>628002.83358384005</v>
      </c>
      <c r="BN201" s="5" t="s">
        <v>138</v>
      </c>
      <c r="BO201" s="11"/>
      <c r="BP201" s="12">
        <v>38828</v>
      </c>
      <c r="BQ201" s="12">
        <v>47953</v>
      </c>
      <c r="BR201" s="11">
        <v>34972.959999999999</v>
      </c>
      <c r="BS201" s="11">
        <v>56.61</v>
      </c>
      <c r="BT201" s="11">
        <v>43.48</v>
      </c>
    </row>
    <row r="202" spans="1:72" s="1" customFormat="1" ht="18.2" customHeight="1" x14ac:dyDescent="0.15">
      <c r="A202" s="13">
        <v>200</v>
      </c>
      <c r="B202" s="14" t="s">
        <v>424</v>
      </c>
      <c r="C202" s="14" t="s">
        <v>210</v>
      </c>
      <c r="D202" s="15">
        <v>45505</v>
      </c>
      <c r="E202" s="16" t="s">
        <v>458</v>
      </c>
      <c r="F202" s="17">
        <v>151</v>
      </c>
      <c r="G202" s="17">
        <v>150</v>
      </c>
      <c r="H202" s="18">
        <v>85115.76</v>
      </c>
      <c r="I202" s="18">
        <v>64665.63</v>
      </c>
      <c r="J202" s="18">
        <v>0</v>
      </c>
      <c r="K202" s="18">
        <v>149781.39000000001</v>
      </c>
      <c r="L202" s="18">
        <v>731.82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149781.39000000001</v>
      </c>
      <c r="T202" s="18">
        <v>146516.93</v>
      </c>
      <c r="U202" s="18">
        <v>666.74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147183.67000000001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0</v>
      </c>
      <c r="AV202" s="18">
        <v>65397.45</v>
      </c>
      <c r="AW202" s="18">
        <v>147183.67000000001</v>
      </c>
      <c r="AX202" s="19">
        <v>84</v>
      </c>
      <c r="AY202" s="19">
        <v>300</v>
      </c>
      <c r="AZ202" s="18">
        <v>660000</v>
      </c>
      <c r="BA202" s="18">
        <v>161356.29999999999</v>
      </c>
      <c r="BB202" s="20">
        <v>89.99</v>
      </c>
      <c r="BC202" s="20">
        <v>83.534558527308803</v>
      </c>
      <c r="BD202" s="20">
        <v>9.4</v>
      </c>
      <c r="BE202" s="20"/>
      <c r="BF202" s="16" t="s">
        <v>211</v>
      </c>
      <c r="BG202" s="13"/>
      <c r="BH202" s="16" t="s">
        <v>214</v>
      </c>
      <c r="BI202" s="16" t="s">
        <v>215</v>
      </c>
      <c r="BJ202" s="16" t="s">
        <v>274</v>
      </c>
      <c r="BK202" s="16" t="s">
        <v>212</v>
      </c>
      <c r="BL202" s="14" t="s">
        <v>3</v>
      </c>
      <c r="BM202" s="20">
        <v>1229457.1739181599</v>
      </c>
      <c r="BN202" s="14" t="s">
        <v>138</v>
      </c>
      <c r="BO202" s="20"/>
      <c r="BP202" s="21">
        <v>38875</v>
      </c>
      <c r="BQ202" s="21">
        <v>48000</v>
      </c>
      <c r="BR202" s="20">
        <v>49405.72</v>
      </c>
      <c r="BS202" s="20">
        <v>61.79</v>
      </c>
      <c r="BT202" s="20">
        <v>45.74</v>
      </c>
    </row>
    <row r="203" spans="1:72" s="1" customFormat="1" ht="18.2" customHeight="1" x14ac:dyDescent="0.15">
      <c r="A203" s="4">
        <v>201</v>
      </c>
      <c r="B203" s="5" t="s">
        <v>424</v>
      </c>
      <c r="C203" s="5" t="s">
        <v>210</v>
      </c>
      <c r="D203" s="6">
        <v>45505</v>
      </c>
      <c r="E203" s="7" t="s">
        <v>122</v>
      </c>
      <c r="F203" s="8">
        <v>187</v>
      </c>
      <c r="G203" s="8">
        <v>186</v>
      </c>
      <c r="H203" s="9">
        <v>44142.07</v>
      </c>
      <c r="I203" s="9">
        <v>36822.019999999997</v>
      </c>
      <c r="J203" s="9">
        <v>0</v>
      </c>
      <c r="K203" s="9">
        <v>80964.09</v>
      </c>
      <c r="L203" s="9">
        <v>378.08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80964.09</v>
      </c>
      <c r="T203" s="9">
        <v>99221.56</v>
      </c>
      <c r="U203" s="9">
        <v>349.44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99571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0</v>
      </c>
      <c r="AV203" s="9">
        <v>37200.1</v>
      </c>
      <c r="AW203" s="9">
        <v>99571</v>
      </c>
      <c r="AX203" s="10">
        <v>83</v>
      </c>
      <c r="AY203" s="10">
        <v>300</v>
      </c>
      <c r="AZ203" s="9">
        <v>340000</v>
      </c>
      <c r="BA203" s="9">
        <v>83269.429999999993</v>
      </c>
      <c r="BB203" s="11">
        <v>90</v>
      </c>
      <c r="BC203" s="11">
        <v>87.508322081705202</v>
      </c>
      <c r="BD203" s="11">
        <v>9.5</v>
      </c>
      <c r="BE203" s="11"/>
      <c r="BF203" s="7" t="s">
        <v>346</v>
      </c>
      <c r="BG203" s="4"/>
      <c r="BH203" s="7" t="s">
        <v>379</v>
      </c>
      <c r="BI203" s="7" t="s">
        <v>380</v>
      </c>
      <c r="BJ203" s="7" t="s">
        <v>381</v>
      </c>
      <c r="BK203" s="7" t="s">
        <v>212</v>
      </c>
      <c r="BL203" s="5" t="s">
        <v>3</v>
      </c>
      <c r="BM203" s="11">
        <v>664581.10236696003</v>
      </c>
      <c r="BN203" s="5" t="s">
        <v>138</v>
      </c>
      <c r="BO203" s="11"/>
      <c r="BP203" s="12">
        <v>38894</v>
      </c>
      <c r="BQ203" s="12">
        <v>48019</v>
      </c>
      <c r="BR203" s="11">
        <v>48014.05</v>
      </c>
      <c r="BS203" s="11">
        <v>57.83</v>
      </c>
      <c r="BT203" s="11">
        <v>43.62</v>
      </c>
    </row>
    <row r="204" spans="1:72" s="1" customFormat="1" ht="18.2" customHeight="1" x14ac:dyDescent="0.15">
      <c r="A204" s="13">
        <v>202</v>
      </c>
      <c r="B204" s="14" t="s">
        <v>424</v>
      </c>
      <c r="C204" s="14" t="s">
        <v>210</v>
      </c>
      <c r="D204" s="15">
        <v>45505</v>
      </c>
      <c r="E204" s="16" t="s">
        <v>123</v>
      </c>
      <c r="F204" s="17">
        <v>188</v>
      </c>
      <c r="G204" s="17">
        <v>187</v>
      </c>
      <c r="H204" s="18">
        <v>119297.95</v>
      </c>
      <c r="I204" s="18">
        <v>100731.38</v>
      </c>
      <c r="J204" s="18">
        <v>0</v>
      </c>
      <c r="K204" s="18">
        <v>220029.33</v>
      </c>
      <c r="L204" s="18">
        <v>1025.75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220029.33</v>
      </c>
      <c r="T204" s="18">
        <v>267431.40999999997</v>
      </c>
      <c r="U204" s="18">
        <v>934.44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268365.84999999998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f t="shared" si="3"/>
        <v>0</v>
      </c>
      <c r="AV204" s="18">
        <v>101757.13</v>
      </c>
      <c r="AW204" s="18">
        <v>268365.84999999998</v>
      </c>
      <c r="AX204" s="19">
        <v>83</v>
      </c>
      <c r="AY204" s="19">
        <v>300</v>
      </c>
      <c r="AZ204" s="18">
        <v>923500</v>
      </c>
      <c r="BA204" s="18">
        <v>226152.31</v>
      </c>
      <c r="BB204" s="20">
        <v>90</v>
      </c>
      <c r="BC204" s="20">
        <v>87.563287326138806</v>
      </c>
      <c r="BD204" s="20">
        <v>9.4</v>
      </c>
      <c r="BE204" s="20"/>
      <c r="BF204" s="16" t="s">
        <v>346</v>
      </c>
      <c r="BG204" s="13"/>
      <c r="BH204" s="16" t="s">
        <v>214</v>
      </c>
      <c r="BI204" s="16" t="s">
        <v>252</v>
      </c>
      <c r="BJ204" s="16" t="s">
        <v>383</v>
      </c>
      <c r="BK204" s="16" t="s">
        <v>212</v>
      </c>
      <c r="BL204" s="14" t="s">
        <v>3</v>
      </c>
      <c r="BM204" s="20">
        <v>1806076.43072952</v>
      </c>
      <c r="BN204" s="14" t="s">
        <v>138</v>
      </c>
      <c r="BO204" s="20"/>
      <c r="BP204" s="21">
        <v>38896</v>
      </c>
      <c r="BQ204" s="21">
        <v>48021</v>
      </c>
      <c r="BR204" s="20">
        <v>86933.47</v>
      </c>
      <c r="BS204" s="20">
        <v>86.6</v>
      </c>
      <c r="BT204" s="20">
        <v>43.65</v>
      </c>
    </row>
    <row r="205" spans="1:72" s="1" customFormat="1" ht="18.2" customHeight="1" x14ac:dyDescent="0.15">
      <c r="A205" s="4">
        <v>203</v>
      </c>
      <c r="B205" s="5" t="s">
        <v>424</v>
      </c>
      <c r="C205" s="5" t="s">
        <v>210</v>
      </c>
      <c r="D205" s="6">
        <v>45505</v>
      </c>
      <c r="E205" s="7" t="s">
        <v>124</v>
      </c>
      <c r="F205" s="8">
        <v>205</v>
      </c>
      <c r="G205" s="8">
        <v>204</v>
      </c>
      <c r="H205" s="9">
        <v>17593.41</v>
      </c>
      <c r="I205" s="9">
        <v>67660.12</v>
      </c>
      <c r="J205" s="9">
        <v>0</v>
      </c>
      <c r="K205" s="9">
        <v>85253.53</v>
      </c>
      <c r="L205" s="9">
        <v>668.47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85253.53</v>
      </c>
      <c r="T205" s="9">
        <v>97915.71</v>
      </c>
      <c r="U205" s="9">
        <v>139.24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98054.95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68328.59</v>
      </c>
      <c r="AW205" s="9">
        <v>98054.95</v>
      </c>
      <c r="AX205" s="10">
        <v>24</v>
      </c>
      <c r="AY205" s="10">
        <v>240</v>
      </c>
      <c r="AZ205" s="9">
        <v>354000</v>
      </c>
      <c r="BA205" s="9">
        <v>86651.46</v>
      </c>
      <c r="BB205" s="11">
        <v>89.99</v>
      </c>
      <c r="BC205" s="11">
        <v>88.538210027851804</v>
      </c>
      <c r="BD205" s="11">
        <v>9.5</v>
      </c>
      <c r="BE205" s="11"/>
      <c r="BF205" s="7" t="s">
        <v>211</v>
      </c>
      <c r="BG205" s="4"/>
      <c r="BH205" s="7" t="s">
        <v>25</v>
      </c>
      <c r="BI205" s="7" t="s">
        <v>255</v>
      </c>
      <c r="BJ205" s="7" t="s">
        <v>238</v>
      </c>
      <c r="BK205" s="7" t="s">
        <v>212</v>
      </c>
      <c r="BL205" s="5" t="s">
        <v>3</v>
      </c>
      <c r="BM205" s="11">
        <v>699790.30145431997</v>
      </c>
      <c r="BN205" s="5" t="s">
        <v>138</v>
      </c>
      <c r="BO205" s="11"/>
      <c r="BP205" s="12">
        <v>38905</v>
      </c>
      <c r="BQ205" s="12">
        <v>46205</v>
      </c>
      <c r="BR205" s="11">
        <v>46479.08</v>
      </c>
      <c r="BS205" s="11">
        <v>57.36</v>
      </c>
      <c r="BT205" s="11">
        <v>43.56</v>
      </c>
    </row>
    <row r="206" spans="1:72" s="1" customFormat="1" ht="18.2" customHeight="1" x14ac:dyDescent="0.15">
      <c r="A206" s="13">
        <v>204</v>
      </c>
      <c r="B206" s="14" t="s">
        <v>424</v>
      </c>
      <c r="C206" s="14" t="s">
        <v>210</v>
      </c>
      <c r="D206" s="15">
        <v>45505</v>
      </c>
      <c r="E206" s="16" t="s">
        <v>125</v>
      </c>
      <c r="F206" s="17">
        <v>156</v>
      </c>
      <c r="G206" s="17">
        <v>155</v>
      </c>
      <c r="H206" s="18">
        <v>46324.38</v>
      </c>
      <c r="I206" s="18">
        <v>34892.29</v>
      </c>
      <c r="J206" s="18">
        <v>0</v>
      </c>
      <c r="K206" s="18">
        <v>81216.67</v>
      </c>
      <c r="L206" s="18">
        <v>390.36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81216.67</v>
      </c>
      <c r="T206" s="18">
        <v>83207.88</v>
      </c>
      <c r="U206" s="18">
        <v>366.71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83574.59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35282.65</v>
      </c>
      <c r="AW206" s="18">
        <v>83574.59</v>
      </c>
      <c r="AX206" s="19">
        <v>84</v>
      </c>
      <c r="AY206" s="19">
        <v>300</v>
      </c>
      <c r="AZ206" s="18">
        <v>354000</v>
      </c>
      <c r="BA206" s="18">
        <v>86651.46</v>
      </c>
      <c r="BB206" s="20">
        <v>89.99</v>
      </c>
      <c r="BC206" s="20">
        <v>84.345816369395294</v>
      </c>
      <c r="BD206" s="20">
        <v>9.5</v>
      </c>
      <c r="BE206" s="20"/>
      <c r="BF206" s="16" t="s">
        <v>346</v>
      </c>
      <c r="BG206" s="13"/>
      <c r="BH206" s="16" t="s">
        <v>25</v>
      </c>
      <c r="BI206" s="16" t="s">
        <v>255</v>
      </c>
      <c r="BJ206" s="16" t="s">
        <v>238</v>
      </c>
      <c r="BK206" s="16" t="s">
        <v>212</v>
      </c>
      <c r="BL206" s="14" t="s">
        <v>3</v>
      </c>
      <c r="BM206" s="20">
        <v>666654.36589448003</v>
      </c>
      <c r="BN206" s="14" t="s">
        <v>138</v>
      </c>
      <c r="BO206" s="20"/>
      <c r="BP206" s="21">
        <v>38905</v>
      </c>
      <c r="BQ206" s="21">
        <v>48030</v>
      </c>
      <c r="BR206" s="20">
        <v>35647.61</v>
      </c>
      <c r="BS206" s="20">
        <v>60.17</v>
      </c>
      <c r="BT206" s="20">
        <v>43.6</v>
      </c>
    </row>
    <row r="207" spans="1:72" s="1" customFormat="1" ht="18.2" customHeight="1" x14ac:dyDescent="0.15">
      <c r="A207" s="4">
        <v>205</v>
      </c>
      <c r="B207" s="5" t="s">
        <v>424</v>
      </c>
      <c r="C207" s="5" t="s">
        <v>210</v>
      </c>
      <c r="D207" s="6">
        <v>45505</v>
      </c>
      <c r="E207" s="7" t="s">
        <v>126</v>
      </c>
      <c r="F207" s="8">
        <v>206</v>
      </c>
      <c r="G207" s="8">
        <v>205</v>
      </c>
      <c r="H207" s="9">
        <v>53644.84</v>
      </c>
      <c r="I207" s="9">
        <v>45843.839999999997</v>
      </c>
      <c r="J207" s="9">
        <v>0</v>
      </c>
      <c r="K207" s="9">
        <v>99488.68</v>
      </c>
      <c r="L207" s="9">
        <v>452.05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99488.68</v>
      </c>
      <c r="T207" s="9">
        <v>134128.26999999999</v>
      </c>
      <c r="U207" s="9">
        <v>424.66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134552.93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46295.89</v>
      </c>
      <c r="AW207" s="9">
        <v>134552.93</v>
      </c>
      <c r="AX207" s="10">
        <v>84</v>
      </c>
      <c r="AY207" s="10">
        <v>300</v>
      </c>
      <c r="AZ207" s="9">
        <v>414000</v>
      </c>
      <c r="BA207" s="9">
        <v>100344.93</v>
      </c>
      <c r="BB207" s="11">
        <v>89.13</v>
      </c>
      <c r="BC207" s="11">
        <v>88.3694477478832</v>
      </c>
      <c r="BD207" s="11">
        <v>9.5</v>
      </c>
      <c r="BE207" s="11"/>
      <c r="BF207" s="7" t="s">
        <v>211</v>
      </c>
      <c r="BG207" s="4"/>
      <c r="BH207" s="7" t="s">
        <v>25</v>
      </c>
      <c r="BI207" s="7" t="s">
        <v>244</v>
      </c>
      <c r="BJ207" s="7" t="s">
        <v>245</v>
      </c>
      <c r="BK207" s="7" t="s">
        <v>212</v>
      </c>
      <c r="BL207" s="5" t="s">
        <v>3</v>
      </c>
      <c r="BM207" s="11">
        <v>816637.30954592</v>
      </c>
      <c r="BN207" s="5" t="s">
        <v>138</v>
      </c>
      <c r="BO207" s="11"/>
      <c r="BP207" s="12">
        <v>38909</v>
      </c>
      <c r="BQ207" s="12">
        <v>48034</v>
      </c>
      <c r="BR207" s="11">
        <v>53278.74</v>
      </c>
      <c r="BS207" s="11">
        <v>69.680000000000007</v>
      </c>
      <c r="BT207" s="11">
        <v>43.59</v>
      </c>
    </row>
    <row r="208" spans="1:72" s="1" customFormat="1" ht="18.2" customHeight="1" x14ac:dyDescent="0.15">
      <c r="A208" s="13">
        <v>206</v>
      </c>
      <c r="B208" s="14" t="s">
        <v>432</v>
      </c>
      <c r="C208" s="14" t="s">
        <v>210</v>
      </c>
      <c r="D208" s="15">
        <v>45505</v>
      </c>
      <c r="E208" s="16" t="s">
        <v>13</v>
      </c>
      <c r="F208" s="17">
        <v>139</v>
      </c>
      <c r="G208" s="17">
        <v>139</v>
      </c>
      <c r="H208" s="18">
        <v>157343.14358900001</v>
      </c>
      <c r="I208" s="18">
        <v>157342.95000000001</v>
      </c>
      <c r="J208" s="18">
        <v>0</v>
      </c>
      <c r="K208" s="18">
        <v>157343.14358900001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157343.14358900001</v>
      </c>
      <c r="T208" s="18">
        <v>142314.69</v>
      </c>
      <c r="U208" s="18">
        <v>0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142314.69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157342.95000000001</v>
      </c>
      <c r="AW208" s="18">
        <v>142314.69</v>
      </c>
      <c r="AX208" s="19">
        <v>0</v>
      </c>
      <c r="AY208" s="19">
        <v>240</v>
      </c>
      <c r="AZ208" s="18">
        <v>811537.5</v>
      </c>
      <c r="BA208" s="18">
        <v>188446.8</v>
      </c>
      <c r="BB208" s="20">
        <v>72</v>
      </c>
      <c r="BC208" s="20">
        <v>60.116204352676696</v>
      </c>
      <c r="BD208" s="20">
        <v>12.5</v>
      </c>
      <c r="BE208" s="20"/>
      <c r="BF208" s="16" t="s">
        <v>211</v>
      </c>
      <c r="BG208" s="13"/>
      <c r="BH208" s="16" t="s">
        <v>228</v>
      </c>
      <c r="BI208" s="16" t="s">
        <v>382</v>
      </c>
      <c r="BJ208" s="16" t="s">
        <v>436</v>
      </c>
      <c r="BK208" s="16" t="s">
        <v>212</v>
      </c>
      <c r="BL208" s="14" t="s">
        <v>3</v>
      </c>
      <c r="BM208" s="20">
        <v>1291526.64861991</v>
      </c>
      <c r="BN208" s="14" t="s">
        <v>138</v>
      </c>
      <c r="BO208" s="20"/>
      <c r="BP208" s="21">
        <v>37364</v>
      </c>
      <c r="BQ208" s="21">
        <v>44682</v>
      </c>
      <c r="BR208" s="20">
        <v>41993</v>
      </c>
      <c r="BS208" s="20">
        <v>0</v>
      </c>
      <c r="BT208" s="20">
        <v>0</v>
      </c>
    </row>
    <row r="209" spans="1:72" s="1" customFormat="1" ht="18.2" customHeight="1" x14ac:dyDescent="0.15">
      <c r="A209" s="4">
        <v>207</v>
      </c>
      <c r="B209" s="5" t="s">
        <v>433</v>
      </c>
      <c r="C209" s="5" t="s">
        <v>210</v>
      </c>
      <c r="D209" s="6">
        <v>45505</v>
      </c>
      <c r="E209" s="7" t="s">
        <v>14</v>
      </c>
      <c r="F209" s="8">
        <v>158</v>
      </c>
      <c r="G209" s="8">
        <v>158</v>
      </c>
      <c r="H209" s="9">
        <v>2682.6330000000298</v>
      </c>
      <c r="I209" s="9">
        <v>337694.49</v>
      </c>
      <c r="J209" s="9">
        <v>0</v>
      </c>
      <c r="K209" s="9">
        <v>340377.12300000002</v>
      </c>
      <c r="L209" s="9">
        <v>2682.63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340377.12300000002</v>
      </c>
      <c r="T209" s="9">
        <v>267054.96999999997</v>
      </c>
      <c r="U209" s="9">
        <v>21.8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267076.77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f t="shared" si="3"/>
        <v>0</v>
      </c>
      <c r="AV209" s="9">
        <v>340377.12</v>
      </c>
      <c r="AW209" s="9">
        <v>267076.77</v>
      </c>
      <c r="AX209" s="10">
        <v>0</v>
      </c>
      <c r="AY209" s="10">
        <v>240</v>
      </c>
      <c r="AZ209" s="9">
        <v>1719000</v>
      </c>
      <c r="BA209" s="9">
        <v>402869.3</v>
      </c>
      <c r="BB209" s="11">
        <v>80</v>
      </c>
      <c r="BC209" s="11">
        <v>67.590580468653201</v>
      </c>
      <c r="BD209" s="11">
        <v>9.75</v>
      </c>
      <c r="BE209" s="11"/>
      <c r="BF209" s="7" t="s">
        <v>211</v>
      </c>
      <c r="BG209" s="4"/>
      <c r="BH209" s="7" t="s">
        <v>220</v>
      </c>
      <c r="BI209" s="7" t="s">
        <v>437</v>
      </c>
      <c r="BJ209" s="7" t="s">
        <v>438</v>
      </c>
      <c r="BK209" s="7" t="s">
        <v>212</v>
      </c>
      <c r="BL209" s="5" t="s">
        <v>3</v>
      </c>
      <c r="BM209" s="11">
        <v>2793932.5153143099</v>
      </c>
      <c r="BN209" s="5" t="s">
        <v>138</v>
      </c>
      <c r="BO209" s="11"/>
      <c r="BP209" s="12">
        <v>38177</v>
      </c>
      <c r="BQ209" s="12">
        <v>45474</v>
      </c>
      <c r="BR209" s="11">
        <v>89077.98</v>
      </c>
      <c r="BS209" s="11">
        <v>0</v>
      </c>
      <c r="BT209" s="11">
        <v>0</v>
      </c>
    </row>
    <row r="210" spans="1:72" s="1" customFormat="1" ht="18.2" customHeight="1" x14ac:dyDescent="0.15">
      <c r="A210" s="13">
        <v>208</v>
      </c>
      <c r="B210" s="14" t="s">
        <v>431</v>
      </c>
      <c r="C210" s="14" t="s">
        <v>210</v>
      </c>
      <c r="D210" s="15">
        <v>45505</v>
      </c>
      <c r="E210" s="16" t="s">
        <v>127</v>
      </c>
      <c r="F210" s="17">
        <v>198</v>
      </c>
      <c r="G210" s="17">
        <v>196</v>
      </c>
      <c r="H210" s="18">
        <v>42468.43</v>
      </c>
      <c r="I210" s="18">
        <v>29536.07</v>
      </c>
      <c r="J210" s="18">
        <v>0</v>
      </c>
      <c r="K210" s="18">
        <v>72004.5</v>
      </c>
      <c r="L210" s="18">
        <v>307.63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72004.5</v>
      </c>
      <c r="T210" s="18">
        <v>101478.78</v>
      </c>
      <c r="U210" s="18">
        <v>357.42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101836.2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29846</v>
      </c>
      <c r="AW210" s="18">
        <v>101836.2</v>
      </c>
      <c r="AX210" s="19">
        <v>92</v>
      </c>
      <c r="AY210" s="19">
        <v>360</v>
      </c>
      <c r="AZ210" s="18">
        <v>257546.73</v>
      </c>
      <c r="BA210" s="18">
        <v>75149</v>
      </c>
      <c r="BB210" s="20">
        <v>90</v>
      </c>
      <c r="BC210" s="20">
        <v>86.234081624506004</v>
      </c>
      <c r="BD210" s="20">
        <v>10.1</v>
      </c>
      <c r="BE210" s="20"/>
      <c r="BF210" s="16" t="s">
        <v>211</v>
      </c>
      <c r="BG210" s="13"/>
      <c r="BH210" s="16" t="s">
        <v>279</v>
      </c>
      <c r="BI210" s="16" t="s">
        <v>280</v>
      </c>
      <c r="BJ210" s="16" t="s">
        <v>413</v>
      </c>
      <c r="BK210" s="16" t="s">
        <v>212</v>
      </c>
      <c r="BL210" s="14" t="s">
        <v>3</v>
      </c>
      <c r="BM210" s="20">
        <v>591037.70554800006</v>
      </c>
      <c r="BN210" s="14" t="s">
        <v>138</v>
      </c>
      <c r="BO210" s="20"/>
      <c r="BP210" s="21">
        <v>37335</v>
      </c>
      <c r="BQ210" s="21">
        <v>48293</v>
      </c>
      <c r="BR210" s="20">
        <v>56984.47</v>
      </c>
      <c r="BS210" s="20">
        <v>108.17</v>
      </c>
      <c r="BT210" s="20">
        <v>67.900000000000006</v>
      </c>
    </row>
    <row r="211" spans="1:72" s="1" customFormat="1" ht="18.2" customHeight="1" x14ac:dyDescent="0.15">
      <c r="A211" s="4">
        <v>209</v>
      </c>
      <c r="B211" s="5" t="s">
        <v>431</v>
      </c>
      <c r="C211" s="5" t="s">
        <v>210</v>
      </c>
      <c r="D211" s="6">
        <v>45505</v>
      </c>
      <c r="E211" s="7" t="s">
        <v>128</v>
      </c>
      <c r="F211" s="8">
        <v>129</v>
      </c>
      <c r="G211" s="8">
        <v>129</v>
      </c>
      <c r="H211" s="9">
        <v>0</v>
      </c>
      <c r="I211" s="9">
        <v>49827.27</v>
      </c>
      <c r="J211" s="9">
        <v>0</v>
      </c>
      <c r="K211" s="9">
        <v>49827.27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49827.27</v>
      </c>
      <c r="T211" s="9">
        <v>32054.23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32054.23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49827.27</v>
      </c>
      <c r="AW211" s="9">
        <v>32054.23</v>
      </c>
      <c r="AX211" s="10">
        <v>0</v>
      </c>
      <c r="AY211" s="10">
        <v>300</v>
      </c>
      <c r="AZ211" s="9">
        <v>252498.57</v>
      </c>
      <c r="BA211" s="9">
        <v>69257.7</v>
      </c>
      <c r="BB211" s="11">
        <v>90</v>
      </c>
      <c r="BC211" s="11">
        <v>64.750263147635593</v>
      </c>
      <c r="BD211" s="11">
        <v>10.08</v>
      </c>
      <c r="BE211" s="11"/>
      <c r="BF211" s="7" t="s">
        <v>211</v>
      </c>
      <c r="BG211" s="4"/>
      <c r="BH211" s="7" t="s">
        <v>214</v>
      </c>
      <c r="BI211" s="7" t="s">
        <v>252</v>
      </c>
      <c r="BJ211" s="7" t="s">
        <v>383</v>
      </c>
      <c r="BK211" s="7" t="s">
        <v>212</v>
      </c>
      <c r="BL211" s="5" t="s">
        <v>3</v>
      </c>
      <c r="BM211" s="11">
        <v>408999.37274088</v>
      </c>
      <c r="BN211" s="5" t="s">
        <v>138</v>
      </c>
      <c r="BO211" s="11"/>
      <c r="BP211" s="12">
        <v>37762</v>
      </c>
      <c r="BQ211" s="12">
        <v>46894</v>
      </c>
      <c r="BR211" s="11">
        <v>21863.89</v>
      </c>
      <c r="BS211" s="11">
        <v>0</v>
      </c>
      <c r="BT211" s="11">
        <v>53.58</v>
      </c>
    </row>
    <row r="212" spans="1:72" s="1" customFormat="1" ht="18.2" customHeight="1" x14ac:dyDescent="0.15">
      <c r="A212" s="13">
        <v>210</v>
      </c>
      <c r="B212" s="14" t="s">
        <v>431</v>
      </c>
      <c r="C212" s="14" t="s">
        <v>210</v>
      </c>
      <c r="D212" s="15">
        <v>45505</v>
      </c>
      <c r="E212" s="16" t="s">
        <v>129</v>
      </c>
      <c r="F212" s="17">
        <v>188</v>
      </c>
      <c r="G212" s="17">
        <v>187</v>
      </c>
      <c r="H212" s="18">
        <v>23486.560000000001</v>
      </c>
      <c r="I212" s="18">
        <v>38152.68</v>
      </c>
      <c r="J212" s="18">
        <v>0</v>
      </c>
      <c r="K212" s="18">
        <v>61639.24</v>
      </c>
      <c r="L212" s="18">
        <v>400.65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61639.24</v>
      </c>
      <c r="T212" s="18">
        <v>73394.289999999994</v>
      </c>
      <c r="U212" s="18">
        <v>194.13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73588.42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38556.28</v>
      </c>
      <c r="AW212" s="18">
        <v>73588.42</v>
      </c>
      <c r="AX212" s="19">
        <v>48</v>
      </c>
      <c r="AY212" s="19">
        <v>300</v>
      </c>
      <c r="AZ212" s="18">
        <v>239556.59</v>
      </c>
      <c r="BA212" s="18">
        <v>65862</v>
      </c>
      <c r="BB212" s="20">
        <v>90</v>
      </c>
      <c r="BC212" s="20">
        <v>84.229625580759802</v>
      </c>
      <c r="BD212" s="20">
        <v>9.92</v>
      </c>
      <c r="BE212" s="20"/>
      <c r="BF212" s="16" t="s">
        <v>211</v>
      </c>
      <c r="BG212" s="13"/>
      <c r="BH212" s="16" t="s">
        <v>218</v>
      </c>
      <c r="BI212" s="16" t="s">
        <v>225</v>
      </c>
      <c r="BJ212" s="16" t="s">
        <v>226</v>
      </c>
      <c r="BK212" s="16" t="s">
        <v>212</v>
      </c>
      <c r="BL212" s="14" t="s">
        <v>3</v>
      </c>
      <c r="BM212" s="20">
        <v>505956.08581855998</v>
      </c>
      <c r="BN212" s="14" t="s">
        <v>138</v>
      </c>
      <c r="BO212" s="20"/>
      <c r="BP212" s="21">
        <v>37823</v>
      </c>
      <c r="BQ212" s="21">
        <v>46955</v>
      </c>
      <c r="BR212" s="20">
        <v>33806.44</v>
      </c>
      <c r="BS212" s="20">
        <v>71.680000000000007</v>
      </c>
      <c r="BT212" s="20">
        <v>43</v>
      </c>
    </row>
    <row r="213" spans="1:72" s="1" customFormat="1" ht="18.2" customHeight="1" x14ac:dyDescent="0.15">
      <c r="A213" s="4">
        <v>211</v>
      </c>
      <c r="B213" s="5" t="s">
        <v>431</v>
      </c>
      <c r="C213" s="5" t="s">
        <v>210</v>
      </c>
      <c r="D213" s="6">
        <v>45505</v>
      </c>
      <c r="E213" s="7" t="s">
        <v>130</v>
      </c>
      <c r="F213" s="8">
        <v>180</v>
      </c>
      <c r="G213" s="8">
        <v>178</v>
      </c>
      <c r="H213" s="9">
        <v>34436.99</v>
      </c>
      <c r="I213" s="9">
        <v>54768.05</v>
      </c>
      <c r="J213" s="9">
        <v>0</v>
      </c>
      <c r="K213" s="9">
        <v>89205.04</v>
      </c>
      <c r="L213" s="9">
        <v>587.34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89205.04</v>
      </c>
      <c r="T213" s="9">
        <v>101316.37</v>
      </c>
      <c r="U213" s="9">
        <v>284.64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101601.01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55359.71</v>
      </c>
      <c r="AW213" s="9">
        <v>101601.01</v>
      </c>
      <c r="AX213" s="10">
        <v>48</v>
      </c>
      <c r="AY213" s="10">
        <v>300</v>
      </c>
      <c r="AZ213" s="9">
        <v>351000.01</v>
      </c>
      <c r="BA213" s="9">
        <v>96557.55</v>
      </c>
      <c r="BB213" s="11">
        <v>90</v>
      </c>
      <c r="BC213" s="11">
        <v>83.146823837183106</v>
      </c>
      <c r="BD213" s="11">
        <v>9.92</v>
      </c>
      <c r="BE213" s="11"/>
      <c r="BF213" s="7" t="s">
        <v>211</v>
      </c>
      <c r="BG213" s="4"/>
      <c r="BH213" s="7" t="s">
        <v>220</v>
      </c>
      <c r="BI213" s="7" t="s">
        <v>223</v>
      </c>
      <c r="BJ213" s="7"/>
      <c r="BK213" s="7" t="s">
        <v>212</v>
      </c>
      <c r="BL213" s="5" t="s">
        <v>3</v>
      </c>
      <c r="BM213" s="11">
        <v>732225.65485376003</v>
      </c>
      <c r="BN213" s="5" t="s">
        <v>138</v>
      </c>
      <c r="BO213" s="11"/>
      <c r="BP213" s="12">
        <v>37806</v>
      </c>
      <c r="BQ213" s="12">
        <v>46938</v>
      </c>
      <c r="BR213" s="11">
        <v>46961.279999999999</v>
      </c>
      <c r="BS213" s="11">
        <v>105.1</v>
      </c>
      <c r="BT213" s="11">
        <v>43.03</v>
      </c>
    </row>
    <row r="214" spans="1:72" s="1" customFormat="1" ht="18.2" customHeight="1" x14ac:dyDescent="0.15">
      <c r="A214" s="13">
        <v>212</v>
      </c>
      <c r="B214" s="14" t="s">
        <v>431</v>
      </c>
      <c r="C214" s="14" t="s">
        <v>210</v>
      </c>
      <c r="D214" s="15">
        <v>45505</v>
      </c>
      <c r="E214" s="16" t="s">
        <v>131</v>
      </c>
      <c r="F214" s="17">
        <v>181</v>
      </c>
      <c r="G214" s="17">
        <v>179</v>
      </c>
      <c r="H214" s="18">
        <v>24262.01</v>
      </c>
      <c r="I214" s="18">
        <v>36848.44</v>
      </c>
      <c r="J214" s="18">
        <v>0</v>
      </c>
      <c r="K214" s="18">
        <v>61110.45</v>
      </c>
      <c r="L214" s="18">
        <v>393.98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61110.45</v>
      </c>
      <c r="T214" s="18">
        <v>70129.16</v>
      </c>
      <c r="U214" s="18">
        <v>200.34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70329.5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37245.32</v>
      </c>
      <c r="AW214" s="18">
        <v>70329.5</v>
      </c>
      <c r="AX214" s="19">
        <v>50</v>
      </c>
      <c r="AY214" s="19">
        <v>300</v>
      </c>
      <c r="AZ214" s="18">
        <v>240489.2</v>
      </c>
      <c r="BA214" s="18">
        <v>65862</v>
      </c>
      <c r="BB214" s="20">
        <v>90</v>
      </c>
      <c r="BC214" s="20">
        <v>83.507037441923998</v>
      </c>
      <c r="BD214" s="20">
        <v>9.91</v>
      </c>
      <c r="BE214" s="20"/>
      <c r="BF214" s="16" t="s">
        <v>211</v>
      </c>
      <c r="BG214" s="13"/>
      <c r="BH214" s="16" t="s">
        <v>218</v>
      </c>
      <c r="BI214" s="16" t="s">
        <v>225</v>
      </c>
      <c r="BJ214" s="16" t="s">
        <v>226</v>
      </c>
      <c r="BK214" s="16" t="s">
        <v>212</v>
      </c>
      <c r="BL214" s="14" t="s">
        <v>3</v>
      </c>
      <c r="BM214" s="20">
        <v>501615.59559480002</v>
      </c>
      <c r="BN214" s="14" t="s">
        <v>138</v>
      </c>
      <c r="BO214" s="20"/>
      <c r="BP214" s="21">
        <v>37879</v>
      </c>
      <c r="BQ214" s="21">
        <v>47011</v>
      </c>
      <c r="BR214" s="20">
        <v>33736.81</v>
      </c>
      <c r="BS214" s="20">
        <v>72.13</v>
      </c>
      <c r="BT214" s="20">
        <v>42.84</v>
      </c>
    </row>
    <row r="215" spans="1:72" s="1" customFormat="1" ht="18.2" customHeight="1" x14ac:dyDescent="0.15">
      <c r="A215" s="4">
        <v>213</v>
      </c>
      <c r="B215" s="5" t="s">
        <v>433</v>
      </c>
      <c r="C215" s="5" t="s">
        <v>210</v>
      </c>
      <c r="D215" s="6">
        <v>45505</v>
      </c>
      <c r="E215" s="7" t="s">
        <v>132</v>
      </c>
      <c r="F215" s="8">
        <v>158</v>
      </c>
      <c r="G215" s="8">
        <v>158</v>
      </c>
      <c r="H215" s="9">
        <v>0</v>
      </c>
      <c r="I215" s="9">
        <v>329581.2</v>
      </c>
      <c r="J215" s="9">
        <v>0</v>
      </c>
      <c r="K215" s="9">
        <v>329581.2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329581.2</v>
      </c>
      <c r="T215" s="9">
        <v>256868.72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256868.72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f t="shared" si="3"/>
        <v>0</v>
      </c>
      <c r="AV215" s="9">
        <v>329581.2</v>
      </c>
      <c r="AW215" s="9">
        <v>256868.72</v>
      </c>
      <c r="AX215" s="10">
        <v>24</v>
      </c>
      <c r="AY215" s="10">
        <v>240</v>
      </c>
      <c r="AZ215" s="9">
        <v>1600000</v>
      </c>
      <c r="BA215" s="9">
        <v>391232.48</v>
      </c>
      <c r="BB215" s="11">
        <v>80</v>
      </c>
      <c r="BC215" s="11">
        <v>67.393422959157206</v>
      </c>
      <c r="BD215" s="11">
        <v>9.75</v>
      </c>
      <c r="BE215" s="11"/>
      <c r="BF215" s="7" t="s">
        <v>211</v>
      </c>
      <c r="BG215" s="4"/>
      <c r="BH215" s="7" t="s">
        <v>335</v>
      </c>
      <c r="BI215" s="7" t="s">
        <v>439</v>
      </c>
      <c r="BJ215" s="7" t="s">
        <v>440</v>
      </c>
      <c r="BK215" s="7" t="s">
        <v>212</v>
      </c>
      <c r="BL215" s="5" t="s">
        <v>3</v>
      </c>
      <c r="BM215" s="11">
        <v>2705315.8655328001</v>
      </c>
      <c r="BN215" s="5" t="s">
        <v>138</v>
      </c>
      <c r="BO215" s="11"/>
      <c r="BP215" s="12">
        <v>37804</v>
      </c>
      <c r="BQ215" s="12">
        <v>45108</v>
      </c>
      <c r="BR215" s="11">
        <v>84384.23</v>
      </c>
      <c r="BS215" s="11">
        <v>0</v>
      </c>
      <c r="BT215" s="11">
        <v>0</v>
      </c>
    </row>
    <row r="216" spans="1:72" s="1" customFormat="1" ht="18.2" customHeight="1" x14ac:dyDescent="0.15">
      <c r="A216" s="13">
        <v>214</v>
      </c>
      <c r="B216" s="14" t="s">
        <v>433</v>
      </c>
      <c r="C216" s="14" t="s">
        <v>210</v>
      </c>
      <c r="D216" s="15">
        <v>45505</v>
      </c>
      <c r="E216" s="16" t="s">
        <v>133</v>
      </c>
      <c r="F216" s="17">
        <v>202</v>
      </c>
      <c r="G216" s="17">
        <v>201</v>
      </c>
      <c r="H216" s="18">
        <v>21436.819999999901</v>
      </c>
      <c r="I216" s="18">
        <v>524599.37</v>
      </c>
      <c r="J216" s="18">
        <v>0</v>
      </c>
      <c r="K216" s="18">
        <v>546036.18999999994</v>
      </c>
      <c r="L216" s="18">
        <v>5295.05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546036.18999999994</v>
      </c>
      <c r="T216" s="18">
        <v>574998.80000000005</v>
      </c>
      <c r="U216" s="18">
        <v>174.17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575172.97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529894.42000000004</v>
      </c>
      <c r="AW216" s="18">
        <v>575172.97</v>
      </c>
      <c r="AX216" s="19">
        <v>2</v>
      </c>
      <c r="AY216" s="19">
        <v>240</v>
      </c>
      <c r="AZ216" s="18">
        <v>2500000</v>
      </c>
      <c r="BA216" s="18">
        <v>576607.16</v>
      </c>
      <c r="BB216" s="20">
        <v>80</v>
      </c>
      <c r="BC216" s="20">
        <v>75.758502894761094</v>
      </c>
      <c r="BD216" s="20">
        <v>9.75</v>
      </c>
      <c r="BE216" s="20"/>
      <c r="BF216" s="16" t="s">
        <v>211</v>
      </c>
      <c r="BG216" s="13"/>
      <c r="BH216" s="16" t="s">
        <v>441</v>
      </c>
      <c r="BI216" s="16" t="s">
        <v>442</v>
      </c>
      <c r="BJ216" s="16" t="s">
        <v>443</v>
      </c>
      <c r="BK216" s="16" t="s">
        <v>212</v>
      </c>
      <c r="BL216" s="14" t="s">
        <v>3</v>
      </c>
      <c r="BM216" s="20">
        <v>4482052.88396936</v>
      </c>
      <c r="BN216" s="14" t="s">
        <v>138</v>
      </c>
      <c r="BO216" s="20"/>
      <c r="BP216" s="21">
        <v>38268</v>
      </c>
      <c r="BQ216" s="21">
        <v>45566</v>
      </c>
      <c r="BR216" s="20">
        <v>133217.79</v>
      </c>
      <c r="BS216" s="20">
        <v>299.73</v>
      </c>
      <c r="BT216" s="20">
        <v>0</v>
      </c>
    </row>
    <row r="217" spans="1:72" s="1" customFormat="1" ht="18.2" customHeight="1" x14ac:dyDescent="0.15">
      <c r="A217" s="4">
        <v>215</v>
      </c>
      <c r="B217" s="5" t="s">
        <v>433</v>
      </c>
      <c r="C217" s="5" t="s">
        <v>210</v>
      </c>
      <c r="D217" s="6">
        <v>45505</v>
      </c>
      <c r="E217" s="7" t="s">
        <v>15</v>
      </c>
      <c r="F217" s="8">
        <v>142</v>
      </c>
      <c r="G217" s="8">
        <v>142</v>
      </c>
      <c r="H217" s="9">
        <v>0</v>
      </c>
      <c r="I217" s="9">
        <v>353143.23</v>
      </c>
      <c r="J217" s="9">
        <v>0</v>
      </c>
      <c r="K217" s="9">
        <v>353143.23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353143.23</v>
      </c>
      <c r="T217" s="9">
        <v>245314.3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245314.3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353143.23</v>
      </c>
      <c r="AW217" s="9">
        <v>245314.3</v>
      </c>
      <c r="AX217" s="10">
        <v>14</v>
      </c>
      <c r="AY217" s="10">
        <v>240</v>
      </c>
      <c r="AZ217" s="9">
        <v>1830000</v>
      </c>
      <c r="BA217" s="9">
        <v>441218.89</v>
      </c>
      <c r="BB217" s="11">
        <v>80</v>
      </c>
      <c r="BC217" s="11">
        <v>64.030482466423905</v>
      </c>
      <c r="BD217" s="11">
        <v>9.75</v>
      </c>
      <c r="BE217" s="11"/>
      <c r="BF217" s="7" t="s">
        <v>211</v>
      </c>
      <c r="BG217" s="4"/>
      <c r="BH217" s="7" t="s">
        <v>441</v>
      </c>
      <c r="BI217" s="7" t="s">
        <v>444</v>
      </c>
      <c r="BJ217" s="7" t="s">
        <v>445</v>
      </c>
      <c r="BK217" s="7" t="s">
        <v>212</v>
      </c>
      <c r="BL217" s="5" t="s">
        <v>3</v>
      </c>
      <c r="BM217" s="11">
        <v>2898721.1131111202</v>
      </c>
      <c r="BN217" s="5" t="s">
        <v>138</v>
      </c>
      <c r="BO217" s="11"/>
      <c r="BP217" s="12">
        <v>37939</v>
      </c>
      <c r="BQ217" s="12">
        <v>45231</v>
      </c>
      <c r="BR217" s="11">
        <v>89140.65</v>
      </c>
      <c r="BS217" s="11">
        <v>0</v>
      </c>
      <c r="BT217" s="11">
        <v>0</v>
      </c>
    </row>
    <row r="218" spans="1:72" s="1" customFormat="1" ht="18.2" customHeight="1" x14ac:dyDescent="0.15">
      <c r="A218" s="4"/>
      <c r="B218" s="5"/>
      <c r="C218" s="5"/>
      <c r="D218" s="6"/>
      <c r="E218" s="7" t="s">
        <v>460</v>
      </c>
      <c r="F218" s="8" t="s">
        <v>468</v>
      </c>
      <c r="G218" s="8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>
        <f>441000/8.208344</f>
        <v>53725.818508581026</v>
      </c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>
        <f t="shared" si="3"/>
        <v>53725.818508581026</v>
      </c>
      <c r="AV218" s="9"/>
      <c r="AW218" s="9"/>
      <c r="AX218" s="10"/>
      <c r="AY218" s="10"/>
      <c r="AZ218" s="9"/>
      <c r="BA218" s="9"/>
      <c r="BB218" s="11"/>
      <c r="BC218" s="11"/>
      <c r="BD218" s="11"/>
      <c r="BE218" s="11"/>
      <c r="BF218" s="7"/>
      <c r="BG218" s="4"/>
      <c r="BH218" s="7"/>
      <c r="BI218" s="7"/>
      <c r="BJ218" s="7"/>
      <c r="BK218" s="7"/>
      <c r="BL218" s="5" t="s">
        <v>3</v>
      </c>
      <c r="BM218" s="11"/>
      <c r="BN218" s="5"/>
      <c r="BO218" s="11"/>
      <c r="BP218" s="12"/>
      <c r="BQ218" s="12"/>
      <c r="BR218" s="11"/>
      <c r="BS218" s="11"/>
      <c r="BT218" s="11"/>
    </row>
    <row r="219" spans="1:72" s="1" customFormat="1" ht="18.2" customHeight="1" x14ac:dyDescent="0.15">
      <c r="A219" s="4"/>
      <c r="B219" s="5"/>
      <c r="C219" s="5"/>
      <c r="D219" s="6"/>
      <c r="E219" s="7" t="s">
        <v>466</v>
      </c>
      <c r="F219" s="8" t="s">
        <v>468</v>
      </c>
      <c r="G219" s="8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>
        <f>178000/8.208344</f>
        <v>21685.25100799869</v>
      </c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>
        <f t="shared" si="3"/>
        <v>21685.25100799869</v>
      </c>
      <c r="AV219" s="9"/>
      <c r="AW219" s="9"/>
      <c r="AX219" s="10"/>
      <c r="AY219" s="10"/>
      <c r="AZ219" s="9"/>
      <c r="BA219" s="9"/>
      <c r="BB219" s="11"/>
      <c r="BC219" s="11"/>
      <c r="BD219" s="11"/>
      <c r="BE219" s="11"/>
      <c r="BF219" s="7"/>
      <c r="BG219" s="4"/>
      <c r="BH219" s="7"/>
      <c r="BI219" s="7"/>
      <c r="BJ219" s="7"/>
      <c r="BK219" s="7"/>
      <c r="BL219" s="5" t="s">
        <v>3</v>
      </c>
      <c r="BM219" s="11"/>
      <c r="BN219" s="5"/>
      <c r="BO219" s="11"/>
      <c r="BP219" s="12"/>
      <c r="BQ219" s="12"/>
      <c r="BR219" s="11"/>
      <c r="BS219" s="11"/>
      <c r="BT219" s="11"/>
    </row>
    <row r="220" spans="1:72" s="1" customFormat="1" ht="82.7" customHeight="1" x14ac:dyDescent="0.15">
      <c r="A220" s="22" t="s">
        <v>414</v>
      </c>
      <c r="B220" s="22" t="s">
        <v>434</v>
      </c>
      <c r="C220" s="22" t="s">
        <v>140</v>
      </c>
      <c r="D220" s="22" t="s">
        <v>140</v>
      </c>
      <c r="E220" s="22" t="s">
        <v>142</v>
      </c>
      <c r="F220" s="22" t="s">
        <v>415</v>
      </c>
      <c r="G220" s="22" t="s">
        <v>416</v>
      </c>
      <c r="H220" s="22" t="s">
        <v>145</v>
      </c>
      <c r="I220" s="22" t="s">
        <v>146</v>
      </c>
      <c r="J220" s="22" t="s">
        <v>417</v>
      </c>
      <c r="K220" s="22" t="s">
        <v>148</v>
      </c>
      <c r="L220" s="23" t="s">
        <v>149</v>
      </c>
      <c r="M220" s="22" t="s">
        <v>150</v>
      </c>
      <c r="N220" s="22" t="s">
        <v>151</v>
      </c>
      <c r="O220" s="22" t="s">
        <v>152</v>
      </c>
      <c r="P220" s="22" t="s">
        <v>153</v>
      </c>
      <c r="Q220" s="22" t="s">
        <v>154</v>
      </c>
      <c r="R220" s="22" t="s">
        <v>155</v>
      </c>
      <c r="S220" s="22" t="s">
        <v>156</v>
      </c>
      <c r="T220" s="22" t="s">
        <v>157</v>
      </c>
      <c r="U220" s="22" t="s">
        <v>158</v>
      </c>
      <c r="V220" s="22" t="s">
        <v>159</v>
      </c>
      <c r="W220" s="22" t="s">
        <v>160</v>
      </c>
      <c r="X220" s="22" t="s">
        <v>161</v>
      </c>
      <c r="Y220" s="22" t="s">
        <v>162</v>
      </c>
      <c r="Z220" s="22" t="s">
        <v>163</v>
      </c>
      <c r="AA220" s="22" t="s">
        <v>164</v>
      </c>
      <c r="AB220" s="22" t="s">
        <v>165</v>
      </c>
      <c r="AC220" s="22" t="s">
        <v>166</v>
      </c>
      <c r="AD220" s="22" t="s">
        <v>167</v>
      </c>
      <c r="AE220" s="22" t="s">
        <v>168</v>
      </c>
      <c r="AF220" s="22" t="s">
        <v>169</v>
      </c>
      <c r="AG220" s="22" t="s">
        <v>170</v>
      </c>
      <c r="AH220" s="22" t="s">
        <v>171</v>
      </c>
      <c r="AI220" s="22" t="s">
        <v>172</v>
      </c>
      <c r="AJ220" s="22" t="s">
        <v>173</v>
      </c>
      <c r="AK220" s="22" t="s">
        <v>174</v>
      </c>
      <c r="AL220" s="22" t="s">
        <v>175</v>
      </c>
      <c r="AM220" s="22" t="s">
        <v>176</v>
      </c>
      <c r="AN220" s="22" t="s">
        <v>177</v>
      </c>
      <c r="AO220" s="22" t="s">
        <v>178</v>
      </c>
      <c r="AP220" s="22" t="s">
        <v>179</v>
      </c>
      <c r="AQ220" s="22" t="s">
        <v>180</v>
      </c>
      <c r="AR220" s="22" t="s">
        <v>181</v>
      </c>
      <c r="AS220" s="32" t="s">
        <v>182</v>
      </c>
      <c r="AT220" s="32" t="s">
        <v>183</v>
      </c>
      <c r="AU220" s="22" t="s">
        <v>184</v>
      </c>
      <c r="AV220" s="22" t="s">
        <v>185</v>
      </c>
      <c r="AW220" s="22" t="s">
        <v>186</v>
      </c>
      <c r="AX220" s="22" t="s">
        <v>187</v>
      </c>
      <c r="AY220" s="22" t="s">
        <v>188</v>
      </c>
      <c r="AZ220" s="22" t="s">
        <v>189</v>
      </c>
      <c r="BA220" s="22" t="s">
        <v>190</v>
      </c>
      <c r="BB220" s="22" t="s">
        <v>191</v>
      </c>
      <c r="BC220" s="22" t="s">
        <v>192</v>
      </c>
      <c r="BD220" s="22" t="s">
        <v>193</v>
      </c>
      <c r="BE220" s="22" t="s">
        <v>194</v>
      </c>
      <c r="BF220" s="22" t="s">
        <v>195</v>
      </c>
      <c r="BG220" s="22" t="s">
        <v>196</v>
      </c>
      <c r="BH220" s="22" t="s">
        <v>197</v>
      </c>
      <c r="BI220" s="22" t="s">
        <v>198</v>
      </c>
      <c r="BJ220" s="22" t="s">
        <v>199</v>
      </c>
      <c r="BK220" s="22" t="s">
        <v>200</v>
      </c>
      <c r="BL220" s="22" t="s">
        <v>201</v>
      </c>
      <c r="BM220" s="22" t="s">
        <v>202</v>
      </c>
      <c r="BN220" s="22" t="s">
        <v>203</v>
      </c>
      <c r="BO220" s="22" t="s">
        <v>204</v>
      </c>
      <c r="BP220" s="22" t="s">
        <v>418</v>
      </c>
      <c r="BQ220" s="22" t="s">
        <v>419</v>
      </c>
      <c r="BR220" s="23" t="s">
        <v>207</v>
      </c>
      <c r="BS220" s="22" t="s">
        <v>208</v>
      </c>
      <c r="BT220" s="22" t="s">
        <v>209</v>
      </c>
    </row>
    <row r="221" spans="1:72" s="36" customFormat="1" ht="13.35" customHeight="1" x14ac:dyDescent="0.2">
      <c r="A221" s="33" t="s">
        <v>420</v>
      </c>
      <c r="B221" s="33"/>
      <c r="C221" s="33"/>
      <c r="D221" s="33"/>
      <c r="E221" s="33"/>
      <c r="F221" s="34"/>
      <c r="G221" s="34"/>
      <c r="H221" s="34">
        <f>SUMIF($BL$3:$BL$220,"UDIS",H3:H220)</f>
        <v>6450621.3365890002</v>
      </c>
      <c r="I221" s="34">
        <f t="shared" ref="I221:AW221" si="4">SUMIF($BL$3:$BL$220,"UDIS",I3:I220)</f>
        <v>7054068.7863150015</v>
      </c>
      <c r="J221" s="34">
        <f t="shared" si="4"/>
        <v>42266.95</v>
      </c>
      <c r="K221" s="34">
        <f t="shared" si="4"/>
        <v>13347347.172903994</v>
      </c>
      <c r="L221" s="34">
        <f t="shared" si="4"/>
        <v>80883.490000000078</v>
      </c>
      <c r="M221" s="34">
        <f t="shared" si="4"/>
        <v>126245.26999999999</v>
      </c>
      <c r="N221" s="34">
        <f t="shared" si="4"/>
        <v>0</v>
      </c>
      <c r="O221" s="34">
        <f t="shared" si="4"/>
        <v>43327.032746999997</v>
      </c>
      <c r="P221" s="34">
        <f t="shared" si="4"/>
        <v>12665.84</v>
      </c>
      <c r="Q221" s="34">
        <f t="shared" si="4"/>
        <v>36051.480000000003</v>
      </c>
      <c r="R221" s="34">
        <f t="shared" si="4"/>
        <v>75411.069516579708</v>
      </c>
      <c r="S221" s="34">
        <f>SUMIF($BL$3:$BL$220,"UDIS",S3:S220)-M221</f>
        <v>13131180.687672995</v>
      </c>
      <c r="T221" s="34">
        <f t="shared" si="4"/>
        <v>13253142.082460005</v>
      </c>
      <c r="U221" s="34">
        <f t="shared" si="4"/>
        <v>53856.109999999971</v>
      </c>
      <c r="V221" s="34">
        <f t="shared" si="4"/>
        <v>0</v>
      </c>
      <c r="W221" s="34">
        <f t="shared" si="4"/>
        <v>96333.780000000028</v>
      </c>
      <c r="X221" s="34">
        <f t="shared" si="4"/>
        <v>4999.7799999999988</v>
      </c>
      <c r="Y221" s="34">
        <f t="shared" si="4"/>
        <v>0</v>
      </c>
      <c r="Z221" s="34">
        <f t="shared" si="4"/>
        <v>0</v>
      </c>
      <c r="AA221" s="34">
        <f t="shared" si="4"/>
        <v>13205664.619999999</v>
      </c>
      <c r="AB221" s="34">
        <f t="shared" si="4"/>
        <v>351.20000000000005</v>
      </c>
      <c r="AC221" s="34">
        <f t="shared" si="4"/>
        <v>0</v>
      </c>
      <c r="AD221" s="34">
        <f t="shared" si="4"/>
        <v>0</v>
      </c>
      <c r="AE221" s="34">
        <f t="shared" si="4"/>
        <v>0</v>
      </c>
      <c r="AF221" s="34">
        <f t="shared" si="4"/>
        <v>257.89</v>
      </c>
      <c r="AG221" s="34">
        <f t="shared" si="4"/>
        <v>0</v>
      </c>
      <c r="AH221" s="34">
        <f t="shared" si="4"/>
        <v>656.7</v>
      </c>
      <c r="AI221" s="34">
        <f t="shared" si="4"/>
        <v>2167.87</v>
      </c>
      <c r="AJ221" s="34">
        <f t="shared" si="4"/>
        <v>3082.48</v>
      </c>
      <c r="AK221" s="34">
        <f t="shared" si="4"/>
        <v>0</v>
      </c>
      <c r="AL221" s="34">
        <f t="shared" si="4"/>
        <v>0</v>
      </c>
      <c r="AM221" s="34">
        <f t="shared" si="4"/>
        <v>9881.14</v>
      </c>
      <c r="AN221" s="34">
        <f t="shared" si="4"/>
        <v>0</v>
      </c>
      <c r="AO221" s="34">
        <f t="shared" si="4"/>
        <v>2671.4699999999993</v>
      </c>
      <c r="AP221" s="34">
        <f t="shared" si="4"/>
        <v>18329.23</v>
      </c>
      <c r="AQ221" s="34">
        <f t="shared" si="4"/>
        <v>697.37799999999993</v>
      </c>
      <c r="AR221" s="34">
        <f t="shared" si="4"/>
        <v>881.52</v>
      </c>
      <c r="AS221" s="34">
        <f t="shared" si="4"/>
        <v>3635.5395359999998</v>
      </c>
      <c r="AT221" s="34">
        <f t="shared" si="4"/>
        <v>122708.46</v>
      </c>
      <c r="AU221" s="35">
        <f t="shared" si="4"/>
        <v>139154.91072757973</v>
      </c>
      <c r="AV221" s="34">
        <f t="shared" si="4"/>
        <v>7077703.0310840011</v>
      </c>
      <c r="AW221" s="34">
        <f t="shared" si="4"/>
        <v>13205664.619999999</v>
      </c>
      <c r="AX221" s="34"/>
      <c r="AY221" s="34"/>
      <c r="AZ221" s="34"/>
      <c r="BA221" s="34">
        <v>16166678.220000001</v>
      </c>
      <c r="BB221" s="34"/>
      <c r="BC221" s="34">
        <v>10832.663239125801</v>
      </c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>
        <v>4733253.1900000004</v>
      </c>
      <c r="BS221" s="34"/>
      <c r="BT221" s="34"/>
    </row>
    <row r="222" spans="1:72" s="36" customFormat="1" ht="13.35" customHeight="1" x14ac:dyDescent="0.2">
      <c r="A222" s="33" t="s">
        <v>421</v>
      </c>
      <c r="B222" s="33"/>
      <c r="C222" s="33"/>
      <c r="D222" s="33"/>
      <c r="E222" s="33"/>
      <c r="F222" s="34"/>
      <c r="G222" s="34" t="s">
        <v>435</v>
      </c>
      <c r="H222" s="34">
        <f>SUMIF($BL$3:$BL$220,"PESOS",H3:H220)</f>
        <v>12476287.780000001</v>
      </c>
      <c r="I222" s="34">
        <f t="shared" ref="I222:AW222" si="5">SUMIF($BL$3:$BL$220,"PESOS",I3:I220)</f>
        <v>778335.6799999997</v>
      </c>
      <c r="J222" s="34">
        <f t="shared" si="5"/>
        <v>182530</v>
      </c>
      <c r="K222" s="34">
        <f t="shared" si="5"/>
        <v>13254623.459999999</v>
      </c>
      <c r="L222" s="34">
        <f t="shared" si="5"/>
        <v>240025.92000000004</v>
      </c>
      <c r="M222" s="34">
        <f t="shared" si="5"/>
        <v>0</v>
      </c>
      <c r="N222" s="34">
        <f t="shared" si="5"/>
        <v>0</v>
      </c>
      <c r="O222" s="34">
        <f t="shared" si="5"/>
        <v>290176.50000000006</v>
      </c>
      <c r="P222" s="34">
        <f t="shared" si="5"/>
        <v>215550.74000000008</v>
      </c>
      <c r="Q222" s="34">
        <f t="shared" si="5"/>
        <v>433316.67</v>
      </c>
      <c r="R222" s="34">
        <f t="shared" si="5"/>
        <v>0</v>
      </c>
      <c r="S222" s="34">
        <f t="shared" si="5"/>
        <v>12326457.469999999</v>
      </c>
      <c r="T222" s="34">
        <f t="shared" si="5"/>
        <v>345223.10999999993</v>
      </c>
      <c r="U222" s="34">
        <f t="shared" si="5"/>
        <v>122199.02999999997</v>
      </c>
      <c r="V222" s="34">
        <f t="shared" si="5"/>
        <v>0</v>
      </c>
      <c r="W222" s="34">
        <f t="shared" si="5"/>
        <v>112158.20000000001</v>
      </c>
      <c r="X222" s="34">
        <f t="shared" si="5"/>
        <v>83894.86</v>
      </c>
      <c r="Y222" s="34">
        <f t="shared" si="5"/>
        <v>0</v>
      </c>
      <c r="Z222" s="34">
        <f t="shared" si="5"/>
        <v>0</v>
      </c>
      <c r="AA222" s="34">
        <f t="shared" si="5"/>
        <v>271369.07000000007</v>
      </c>
      <c r="AB222" s="34">
        <f t="shared" si="5"/>
        <v>0</v>
      </c>
      <c r="AC222" s="34">
        <f t="shared" si="5"/>
        <v>0</v>
      </c>
      <c r="AD222" s="34">
        <f t="shared" si="5"/>
        <v>0</v>
      </c>
      <c r="AE222" s="34">
        <f t="shared" si="5"/>
        <v>0</v>
      </c>
      <c r="AF222" s="34">
        <f t="shared" si="5"/>
        <v>3238.37</v>
      </c>
      <c r="AG222" s="34">
        <f t="shared" si="5"/>
        <v>0</v>
      </c>
      <c r="AH222" s="34">
        <f t="shared" si="5"/>
        <v>0</v>
      </c>
      <c r="AI222" s="34">
        <f t="shared" si="5"/>
        <v>9680.6600000000017</v>
      </c>
      <c r="AJ222" s="34">
        <f t="shared" si="5"/>
        <v>0</v>
      </c>
      <c r="AK222" s="34">
        <f t="shared" si="5"/>
        <v>0</v>
      </c>
      <c r="AL222" s="34">
        <f t="shared" si="5"/>
        <v>0</v>
      </c>
      <c r="AM222" s="34">
        <f t="shared" si="5"/>
        <v>11040</v>
      </c>
      <c r="AN222" s="34">
        <f t="shared" si="5"/>
        <v>0</v>
      </c>
      <c r="AO222" s="34">
        <f t="shared" si="5"/>
        <v>0</v>
      </c>
      <c r="AP222" s="34">
        <f t="shared" si="5"/>
        <v>13253.24</v>
      </c>
      <c r="AQ222" s="34">
        <f t="shared" si="5"/>
        <v>3058.9</v>
      </c>
      <c r="AR222" s="34">
        <f t="shared" si="5"/>
        <v>0</v>
      </c>
      <c r="AS222" s="34">
        <f t="shared" si="5"/>
        <v>128619.63999999998</v>
      </c>
      <c r="AT222" s="34">
        <f t="shared" si="5"/>
        <v>74259.19</v>
      </c>
      <c r="AU222" s="35">
        <f t="shared" si="5"/>
        <v>789959.31</v>
      </c>
      <c r="AV222" s="34">
        <f t="shared" si="5"/>
        <v>509808.48999999993</v>
      </c>
      <c r="AW222" s="34">
        <f t="shared" si="5"/>
        <v>271369.07000000007</v>
      </c>
      <c r="AX222" s="34"/>
      <c r="AY222" s="34"/>
      <c r="AZ222" s="34"/>
      <c r="BA222" s="34">
        <v>19932540.059999999</v>
      </c>
      <c r="BB222" s="34"/>
      <c r="BC222" s="34">
        <v>31.366359385244198</v>
      </c>
      <c r="BD222" s="34"/>
      <c r="BE222" s="34"/>
      <c r="BF222" s="34"/>
      <c r="BG222" s="34"/>
      <c r="BH222" s="34"/>
      <c r="BI222" s="34"/>
      <c r="BJ222" s="34"/>
      <c r="BK222" s="34"/>
      <c r="BL222" s="34" t="s">
        <v>422</v>
      </c>
      <c r="BM222" s="34">
        <v>120111705.680577</v>
      </c>
      <c r="BN222" s="34"/>
      <c r="BO222" s="34"/>
      <c r="BP222" s="34"/>
      <c r="BQ222" s="34"/>
      <c r="BR222" s="34">
        <v>69912.86</v>
      </c>
      <c r="BS222" s="34"/>
      <c r="BT222" s="34"/>
    </row>
    <row r="223" spans="1:72" s="1" customFormat="1" ht="18.2" customHeight="1" x14ac:dyDescent="0.15">
      <c r="A223" s="25" t="s">
        <v>423</v>
      </c>
      <c r="B223" s="26"/>
      <c r="C223" s="26"/>
      <c r="D223" s="26"/>
      <c r="E223" s="26"/>
      <c r="F223" s="26"/>
      <c r="G223" s="26"/>
      <c r="H223" s="25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7"/>
      <c r="W223" s="27"/>
      <c r="X223" s="27"/>
      <c r="Y223" s="27"/>
      <c r="Z223" s="27"/>
      <c r="AA223" s="27"/>
      <c r="AB223" s="27"/>
      <c r="AC223" s="26"/>
      <c r="AD223" s="26"/>
      <c r="AE223" s="26"/>
      <c r="AF223" s="26"/>
      <c r="AG223" s="26"/>
      <c r="AH223" s="26"/>
      <c r="AI223" s="26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9">
        <v>59.9627906976744</v>
      </c>
      <c r="AY223" s="29">
        <v>231.42325581395301</v>
      </c>
      <c r="AZ223" s="30">
        <v>388509.86623109301</v>
      </c>
      <c r="BA223" s="30">
        <v>167903.34083720899</v>
      </c>
      <c r="BB223" s="27"/>
      <c r="BC223" s="27">
        <v>50.530370225632701</v>
      </c>
      <c r="BD223" s="27">
        <v>11.146691281110201</v>
      </c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</row>
    <row r="224" spans="1:72" s="1" customFormat="1" ht="28.7" customHeight="1" x14ac:dyDescent="0.15"/>
    <row r="226" spans="46:47" x14ac:dyDescent="0.2">
      <c r="AU226" s="37">
        <v>139264.18263284754</v>
      </c>
    </row>
    <row r="227" spans="46:47" x14ac:dyDescent="0.2">
      <c r="AU227" s="37">
        <v>789959.30999999994</v>
      </c>
    </row>
    <row r="230" spans="46:47" x14ac:dyDescent="0.2">
      <c r="AU230" s="38">
        <v>-109.27190526781487</v>
      </c>
    </row>
    <row r="231" spans="46:47" x14ac:dyDescent="0.2">
      <c r="AU231" s="38">
        <v>0</v>
      </c>
    </row>
    <row r="233" spans="46:47" x14ac:dyDescent="0.2">
      <c r="AT233" s="39" t="s">
        <v>469</v>
      </c>
      <c r="AU233" s="38">
        <v>-109.2719052678115</v>
      </c>
    </row>
  </sheetData>
  <autoFilter ref="A2:BT223" xr:uid="{FCE7C5E7-F74A-4255-9C6C-E52C2C955098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2024-07-12T19:27:50Z</cp:lastPrinted>
  <dcterms:created xsi:type="dcterms:W3CDTF">2018-01-17T17:48:37Z</dcterms:created>
  <dcterms:modified xsi:type="dcterms:W3CDTF">2024-08-26T15:00:16Z</dcterms:modified>
</cp:coreProperties>
</file>