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4\"/>
    </mc:Choice>
  </mc:AlternateContent>
  <xr:revisionPtr revIDLastSave="0" documentId="13_ncr:1_{0D88E69E-6F6D-48D5-8B12-18E157C1F3E8}" xr6:coauthVersionLast="47" xr6:coauthVersionMax="47" xr10:uidLastSave="{00000000-0000-0000-0000-000000000000}"/>
  <bookViews>
    <workbookView xWindow="20370" yWindow="-120" windowWidth="29040" windowHeight="15720" tabRatio="847" xr2:uid="{00000000-000D-0000-FFFF-FFFF00000000}"/>
  </bookViews>
  <sheets>
    <sheet name="CxC" sheetId="62" r:id="rId1"/>
  </sheets>
  <externalReferences>
    <externalReference r:id="rId2"/>
  </externalReferences>
  <definedNames>
    <definedName name="_xlnm._FilterDatabase" localSheetId="0" hidden="1">CxC!$A$2:$BT$380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7" i="62" l="1"/>
  <c r="AT19" i="62"/>
  <c r="AT20" i="62"/>
  <c r="AT21" i="62"/>
  <c r="AT23" i="62"/>
  <c r="AT24" i="62"/>
  <c r="AT25" i="62"/>
  <c r="AT26" i="62"/>
  <c r="AT32" i="62"/>
  <c r="AT34" i="62"/>
  <c r="AT35" i="62"/>
  <c r="AT36" i="62"/>
  <c r="AT40" i="62"/>
  <c r="AT41" i="62"/>
  <c r="AT42" i="62"/>
  <c r="AT43" i="62"/>
  <c r="AT44" i="62"/>
  <c r="AT45" i="62"/>
  <c r="AT49" i="62"/>
  <c r="AT50" i="62"/>
  <c r="AT53" i="62"/>
  <c r="AT55" i="62"/>
  <c r="AT56" i="62"/>
  <c r="AT57" i="62"/>
  <c r="AT58" i="62"/>
  <c r="AT60" i="62"/>
  <c r="AT62" i="62"/>
  <c r="AT63" i="62"/>
  <c r="AT64" i="62"/>
  <c r="AT65" i="62"/>
  <c r="AT66" i="62"/>
  <c r="AT68" i="62"/>
  <c r="AT69" i="62"/>
  <c r="AT71" i="62"/>
  <c r="AT73" i="62"/>
  <c r="AT74" i="62"/>
  <c r="AT75" i="62"/>
  <c r="AT76" i="62"/>
  <c r="AT77" i="62"/>
  <c r="AT81" i="62"/>
  <c r="AT82" i="62"/>
  <c r="AT83" i="62"/>
  <c r="AT84" i="62"/>
  <c r="AT86" i="62"/>
  <c r="AT87" i="62"/>
  <c r="AT90" i="62"/>
  <c r="AT91" i="62"/>
  <c r="AT92" i="62"/>
  <c r="AT97" i="62"/>
  <c r="AT98" i="62"/>
  <c r="AT99" i="62"/>
  <c r="AT100" i="62"/>
  <c r="AT101" i="62"/>
  <c r="AT103" i="62"/>
  <c r="AT104" i="62"/>
  <c r="AT106" i="62"/>
  <c r="AT107" i="62"/>
  <c r="AT110" i="62"/>
  <c r="AT113" i="62"/>
  <c r="AT114" i="62"/>
  <c r="AT117" i="62"/>
  <c r="AT121" i="62"/>
  <c r="AT130" i="62"/>
  <c r="AT133" i="62"/>
  <c r="AT137" i="62"/>
  <c r="AT138" i="62"/>
  <c r="AT140" i="62"/>
  <c r="AT141" i="62"/>
  <c r="AT142" i="62"/>
  <c r="AT143" i="62"/>
  <c r="AT146" i="62"/>
  <c r="AT147" i="62"/>
  <c r="AT150" i="62"/>
  <c r="AT152" i="62"/>
  <c r="AT154" i="62"/>
  <c r="AT157" i="62"/>
  <c r="AT158" i="62"/>
  <c r="AT159" i="62"/>
  <c r="AT160" i="62"/>
  <c r="AT163" i="62"/>
  <c r="AT169" i="62"/>
  <c r="AT170" i="62"/>
  <c r="AT171" i="62"/>
  <c r="AT172" i="62"/>
  <c r="AT173" i="62"/>
  <c r="AT174" i="62"/>
  <c r="AT175" i="62"/>
  <c r="AT176" i="62"/>
  <c r="AT179" i="62"/>
  <c r="AT180" i="62"/>
  <c r="AT181" i="62"/>
  <c r="AT182" i="62"/>
  <c r="AT183" i="62"/>
  <c r="AT184" i="62"/>
  <c r="AT185" i="62"/>
  <c r="AT186" i="62"/>
  <c r="AT187" i="62"/>
  <c r="AT188" i="62"/>
  <c r="AT189" i="62"/>
  <c r="AT190" i="62"/>
  <c r="AT191" i="62"/>
  <c r="AT192" i="62"/>
  <c r="AT193" i="62"/>
  <c r="AT194" i="62"/>
  <c r="AT195" i="62"/>
  <c r="AT196" i="62"/>
  <c r="AT197" i="62"/>
  <c r="AT198" i="62"/>
  <c r="AT199" i="62"/>
  <c r="AT200" i="62"/>
  <c r="AT201" i="62"/>
  <c r="AT202" i="62"/>
  <c r="AT203" i="62"/>
  <c r="AT204" i="62"/>
  <c r="AT205" i="62"/>
  <c r="AT206" i="62"/>
  <c r="AT207" i="62"/>
  <c r="AT208" i="62"/>
  <c r="AT209" i="62"/>
  <c r="AT210" i="62"/>
  <c r="AT211" i="62"/>
  <c r="AT212" i="62"/>
  <c r="AT213" i="62"/>
  <c r="AT214" i="62"/>
  <c r="AT215" i="62"/>
  <c r="AT218" i="62"/>
  <c r="AT220" i="62"/>
  <c r="AT222" i="62"/>
  <c r="AT223" i="62"/>
  <c r="AT225" i="62"/>
  <c r="AT226" i="62"/>
  <c r="AT227" i="62"/>
  <c r="AT228" i="62"/>
  <c r="AT232" i="62"/>
  <c r="AT233" i="62"/>
  <c r="AT236" i="62"/>
  <c r="AT239" i="62"/>
  <c r="AT333" i="62"/>
  <c r="AT334" i="62"/>
  <c r="AT335" i="62"/>
  <c r="AT373" i="62"/>
  <c r="AT3" i="62"/>
  <c r="AU376" i="62" l="1"/>
  <c r="R376" i="62"/>
  <c r="AU375" i="62" l="1"/>
  <c r="AU374" i="62"/>
  <c r="AU373" i="62"/>
  <c r="AU372" i="62"/>
  <c r="AU371" i="62"/>
  <c r="AU370" i="62"/>
  <c r="AU369" i="62"/>
  <c r="AU368" i="62"/>
  <c r="AU367" i="62"/>
  <c r="AU366" i="62"/>
  <c r="AU365" i="62"/>
  <c r="AU364" i="62"/>
  <c r="AU363" i="62"/>
  <c r="AU362" i="62"/>
  <c r="AU361" i="62"/>
  <c r="AU360" i="62"/>
  <c r="AU359" i="62"/>
  <c r="AU358" i="62"/>
  <c r="AU357" i="62"/>
  <c r="AU356" i="62"/>
  <c r="AU355" i="62"/>
  <c r="AU354" i="62"/>
  <c r="AU353" i="62"/>
  <c r="AU352" i="62"/>
  <c r="AU351" i="62"/>
  <c r="AU350" i="62"/>
  <c r="AU349" i="62"/>
  <c r="AU348" i="62"/>
  <c r="AU347" i="62"/>
  <c r="AU346" i="62"/>
  <c r="AU345" i="62"/>
  <c r="AU344" i="62"/>
  <c r="AU343" i="62"/>
  <c r="AU342" i="62"/>
  <c r="AU341" i="62"/>
  <c r="AU340" i="62"/>
  <c r="AU339" i="62"/>
  <c r="AU338" i="62"/>
  <c r="AU337" i="62"/>
  <c r="AU336" i="62"/>
  <c r="AU335" i="62"/>
  <c r="AU334" i="62"/>
  <c r="AU333" i="62"/>
  <c r="AU332" i="62"/>
  <c r="AU331" i="62"/>
  <c r="AU330" i="62"/>
  <c r="AU329" i="62"/>
  <c r="AU328" i="62"/>
  <c r="AU327" i="62"/>
  <c r="AU326" i="62"/>
  <c r="AU325" i="62"/>
  <c r="AU324" i="62"/>
  <c r="AU323" i="62"/>
  <c r="AU322" i="62"/>
  <c r="AU321" i="62"/>
  <c r="AU320" i="62"/>
  <c r="AU319" i="62"/>
  <c r="AU318" i="62"/>
  <c r="AU317" i="62"/>
  <c r="AU316" i="62"/>
  <c r="AU315" i="62"/>
  <c r="AU314" i="62"/>
  <c r="AU313" i="62"/>
  <c r="AU312" i="62"/>
  <c r="AU311" i="62"/>
  <c r="AU310" i="62"/>
  <c r="AU309" i="62"/>
  <c r="AU308" i="62"/>
  <c r="AU307" i="62"/>
  <c r="AU306" i="62"/>
  <c r="AU305" i="62"/>
  <c r="AU304" i="62"/>
  <c r="AU303" i="62"/>
  <c r="AU302" i="62"/>
  <c r="AU301" i="62"/>
  <c r="AU300" i="62"/>
  <c r="AU299" i="62"/>
  <c r="AU298" i="62"/>
  <c r="AU297" i="62"/>
  <c r="AU296" i="62"/>
  <c r="AU295" i="62"/>
  <c r="AU294" i="62"/>
  <c r="AU293" i="62"/>
  <c r="AU292" i="62"/>
  <c r="AU291" i="62"/>
  <c r="AU290" i="62"/>
  <c r="AU289" i="62"/>
  <c r="AU288" i="62"/>
  <c r="AU287" i="62"/>
  <c r="AU286" i="62"/>
  <c r="AU285" i="62"/>
  <c r="AU284" i="62"/>
  <c r="AU283" i="62"/>
  <c r="AU282" i="62"/>
  <c r="AU281" i="62"/>
  <c r="AU280" i="62"/>
  <c r="AU279" i="62"/>
  <c r="AU278" i="62"/>
  <c r="AU277" i="62"/>
  <c r="AU276" i="62"/>
  <c r="AU275" i="62"/>
  <c r="AU274" i="62"/>
  <c r="AU273" i="62"/>
  <c r="AU272" i="62"/>
  <c r="AU271" i="62"/>
  <c r="AU270" i="62"/>
  <c r="AU269" i="62"/>
  <c r="AU268" i="62"/>
  <c r="AU267" i="62"/>
  <c r="AU266" i="62"/>
  <c r="AU265" i="62"/>
  <c r="AU264" i="62"/>
  <c r="AU263" i="62"/>
  <c r="AU262" i="62"/>
  <c r="AU261" i="62"/>
  <c r="AU260" i="62"/>
  <c r="AU259" i="62"/>
  <c r="AU258" i="62"/>
  <c r="AU257" i="62"/>
  <c r="AU256" i="62"/>
  <c r="AU255" i="62"/>
  <c r="AU254" i="62"/>
  <c r="AU253" i="62"/>
  <c r="AU252" i="62"/>
  <c r="AU251" i="62"/>
  <c r="AU250" i="62"/>
  <c r="AU249" i="62"/>
  <c r="AU248" i="62"/>
  <c r="AU247" i="62"/>
  <c r="AU246" i="62"/>
  <c r="AU245" i="62"/>
  <c r="AU244" i="62"/>
  <c r="AU243" i="62"/>
  <c r="AU242" i="62"/>
  <c r="AU241" i="62"/>
  <c r="AU240" i="62"/>
  <c r="AU239" i="62"/>
  <c r="AU238" i="62"/>
  <c r="AU237" i="62"/>
  <c r="AU236" i="62"/>
  <c r="AU235" i="62"/>
  <c r="AU234" i="62"/>
  <c r="AU233" i="62"/>
  <c r="AU232" i="62"/>
  <c r="AU231" i="62"/>
  <c r="AU230" i="62"/>
  <c r="AU229" i="62"/>
  <c r="AU228" i="62"/>
  <c r="AU227" i="62"/>
  <c r="AU226" i="62"/>
  <c r="AU225" i="62"/>
  <c r="AU224" i="62"/>
  <c r="AU223" i="62"/>
  <c r="AU222" i="62"/>
  <c r="AU221" i="62"/>
  <c r="AU220" i="62"/>
  <c r="AU219" i="62"/>
  <c r="AU218" i="62"/>
  <c r="AU217" i="62"/>
  <c r="AU216" i="62"/>
  <c r="AU215" i="62"/>
  <c r="AU214" i="62"/>
  <c r="AU213" i="62"/>
  <c r="AU212" i="62"/>
  <c r="AU211" i="62"/>
  <c r="AU210" i="62"/>
  <c r="AU209" i="62"/>
  <c r="AU208" i="62"/>
  <c r="AU207" i="62"/>
  <c r="AU206" i="62"/>
  <c r="AU205" i="62"/>
  <c r="AU204" i="62"/>
  <c r="AU203" i="62"/>
  <c r="AU202" i="62"/>
  <c r="AU201" i="62"/>
  <c r="AU200" i="62"/>
  <c r="AU199" i="62"/>
  <c r="AU198" i="62"/>
  <c r="AU197" i="62"/>
  <c r="AU196" i="62"/>
  <c r="AU195" i="62"/>
  <c r="AU194" i="62"/>
  <c r="AU193" i="62"/>
  <c r="AU192" i="62"/>
  <c r="AU191" i="62"/>
  <c r="AU190" i="62"/>
  <c r="AU189" i="62"/>
  <c r="AU188" i="62"/>
  <c r="AU187" i="62"/>
  <c r="AU186" i="62"/>
  <c r="AU185" i="62"/>
  <c r="AU184" i="62"/>
  <c r="AU183" i="62"/>
  <c r="AU182" i="62"/>
  <c r="AU181" i="62"/>
  <c r="AU180" i="62"/>
  <c r="AU179" i="62"/>
  <c r="AU178" i="62"/>
  <c r="AU177" i="62"/>
  <c r="AU176" i="62"/>
  <c r="AU175" i="62"/>
  <c r="AU174" i="62"/>
  <c r="AU173" i="62"/>
  <c r="AU172" i="62"/>
  <c r="AU171" i="62"/>
  <c r="AU170" i="62"/>
  <c r="AU169" i="62"/>
  <c r="AU168" i="62"/>
  <c r="AU167" i="62"/>
  <c r="AU166" i="62"/>
  <c r="AU165" i="62"/>
  <c r="AU164" i="62"/>
  <c r="AU163" i="62"/>
  <c r="AU162" i="62"/>
  <c r="AU161" i="62"/>
  <c r="AU160" i="62"/>
  <c r="AU159" i="62"/>
  <c r="AU158" i="62"/>
  <c r="AU157" i="62"/>
  <c r="AU156" i="62"/>
  <c r="AU155" i="62"/>
  <c r="AU154" i="62"/>
  <c r="AU153" i="62"/>
  <c r="AU152" i="62"/>
  <c r="AU151" i="62"/>
  <c r="AU150" i="62"/>
  <c r="AU149" i="62"/>
  <c r="AU148" i="62"/>
  <c r="AU147" i="62"/>
  <c r="AU146" i="62"/>
  <c r="AU145" i="62"/>
  <c r="AU144" i="62"/>
  <c r="AU143" i="62"/>
  <c r="AU142" i="62"/>
  <c r="AU141" i="62"/>
  <c r="AU140" i="62"/>
  <c r="AU139" i="62"/>
  <c r="AU138" i="62"/>
  <c r="AU137" i="62"/>
  <c r="AU136" i="62"/>
  <c r="AU135" i="62"/>
  <c r="AU134" i="62"/>
  <c r="AU133" i="62"/>
  <c r="AU132" i="62"/>
  <c r="AU131" i="62"/>
  <c r="AU130" i="62"/>
  <c r="AU129" i="62"/>
  <c r="AU128" i="62"/>
  <c r="AU127" i="62"/>
  <c r="AU126" i="62"/>
  <c r="AU125" i="62"/>
  <c r="AU124" i="62"/>
  <c r="AU123" i="62"/>
  <c r="AU122" i="62"/>
  <c r="AU121" i="62"/>
  <c r="AU120" i="62"/>
  <c r="AU119" i="62"/>
  <c r="AU118" i="62"/>
  <c r="AU117" i="62"/>
  <c r="AU116" i="62"/>
  <c r="AU115" i="62"/>
  <c r="AU114" i="62"/>
  <c r="AU113" i="62"/>
  <c r="AU112" i="62"/>
  <c r="AU111" i="62"/>
  <c r="AU110" i="62"/>
  <c r="AU109" i="62"/>
  <c r="AU108" i="62"/>
  <c r="AU107" i="62"/>
  <c r="AU106" i="62"/>
  <c r="AU105" i="62"/>
  <c r="AU104" i="62"/>
  <c r="AU103" i="62"/>
  <c r="AU102" i="62"/>
  <c r="AU101" i="62"/>
  <c r="AU100" i="62"/>
  <c r="AU99" i="62"/>
  <c r="AU98" i="62"/>
  <c r="AU97" i="62"/>
  <c r="AU96" i="62"/>
  <c r="AU95" i="62"/>
  <c r="AU94" i="62"/>
  <c r="AU93" i="62"/>
  <c r="AU92" i="62"/>
  <c r="AU91" i="62"/>
  <c r="AU90" i="62"/>
  <c r="AU89" i="62"/>
  <c r="AU88" i="62"/>
  <c r="AU87" i="62"/>
  <c r="AU86" i="62"/>
  <c r="AU85" i="62"/>
  <c r="AU84" i="62"/>
  <c r="AU83" i="62"/>
  <c r="AU82" i="62"/>
  <c r="AU81" i="62"/>
  <c r="AU80" i="62"/>
  <c r="AU79" i="62"/>
  <c r="AU78" i="62"/>
  <c r="AU77" i="62"/>
  <c r="AU76" i="62"/>
  <c r="AU75" i="62"/>
  <c r="AU74" i="62"/>
  <c r="AU73" i="62"/>
  <c r="AU72" i="62"/>
  <c r="AU71" i="62"/>
  <c r="AU70" i="62"/>
  <c r="AU69" i="62"/>
  <c r="AU68" i="62"/>
  <c r="AU67" i="62"/>
  <c r="AU66" i="62"/>
  <c r="AU65" i="62"/>
  <c r="AU64" i="62"/>
  <c r="AU63" i="62"/>
  <c r="AU62" i="62"/>
  <c r="AU61" i="62"/>
  <c r="AU60" i="62"/>
  <c r="AU59" i="62"/>
  <c r="AU58" i="62"/>
  <c r="AU57" i="62"/>
  <c r="AU56" i="62"/>
  <c r="AU55" i="62"/>
  <c r="AU54" i="62"/>
  <c r="AU53" i="62"/>
  <c r="AU52" i="62"/>
  <c r="AU51" i="62"/>
  <c r="AU50" i="62"/>
  <c r="AU49" i="62"/>
  <c r="AU48" i="62"/>
  <c r="AU47" i="62"/>
  <c r="AU46" i="62"/>
  <c r="AU45" i="62"/>
  <c r="AU44" i="62"/>
  <c r="AU43" i="62"/>
  <c r="AU42" i="62"/>
  <c r="AU41" i="62"/>
  <c r="AU40" i="62"/>
  <c r="AU39" i="62"/>
  <c r="AU38" i="62"/>
  <c r="AU37" i="62"/>
  <c r="AU36" i="62"/>
  <c r="AU35" i="62"/>
  <c r="AU34" i="62"/>
  <c r="AU33" i="62"/>
  <c r="AU32" i="62"/>
  <c r="AU31" i="62"/>
  <c r="AU30" i="62"/>
  <c r="AU29" i="62"/>
  <c r="AU28" i="62"/>
  <c r="AU27" i="62"/>
  <c r="AU26" i="62"/>
  <c r="AU25" i="62"/>
  <c r="AU24" i="62"/>
  <c r="AU23" i="62"/>
  <c r="AU22" i="62"/>
  <c r="AU21" i="62"/>
  <c r="AU20" i="62"/>
  <c r="AU19" i="62"/>
  <c r="AU18" i="62"/>
  <c r="AU17" i="62"/>
  <c r="AU16" i="62"/>
  <c r="AU15" i="62"/>
  <c r="AU14" i="62"/>
  <c r="AU13" i="62"/>
  <c r="AU12" i="62"/>
  <c r="AU11" i="62"/>
  <c r="AU10" i="62"/>
  <c r="AU9" i="62"/>
  <c r="AU8" i="62"/>
  <c r="AU7" i="62"/>
  <c r="AU6" i="62"/>
  <c r="AU5" i="62"/>
  <c r="AU4" i="62"/>
  <c r="AU3" i="62"/>
  <c r="AW379" i="62"/>
  <c r="AV379" i="62"/>
  <c r="AT379" i="62"/>
  <c r="AS379" i="62"/>
  <c r="AR379" i="62"/>
  <c r="AQ379" i="62"/>
  <c r="AP379" i="62"/>
  <c r="AO379" i="62"/>
  <c r="AN379" i="62"/>
  <c r="AM379" i="62"/>
  <c r="AL379" i="62"/>
  <c r="AK379" i="62"/>
  <c r="AJ379" i="62"/>
  <c r="AI379" i="62"/>
  <c r="AH379" i="62"/>
  <c r="AG379" i="62"/>
  <c r="AF379" i="62"/>
  <c r="AE379" i="62"/>
  <c r="AD379" i="62"/>
  <c r="AC379" i="62"/>
  <c r="AB379" i="62"/>
  <c r="AA379" i="62"/>
  <c r="Z379" i="62"/>
  <c r="Y379" i="62"/>
  <c r="X379" i="62"/>
  <c r="W379" i="62"/>
  <c r="V379" i="62"/>
  <c r="U379" i="62"/>
  <c r="T379" i="62"/>
  <c r="S379" i="62"/>
  <c r="R379" i="62"/>
  <c r="Q379" i="62"/>
  <c r="P379" i="62"/>
  <c r="O379" i="62"/>
  <c r="N379" i="62"/>
  <c r="M379" i="62"/>
  <c r="L379" i="62"/>
  <c r="K379" i="62"/>
  <c r="J379" i="62"/>
  <c r="I379" i="62"/>
  <c r="H379" i="62"/>
  <c r="AW378" i="62"/>
  <c r="AV378" i="62"/>
  <c r="AT378" i="62"/>
  <c r="AS378" i="62"/>
  <c r="AR378" i="62"/>
  <c r="AQ378" i="62"/>
  <c r="AP378" i="62"/>
  <c r="AO378" i="62"/>
  <c r="AN378" i="62"/>
  <c r="AM378" i="62"/>
  <c r="AL378" i="62"/>
  <c r="AK378" i="62"/>
  <c r="AJ378" i="62"/>
  <c r="AI378" i="62"/>
  <c r="AH378" i="62"/>
  <c r="AG378" i="62"/>
  <c r="AF378" i="62"/>
  <c r="AE378" i="62"/>
  <c r="AD378" i="62"/>
  <c r="AC378" i="62"/>
  <c r="AB378" i="62"/>
  <c r="AA378" i="62"/>
  <c r="Z378" i="62"/>
  <c r="Y378" i="62"/>
  <c r="X378" i="62"/>
  <c r="W378" i="62"/>
  <c r="V378" i="62"/>
  <c r="U378" i="62"/>
  <c r="T378" i="62"/>
  <c r="S378" i="62"/>
  <c r="R378" i="62"/>
  <c r="Q378" i="62"/>
  <c r="P378" i="62"/>
  <c r="O378" i="62"/>
  <c r="N378" i="62"/>
  <c r="M378" i="62"/>
  <c r="L378" i="62"/>
  <c r="K378" i="62"/>
  <c r="J378" i="62"/>
  <c r="I378" i="62"/>
  <c r="H378" i="62"/>
  <c r="AU378" i="62" l="1"/>
  <c r="AU379" i="62"/>
</calcChain>
</file>

<file path=xl/sharedStrings.xml><?xml version="1.0" encoding="utf-8"?>
<sst xmlns="http://schemas.openxmlformats.org/spreadsheetml/2006/main" count="3838" uniqueCount="669">
  <si>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</si>
  <si>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</si>
  <si>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</si>
  <si>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</si>
  <si>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</si>
  <si>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</si>
  <si>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</si>
  <si>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</si>
  <si>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</si>
  <si>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</si>
  <si>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</si>
  <si>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</si>
  <si>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</si>
  <si>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</si>
  <si>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</si>
  <si>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</si>
  <si>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</si>
  <si>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</si>
  <si>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</si>
  <si>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</si>
  <si>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</si>
  <si>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</si>
  <si>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</si>
  <si>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</si>
  <si>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</si>
  <si>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</si>
  <si>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</si>
  <si>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</si>
  <si>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</si>
  <si>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</si>
  <si>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</si>
  <si>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</si>
  <si>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</si>
  <si>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</si>
  <si>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</si>
  <si>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</si>
  <si>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</si>
  <si>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</si>
  <si>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</si>
  <si>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</si>
  <si>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</si>
  <si>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</si>
  <si>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</si>
  <si>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</si>
  <si>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</si>
  <si>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</si>
  <si>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</si>
  <si>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</si>
  <si>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</si>
  <si>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</si>
  <si>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</si>
  <si>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</si>
  <si>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</si>
  <si>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</si>
  <si>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</si>
  <si>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</si>
  <si>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</si>
  <si>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</si>
  <si>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</si>
  <si>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</si>
  <si>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</si>
  <si>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</si>
  <si>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</si>
  <si>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</si>
  <si>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</si>
  <si>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</si>
  <si>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</si>
  <si>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</si>
  <si>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</si>
  <si>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</si>
  <si>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</si>
  <si>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</si>
  <si>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</si>
  <si>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</si>
  <si>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</si>
  <si>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</si>
  <si>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</si>
  <si>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</si>
  <si>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3000000207974</t>
  </si>
  <si>
    <t>100113000267</t>
  </si>
  <si>
    <t>217732</t>
  </si>
  <si>
    <t>235901</t>
  </si>
  <si>
    <t>242228</t>
  </si>
  <si>
    <t>243717</t>
  </si>
  <si>
    <t>304010000277</t>
  </si>
  <si>
    <t>224716</t>
  </si>
  <si>
    <t>228938</t>
  </si>
  <si>
    <t>231588</t>
  </si>
  <si>
    <t>232473</t>
  </si>
  <si>
    <t>237040</t>
  </si>
  <si>
    <t>240880</t>
  </si>
  <si>
    <t>241671</t>
  </si>
  <si>
    <t>257634</t>
  </si>
  <si>
    <t>267398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</si>
  <si>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</si>
  <si>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</si>
  <si>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</si>
  <si>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</si>
  <si>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</si>
  <si>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</si>
  <si>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</si>
  <si>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</si>
  <si>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</si>
  <si>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</si>
  <si>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</si>
  <si>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</si>
  <si>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</si>
  <si>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</si>
  <si>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</si>
  <si>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212844</t>
  </si>
  <si>
    <t>214369</t>
  </si>
  <si>
    <t>214615</t>
  </si>
  <si>
    <t>215748</t>
  </si>
  <si>
    <t>216298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</si>
  <si>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</si>
  <si>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</si>
  <si>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</si>
  <si>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</si>
  <si>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</si>
  <si>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</si>
  <si>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</si>
  <si>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</si>
  <si>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</si>
  <si>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</si>
  <si>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</si>
  <si>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</si>
  <si>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</si>
  <si>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</si>
  <si>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</si>
  <si>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</si>
  <si>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</si>
  <si>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</si>
  <si>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</si>
  <si>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</si>
  <si>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</si>
  <si>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</si>
  <si>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</si>
  <si>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230954</t>
  </si>
  <si>
    <t>231084</t>
  </si>
  <si>
    <t>231112</t>
  </si>
  <si>
    <t>231293</t>
  </si>
  <si>
    <t>231383</t>
  </si>
  <si>
    <t>231861</t>
  </si>
  <si>
    <t>233068</t>
  </si>
  <si>
    <t>233332</t>
  </si>
  <si>
    <t>233333</t>
  </si>
  <si>
    <t>233459</t>
  </si>
  <si>
    <t>234202</t>
  </si>
  <si>
    <t>234542</t>
  </si>
  <si>
    <t>234856</t>
  </si>
  <si>
    <t>235310</t>
  </si>
  <si>
    <t>235847</t>
  </si>
  <si>
    <t>236131</t>
  </si>
  <si>
    <t>236323</t>
  </si>
  <si>
    <t>236625</t>
  </si>
  <si>
    <t>237233</t>
  </si>
  <si>
    <t>238309</t>
  </si>
  <si>
    <t>239023</t>
  </si>
  <si>
    <t>239561</t>
  </si>
  <si>
    <t>239702</t>
  </si>
  <si>
    <t>242610</t>
  </si>
  <si>
    <t>242693</t>
  </si>
  <si>
    <t>242875</t>
  </si>
  <si>
    <t>243499</t>
  </si>
  <si>
    <t>243647</t>
  </si>
  <si>
    <t>244066</t>
  </si>
  <si>
    <t>244380</t>
  </si>
  <si>
    <t>246937</t>
  </si>
  <si>
    <t>248799</t>
  </si>
  <si>
    <t>248808</t>
  </si>
  <si>
    <t>248971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</si>
  <si>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</si>
  <si>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</si>
  <si>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</si>
  <si>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</si>
  <si>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</si>
  <si>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</si>
  <si>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</si>
  <si>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</si>
  <si>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</si>
  <si>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</si>
  <si>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</si>
  <si>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</si>
  <si>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</si>
  <si>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</si>
  <si>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</si>
  <si>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</si>
  <si>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</si>
  <si>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</si>
  <si>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</si>
  <si>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</si>
  <si>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</si>
  <si>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</si>
  <si>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</si>
  <si>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</si>
  <si>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</si>
  <si>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</si>
  <si>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</si>
  <si>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</si>
  <si>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3012010101065489</t>
  </si>
  <si>
    <t>3012010101065521</t>
  </si>
  <si>
    <t>3012010101078250</t>
  </si>
  <si>
    <t>3012010101123429</t>
  </si>
  <si>
    <t>3012010101146453</t>
  </si>
  <si>
    <t>3012010101167137</t>
  </si>
  <si>
    <t>3012010101985595</t>
  </si>
  <si>
    <t>3030010102487674</t>
  </si>
  <si>
    <t>3030010102519823</t>
  </si>
  <si>
    <t>3030010102524484</t>
  </si>
  <si>
    <t>3030010102527263</t>
  </si>
  <si>
    <t>3030010102563847</t>
  </si>
  <si>
    <t>3030010102570503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</si>
  <si>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</si>
  <si>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</si>
  <si>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</si>
  <si>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</si>
  <si>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</si>
  <si>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</si>
  <si>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</si>
  <si>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</si>
  <si>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</si>
  <si>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</si>
  <si>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</si>
  <si>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</si>
  <si>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</si>
  <si>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</si>
  <si>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</si>
  <si>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</si>
  <si>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</si>
  <si>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</si>
  <si>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</si>
  <si>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</si>
  <si>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</si>
  <si>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</si>
  <si>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</si>
  <si>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</si>
  <si>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</si>
  <si>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</si>
  <si>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</si>
  <si>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</si>
  <si>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</si>
  <si>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</si>
  <si>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</si>
  <si>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</si>
  <si>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</si>
  <si>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</si>
  <si>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</si>
  <si>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</si>
  <si>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</si>
  <si>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</si>
  <si>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</si>
  <si>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</si>
  <si>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</si>
  <si>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</si>
  <si>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</si>
  <si>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</si>
  <si>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</si>
  <si>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304010003479</t>
  </si>
  <si>
    <t>304010003529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</si>
  <si>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</si>
  <si>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</si>
  <si>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</si>
  <si>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</si>
  <si>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</si>
  <si>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</si>
  <si>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</si>
  <si>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</si>
  <si>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</si>
  <si>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</si>
  <si>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</si>
  <si>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</si>
  <si>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</si>
  <si>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</si>
  <si>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</si>
  <si>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</si>
  <si>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</si>
  <si>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</si>
  <si>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</si>
  <si>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</si>
  <si>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</si>
  <si>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</si>
  <si>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304129</t>
  </si>
  <si>
    <t>307055</t>
  </si>
  <si>
    <t>384001000155</t>
  </si>
  <si>
    <t>384001000205</t>
  </si>
  <si>
    <t>500130000226</t>
  </si>
  <si>
    <t>522001000226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</si>
  <si>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</si>
  <si>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</si>
  <si>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</si>
  <si>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</si>
  <si>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</si>
  <si>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</si>
  <si>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</si>
  <si>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</si>
  <si>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</si>
  <si>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</si>
  <si>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</si>
  <si>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</si>
  <si>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</si>
  <si>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</si>
  <si>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</si>
  <si>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</si>
  <si>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</si>
  <si>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</si>
  <si>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</si>
  <si>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</si>
  <si>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</si>
  <si>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</si>
  <si>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</si>
  <si>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</si>
  <si>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</si>
  <si>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</si>
  <si>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</si>
  <si>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</si>
  <si>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</si>
  <si>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</si>
  <si>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</si>
  <si>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</si>
  <si>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</si>
  <si>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</si>
  <si>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</si>
  <si>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</si>
  <si>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</si>
  <si>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</si>
  <si>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</si>
  <si>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</si>
  <si>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</si>
  <si>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</si>
  <si>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</si>
  <si>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</si>
  <si>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</si>
  <si>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</si>
  <si>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</si>
  <si>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</si>
  <si>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</si>
  <si>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</si>
  <si>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</si>
  <si>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</si>
  <si>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</si>
  <si>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</si>
  <si>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</si>
  <si>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</si>
  <si>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</si>
  <si>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</si>
  <si>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</si>
  <si>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</si>
  <si>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</si>
  <si>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</si>
  <si>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</si>
  <si>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</si>
  <si>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</si>
  <si>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</si>
  <si>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</si>
  <si>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</si>
  <si>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</si>
  <si>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</si>
  <si>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</si>
  <si>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</si>
  <si>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</si>
  <si>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</si>
  <si>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</si>
  <si>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</si>
  <si>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</si>
  <si>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</si>
  <si>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</si>
  <si>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</si>
  <si>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</si>
  <si>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</si>
  <si>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</si>
  <si>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</si>
  <si>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</si>
  <si>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</si>
  <si>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</si>
  <si>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</si>
  <si>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</si>
  <si>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</si>
  <si>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</si>
  <si>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</si>
  <si>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</si>
  <si>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</si>
  <si>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</si>
  <si>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</si>
  <si>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</si>
  <si>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</si>
  <si>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</si>
  <si>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</si>
  <si>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</si>
  <si>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</si>
  <si>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</si>
  <si>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</si>
  <si>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</si>
  <si>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</si>
  <si>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</si>
  <si>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</si>
  <si>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</si>
  <si>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</si>
  <si>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</si>
  <si>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</si>
  <si>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</si>
  <si>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</si>
  <si>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</si>
  <si>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</si>
  <si>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</si>
  <si>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</si>
  <si>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</si>
  <si>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</si>
  <si>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</si>
  <si>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</si>
  <si>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</si>
  <si>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</si>
  <si>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</si>
  <si>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</si>
  <si>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</si>
  <si>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</si>
  <si>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</si>
  <si>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</si>
  <si>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</si>
  <si>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</si>
  <si>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</si>
  <si>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</si>
  <si>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</si>
  <si>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</si>
  <si>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</si>
  <si>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</si>
  <si>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</si>
  <si>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</si>
  <si>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</si>
  <si>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</si>
  <si>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</si>
  <si>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</si>
  <si>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</si>
  <si>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</si>
  <si>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</si>
  <si>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</si>
  <si>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</si>
  <si>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</si>
  <si>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</si>
  <si>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</si>
  <si>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</si>
  <si>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</si>
  <si>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</si>
  <si>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</si>
  <si>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</si>
  <si>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</si>
  <si>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</si>
  <si>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</si>
  <si>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</si>
  <si>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</si>
  <si>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</si>
  <si>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</si>
  <si>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</si>
  <si>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</si>
  <si>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</si>
  <si>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</si>
  <si>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</si>
  <si>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</si>
  <si>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</si>
  <si>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</si>
  <si>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</si>
  <si>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</si>
  <si>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</si>
  <si>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</si>
  <si>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</si>
  <si>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</si>
  <si>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</si>
  <si>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</si>
  <si>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</si>
  <si>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</si>
  <si>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</si>
  <si>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</si>
  <si>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</si>
  <si>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</si>
  <si>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</si>
  <si>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</si>
  <si>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</si>
  <si>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</si>
  <si>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</si>
  <si>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</si>
  <si>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227250</t>
  </si>
  <si>
    <t>ECATEPEC</t>
  </si>
  <si>
    <t>55075</t>
  </si>
  <si>
    <t>Solidaridad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</si>
  <si>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</si>
  <si>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</si>
  <si>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</si>
  <si>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</si>
  <si>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</si>
  <si>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</si>
  <si>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</si>
  <si>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</si>
  <si>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</si>
  <si>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</si>
  <si>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230885</t>
  </si>
  <si>
    <t>37358</t>
  </si>
  <si>
    <t>APODACA</t>
  </si>
  <si>
    <t>66600</t>
  </si>
  <si>
    <t>AHOME</t>
  </si>
  <si>
    <t>81248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</si>
  <si>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</si>
  <si>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</si>
  <si>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</si>
  <si>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</si>
  <si>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</si>
  <si>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</si>
  <si>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</si>
  <si>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</si>
  <si>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</si>
  <si>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</si>
  <si>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</si>
  <si>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</si>
  <si>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</si>
  <si>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</si>
  <si>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</si>
  <si>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</si>
  <si>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</si>
  <si>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</si>
  <si>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234849</t>
  </si>
  <si>
    <t>Playa del Carmen</t>
  </si>
  <si>
    <t>MICH</t>
  </si>
  <si>
    <t>TARIMBARO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</si>
  <si>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</si>
  <si>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</si>
  <si>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</si>
  <si>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</si>
  <si>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</si>
  <si>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</si>
  <si>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</si>
  <si>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</si>
  <si>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</si>
  <si>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</si>
  <si>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</si>
  <si>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</si>
  <si>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</si>
  <si>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</si>
  <si>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</si>
  <si>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</si>
  <si>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</si>
  <si>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</si>
  <si>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</si>
  <si>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TLALNEPANTLA</t>
  </si>
  <si>
    <t>54180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</si>
  <si>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</si>
  <si>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</si>
  <si>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</si>
  <si>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</si>
  <si>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</si>
  <si>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</si>
  <si>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</si>
  <si>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</si>
  <si>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</si>
  <si>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</si>
  <si>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</si>
  <si>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</si>
  <si>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</si>
  <si>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274610</t>
  </si>
  <si>
    <t>37440</t>
  </si>
  <si>
    <t>22180</t>
  </si>
  <si>
    <t>286082</t>
  </si>
  <si>
    <t>58200</t>
  </si>
  <si>
    <t>22210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</si>
  <si>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</si>
  <si>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</si>
  <si>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</si>
  <si>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</si>
  <si>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</si>
  <si>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</si>
  <si>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</si>
  <si>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</si>
  <si>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</si>
  <si>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</si>
  <si>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</si>
  <si>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</si>
  <si>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</si>
  <si>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</si>
  <si>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</si>
  <si>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</si>
  <si>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</si>
  <si>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</si>
  <si>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</si>
  <si>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</si>
  <si>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</si>
  <si>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</si>
  <si>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</si>
  <si>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</si>
  <si>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</si>
  <si>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</si>
  <si>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</si>
  <si>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</si>
  <si>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</si>
  <si>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</si>
  <si>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</si>
  <si>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</si>
  <si>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</si>
  <si>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</si>
  <si>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</si>
  <si>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</si>
  <si>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</si>
  <si>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</si>
  <si>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</si>
  <si>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</si>
  <si>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</si>
  <si>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</si>
  <si>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</si>
  <si>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</si>
  <si>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</si>
  <si>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</si>
  <si>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</si>
  <si>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</si>
  <si>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</si>
  <si>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</si>
  <si>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</si>
  <si>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</si>
  <si>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</si>
  <si>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</si>
  <si>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</si>
  <si>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</si>
  <si>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</si>
  <si>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</si>
  <si>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</si>
  <si>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</si>
  <si>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</si>
  <si>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</si>
  <si>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</si>
  <si>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</si>
  <si>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</si>
  <si>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</si>
  <si>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</si>
  <si>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</si>
  <si>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</si>
  <si>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</si>
  <si>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</si>
  <si>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</si>
  <si>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</si>
  <si>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</si>
  <si>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</si>
  <si>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</si>
  <si>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</si>
  <si>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</si>
  <si>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</si>
  <si>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</si>
  <si>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</si>
  <si>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</si>
  <si>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</si>
  <si>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</si>
  <si>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</si>
  <si>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</si>
  <si>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</si>
  <si>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</si>
  <si>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</si>
  <si>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</si>
  <si>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</si>
  <si>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</si>
  <si>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</si>
  <si>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</si>
  <si>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</si>
  <si>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</si>
  <si>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</si>
  <si>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</si>
  <si>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</si>
  <si>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</si>
  <si>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3000000209102</t>
  </si>
  <si>
    <t>3000000209133</t>
  </si>
  <si>
    <t>3000000209282</t>
  </si>
  <si>
    <t>246800</t>
  </si>
  <si>
    <t>3000000209768</t>
  </si>
  <si>
    <t>3000000209814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</si>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</sst>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7" formatCode="mm\/dd\/yyyy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3" tint="0.249977111117893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8">
    <xf numFmtId="0" fontId="0" fillId="0" borderId="0"/>
    <xf numFmtId="172" fontId="18" fillId="3" borderId="0" applyNumberFormat="0" applyBorder="0" applyAlignment="0" applyProtection="0"/>
    <xf numFmtId="172" fontId="18" fillId="3" borderId="0" applyNumberFormat="0" applyBorder="0" applyAlignment="0" applyProtection="0"/>
    <xf numFmtId="172" fontId="18" fillId="3" borderId="0" applyNumberFormat="0" applyBorder="0" applyAlignment="0" applyProtection="0"/>
    <xf numFmtId="0" fontId="18" fillId="3" borderId="0" applyNumberFormat="0" applyBorder="0" applyAlignment="0" applyProtection="0"/>
    <xf numFmtId="172" fontId="18" fillId="5" borderId="0" applyNumberFormat="0" applyBorder="0" applyAlignment="0" applyProtection="0"/>
    <xf numFmtId="172" fontId="18" fillId="5" borderId="0" applyNumberFormat="0" applyBorder="0" applyAlignment="0" applyProtection="0"/>
    <xf numFmtId="172" fontId="18" fillId="5" borderId="0" applyNumberFormat="0" applyBorder="0" applyAlignment="0" applyProtection="0"/>
    <xf numFmtId="0" fontId="18" fillId="5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0" fontId="18" fillId="7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0" fontId="18" fillId="8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0" fontId="18" fillId="9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0" fontId="18" fillId="2" borderId="0" applyNumberFormat="0" applyBorder="0" applyAlignment="0" applyProtection="0"/>
    <xf numFmtId="172" fontId="18" fillId="11" borderId="0" applyNumberFormat="0" applyBorder="0" applyAlignment="0" applyProtection="0"/>
    <xf numFmtId="172" fontId="18" fillId="11" borderId="0" applyNumberFormat="0" applyBorder="0" applyAlignment="0" applyProtection="0"/>
    <xf numFmtId="172" fontId="18" fillId="11" borderId="0" applyNumberFormat="0" applyBorder="0" applyAlignment="0" applyProtection="0"/>
    <xf numFmtId="0" fontId="18" fillId="11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172" fontId="18" fillId="13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0" fontId="18" fillId="8" borderId="0" applyNumberFormat="0" applyBorder="0" applyAlignment="0" applyProtection="0"/>
    <xf numFmtId="172" fontId="18" fillId="11" borderId="0" applyNumberFormat="0" applyBorder="0" applyAlignment="0" applyProtection="0"/>
    <xf numFmtId="172" fontId="18" fillId="11" borderId="0" applyNumberFormat="0" applyBorder="0" applyAlignment="0" applyProtection="0"/>
    <xf numFmtId="172" fontId="18" fillId="11" borderId="0" applyNumberFormat="0" applyBorder="0" applyAlignment="0" applyProtection="0"/>
    <xf numFmtId="0" fontId="18" fillId="11" borderId="0" applyNumberFormat="0" applyBorder="0" applyAlignment="0" applyProtection="0"/>
    <xf numFmtId="172" fontId="18" fillId="14" borderId="0" applyNumberFormat="0" applyBorder="0" applyAlignment="0" applyProtection="0"/>
    <xf numFmtId="172" fontId="18" fillId="14" borderId="0" applyNumberFormat="0" applyBorder="0" applyAlignment="0" applyProtection="0"/>
    <xf numFmtId="172" fontId="18" fillId="14" borderId="0" applyNumberFormat="0" applyBorder="0" applyAlignment="0" applyProtection="0"/>
    <xf numFmtId="0" fontId="18" fillId="14" borderId="0" applyNumberFormat="0" applyBorder="0" applyAlignment="0" applyProtection="0"/>
    <xf numFmtId="172" fontId="19" fillId="16" borderId="0" applyNumberFormat="0" applyBorder="0" applyAlignment="0" applyProtection="0"/>
    <xf numFmtId="0" fontId="19" fillId="16" borderId="0" applyNumberFormat="0" applyBorder="0" applyAlignment="0" applyProtection="0"/>
    <xf numFmtId="172" fontId="19" fillId="4" borderId="0" applyNumberFormat="0" applyBorder="0" applyAlignment="0" applyProtection="0"/>
    <xf numFmtId="0" fontId="19" fillId="4" borderId="0" applyNumberFormat="0" applyBorder="0" applyAlignment="0" applyProtection="0"/>
    <xf numFmtId="172" fontId="19" fillId="13" borderId="0" applyNumberFormat="0" applyBorder="0" applyAlignment="0" applyProtection="0"/>
    <xf numFmtId="0" fontId="19" fillId="13" borderId="0" applyNumberFormat="0" applyBorder="0" applyAlignment="0" applyProtection="0"/>
    <xf numFmtId="172" fontId="19" fillId="17" borderId="0" applyNumberFormat="0" applyBorder="0" applyAlignment="0" applyProtection="0"/>
    <xf numFmtId="0" fontId="19" fillId="17" borderId="0" applyNumberFormat="0" applyBorder="0" applyAlignment="0" applyProtection="0"/>
    <xf numFmtId="172" fontId="19" fillId="15" borderId="0" applyNumberFormat="0" applyBorder="0" applyAlignment="0" applyProtection="0"/>
    <xf numFmtId="0" fontId="19" fillId="15" borderId="0" applyNumberFormat="0" applyBorder="0" applyAlignment="0" applyProtection="0"/>
    <xf numFmtId="172" fontId="19" fillId="18" borderId="0" applyNumberFormat="0" applyBorder="0" applyAlignment="0" applyProtection="0"/>
    <xf numFmtId="0" fontId="19" fillId="18" borderId="0" applyNumberFormat="0" applyBorder="0" applyAlignment="0" applyProtection="0"/>
    <xf numFmtId="172" fontId="20" fillId="7" borderId="0" applyNumberFormat="0" applyBorder="0" applyAlignment="0" applyProtection="0"/>
    <xf numFmtId="0" fontId="20" fillId="7" borderId="0" applyNumberFormat="0" applyBorder="0" applyAlignment="0" applyProtection="0"/>
    <xf numFmtId="172" fontId="21" fillId="10" borderId="1" applyNumberFormat="0" applyAlignment="0" applyProtection="0"/>
    <xf numFmtId="0" fontId="21" fillId="10" borderId="1" applyNumberFormat="0" applyAlignment="0" applyProtection="0"/>
    <xf numFmtId="172" fontId="22" fillId="19" borderId="2" applyNumberFormat="0" applyAlignment="0" applyProtection="0"/>
    <xf numFmtId="0" fontId="22" fillId="19" borderId="2" applyNumberFormat="0" applyAlignment="0" applyProtection="0"/>
    <xf numFmtId="172" fontId="23" fillId="0" borderId="3" applyNumberFormat="0" applyFill="0" applyAlignment="0" applyProtection="0"/>
    <xf numFmtId="0" fontId="23" fillId="0" borderId="3" applyNumberFormat="0" applyFill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72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19" fillId="20" borderId="0" applyNumberFormat="0" applyBorder="0" applyAlignment="0" applyProtection="0"/>
    <xf numFmtId="0" fontId="19" fillId="20" borderId="0" applyNumberFormat="0" applyBorder="0" applyAlignment="0" applyProtection="0"/>
    <xf numFmtId="172" fontId="19" fillId="21" borderId="0" applyNumberFormat="0" applyBorder="0" applyAlignment="0" applyProtection="0"/>
    <xf numFmtId="0" fontId="19" fillId="21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17" borderId="0" applyNumberFormat="0" applyBorder="0" applyAlignment="0" applyProtection="0"/>
    <xf numFmtId="0" fontId="19" fillId="17" borderId="0" applyNumberFormat="0" applyBorder="0" applyAlignment="0" applyProtection="0"/>
    <xf numFmtId="172" fontId="19" fillId="15" borderId="0" applyNumberFormat="0" applyBorder="0" applyAlignment="0" applyProtection="0"/>
    <xf numFmtId="0" fontId="19" fillId="15" borderId="0" applyNumberFormat="0" applyBorder="0" applyAlignment="0" applyProtection="0"/>
    <xf numFmtId="172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6" fillId="2" borderId="1" applyNumberFormat="0" applyAlignment="0" applyProtection="0"/>
    <xf numFmtId="0" fontId="16" fillId="2" borderId="1" applyNumberFormat="0" applyAlignment="0" applyProtection="0"/>
    <xf numFmtId="172" fontId="12" fillId="0" borderId="0"/>
    <xf numFmtId="172" fontId="12" fillId="0" borderId="0"/>
    <xf numFmtId="173" fontId="12" fillId="0" borderId="0" applyFont="0" applyFill="0" applyBorder="0" applyAlignment="0" applyProtection="0"/>
    <xf numFmtId="172" fontId="24" fillId="5" borderId="0" applyNumberFormat="0" applyBorder="0" applyAlignment="0" applyProtection="0"/>
    <xf numFmtId="0" fontId="24" fillId="5" borderId="0" applyNumberFormat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2" fontId="25" fillId="12" borderId="0" applyNumberFormat="0" applyBorder="0" applyAlignment="0" applyProtection="0"/>
    <xf numFmtId="0" fontId="12" fillId="0" borderId="0">
      <alignment vertical="top"/>
    </xf>
    <xf numFmtId="172" fontId="18" fillId="0" borderId="0"/>
    <xf numFmtId="172" fontId="18" fillId="0" borderId="0"/>
    <xf numFmtId="172" fontId="18" fillId="0" borderId="0"/>
    <xf numFmtId="172" fontId="18" fillId="0" borderId="0"/>
    <xf numFmtId="172" fontId="31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2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2" fillId="0" borderId="0"/>
    <xf numFmtId="172" fontId="18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2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31" fillId="0" borderId="0"/>
    <xf numFmtId="172" fontId="31" fillId="0" borderId="0"/>
    <xf numFmtId="172" fontId="31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2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2" fillId="0" borderId="0"/>
    <xf numFmtId="0" fontId="12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2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6" borderId="4" applyNumberFormat="0" applyFont="0" applyAlignment="0" applyProtection="0"/>
    <xf numFmtId="172" fontId="18" fillId="6" borderId="4" applyNumberFormat="0" applyFont="0" applyAlignment="0" applyProtection="0"/>
    <xf numFmtId="172" fontId="18" fillId="6" borderId="4" applyNumberFormat="0" applyFont="0" applyAlignment="0" applyProtection="0"/>
    <xf numFmtId="0" fontId="12" fillId="6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172" fontId="26" fillId="10" borderId="5" applyNumberFormat="0" applyAlignment="0" applyProtection="0"/>
    <xf numFmtId="0" fontId="26" fillId="10" borderId="5" applyNumberFormat="0" applyAlignment="0" applyProtection="0"/>
    <xf numFmtId="0" fontId="15" fillId="0" borderId="0">
      <alignment vertical="top"/>
    </xf>
    <xf numFmtId="0" fontId="14" fillId="0" borderId="0"/>
    <xf numFmtId="0" fontId="12" fillId="0" borderId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33" fillId="0" borderId="6" applyNumberFormat="0" applyFill="0" applyAlignment="0" applyProtection="0"/>
    <xf numFmtId="0" fontId="33" fillId="0" borderId="6" applyNumberFormat="0" applyFill="0" applyAlignment="0" applyProtection="0"/>
    <xf numFmtId="172" fontId="34" fillId="0" borderId="7" applyNumberFormat="0" applyFill="0" applyAlignment="0" applyProtection="0"/>
    <xf numFmtId="0" fontId="34" fillId="0" borderId="7" applyNumberFormat="0" applyFill="0" applyAlignment="0" applyProtection="0"/>
    <xf numFmtId="172" fontId="30" fillId="0" borderId="8" applyNumberFormat="0" applyFill="0" applyAlignment="0" applyProtection="0"/>
    <xf numFmtId="0" fontId="30" fillId="0" borderId="8" applyNumberFormat="0" applyFill="0" applyAlignment="0" applyProtection="0"/>
    <xf numFmtId="172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2" fontId="29" fillId="0" borderId="9" applyNumberFormat="0" applyFill="0" applyAlignment="0" applyProtection="0"/>
    <xf numFmtId="0" fontId="10" fillId="0" borderId="0"/>
    <xf numFmtId="165" fontId="36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0" fontId="10" fillId="0" borderId="0"/>
    <xf numFmtId="165" fontId="37" fillId="0" borderId="0" applyFont="0" applyFill="0" applyBorder="0" applyAlignment="0" applyProtection="0"/>
    <xf numFmtId="0" fontId="10" fillId="0" borderId="0">
      <alignment vertical="top"/>
    </xf>
    <xf numFmtId="165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8" borderId="14" applyNumberFormat="0" applyAlignment="0" applyProtection="0"/>
    <xf numFmtId="0" fontId="48" fillId="29" borderId="15" applyNumberFormat="0" applyAlignment="0" applyProtection="0"/>
    <xf numFmtId="0" fontId="49" fillId="29" borderId="14" applyNumberFormat="0" applyAlignment="0" applyProtection="0"/>
    <xf numFmtId="0" fontId="50" fillId="0" borderId="16" applyNumberFormat="0" applyFill="0" applyAlignment="0" applyProtection="0"/>
    <xf numFmtId="0" fontId="51" fillId="30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5" fillId="0" borderId="0"/>
    <xf numFmtId="0" fontId="58" fillId="27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5" fillId="0" borderId="0"/>
    <xf numFmtId="0" fontId="5" fillId="31" borderId="18" applyNumberFormat="0" applyFont="0" applyAlignment="0" applyProtection="0"/>
    <xf numFmtId="0" fontId="5" fillId="0" borderId="0"/>
    <xf numFmtId="0" fontId="10" fillId="2" borderId="0" applyNumberFormat="0" applyBorder="0" applyAlignment="0" applyProtection="0"/>
    <xf numFmtId="0" fontId="5" fillId="0" borderId="0"/>
    <xf numFmtId="0" fontId="55" fillId="35" borderId="0" applyNumberFormat="0" applyBorder="0" applyAlignment="0" applyProtection="0"/>
    <xf numFmtId="0" fontId="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5" fillId="39" borderId="0" applyNumberFormat="0" applyBorder="0" applyAlignment="0" applyProtection="0"/>
    <xf numFmtId="0" fontId="10" fillId="2" borderId="0" applyNumberFormat="0" applyBorder="0" applyAlignment="0" applyProtection="0"/>
    <xf numFmtId="0" fontId="55" fillId="43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55" fillId="47" borderId="0" applyNumberFormat="0" applyBorder="0" applyAlignment="0" applyProtection="0"/>
    <xf numFmtId="0" fontId="10" fillId="3" borderId="0" applyNumberFormat="0" applyBorder="0" applyAlignment="0" applyProtection="0"/>
    <xf numFmtId="0" fontId="55" fillId="51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55" fillId="55" borderId="0" applyNumberFormat="0" applyBorder="0" applyAlignment="0" applyProtection="0"/>
    <xf numFmtId="0" fontId="10" fillId="0" borderId="0"/>
    <xf numFmtId="0" fontId="10" fillId="0" borderId="0"/>
    <xf numFmtId="0" fontId="59" fillId="0" borderId="0"/>
    <xf numFmtId="0" fontId="10" fillId="0" borderId="0"/>
    <xf numFmtId="39" fontId="60" fillId="0" borderId="0" applyAlignment="0">
      <alignment horizontal="left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39" fontId="60" fillId="0" borderId="0">
      <alignment horizontal="lef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11" fillId="0" borderId="0" applyNumberFormat="0" applyFont="0" applyBorder="0" applyAlignment="0">
      <alignment horizontal="right"/>
    </xf>
    <xf numFmtId="39" fontId="11" fillId="0" borderId="0" applyNumberFormat="0" applyFont="0" applyBorder="0" applyAlignment="0">
      <alignment horizontal="right"/>
    </xf>
    <xf numFmtId="39" fontId="11" fillId="0" borderId="0" applyNumberFormat="0" applyFont="0" applyBorder="0" applyAlignment="0">
      <alignment horizontal="right"/>
    </xf>
    <xf numFmtId="0" fontId="59" fillId="0" borderId="0"/>
    <xf numFmtId="0" fontId="5" fillId="0" borderId="0"/>
    <xf numFmtId="44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59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8" fillId="0" borderId="0"/>
    <xf numFmtId="44" fontId="5" fillId="0" borderId="0" applyFont="0" applyFill="0" applyBorder="0" applyAlignment="0" applyProtection="0"/>
    <xf numFmtId="0" fontId="5" fillId="0" borderId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5" fillId="0" borderId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5" fillId="0" borderId="0"/>
    <xf numFmtId="0" fontId="10" fillId="3" borderId="0" applyNumberFormat="0" applyBorder="0" applyAlignment="0" applyProtection="0"/>
    <xf numFmtId="0" fontId="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5" fillId="0" borderId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3" borderId="0" applyNumberFormat="0" applyBorder="0" applyAlignment="0" applyProtection="0"/>
    <xf numFmtId="9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19" fillId="15" borderId="0" applyNumberFormat="0" applyBorder="0" applyAlignment="0" applyProtection="0"/>
    <xf numFmtId="0" fontId="71" fillId="3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19" fillId="1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19" fillId="12" borderId="0" applyNumberFormat="0" applyBorder="0" applyAlignment="0" applyProtection="0"/>
    <xf numFmtId="0" fontId="71" fillId="4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19" fillId="12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19" fillId="10" borderId="0" applyNumberFormat="0" applyBorder="0" applyAlignment="0" applyProtection="0"/>
    <xf numFmtId="0" fontId="71" fillId="4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19" fillId="10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19" fillId="4" borderId="0" applyNumberFormat="0" applyBorder="0" applyAlignment="0" applyProtection="0"/>
    <xf numFmtId="0" fontId="71" fillId="5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19" fillId="4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73" fillId="29" borderId="14" applyNumberFormat="0" applyAlignment="0" applyProtection="0"/>
    <xf numFmtId="0" fontId="73" fillId="29" borderId="14" applyNumberFormat="0" applyAlignment="0" applyProtection="0"/>
    <xf numFmtId="0" fontId="21" fillId="56" borderId="1" applyNumberFormat="0" applyAlignment="0" applyProtection="0"/>
    <xf numFmtId="0" fontId="73" fillId="29" borderId="14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73" fillId="29" borderId="14" applyNumberFormat="0" applyAlignment="0" applyProtection="0"/>
    <xf numFmtId="0" fontId="73" fillId="29" borderId="14" applyNumberFormat="0" applyAlignment="0" applyProtection="0"/>
    <xf numFmtId="0" fontId="73" fillId="29" borderId="14" applyNumberFormat="0" applyAlignment="0" applyProtection="0"/>
    <xf numFmtId="0" fontId="21" fillId="56" borderId="1" applyNumberFormat="0" applyAlignment="0" applyProtection="0"/>
    <xf numFmtId="0" fontId="73" fillId="29" borderId="14" applyNumberFormat="0" applyAlignment="0" applyProtection="0"/>
    <xf numFmtId="0" fontId="73" fillId="29" borderId="14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39" fillId="30" borderId="17" applyNumberFormat="0" applyAlignment="0" applyProtection="0"/>
    <xf numFmtId="0" fontId="39" fillId="30" borderId="17" applyNumberFormat="0" applyAlignment="0" applyProtection="0"/>
    <xf numFmtId="0" fontId="39" fillId="30" borderId="17" applyNumberFormat="0" applyAlignment="0" applyProtection="0"/>
    <xf numFmtId="0" fontId="39" fillId="30" borderId="17" applyNumberFormat="0" applyAlignment="0" applyProtection="0"/>
    <xf numFmtId="0" fontId="39" fillId="30" borderId="17" applyNumberFormat="0" applyAlignment="0" applyProtection="0"/>
    <xf numFmtId="0" fontId="39" fillId="30" borderId="17" applyNumberFormat="0" applyAlignment="0" applyProtection="0"/>
    <xf numFmtId="0" fontId="39" fillId="30" borderId="17" applyNumberFormat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9" fillId="15" borderId="0" applyNumberFormat="0" applyBorder="0" applyAlignment="0" applyProtection="0"/>
    <xf numFmtId="0" fontId="71" fillId="3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9" fillId="15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19" fillId="57" borderId="0" applyNumberFormat="0" applyBorder="0" applyAlignment="0" applyProtection="0"/>
    <xf numFmtId="0" fontId="71" fillId="44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19" fillId="57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19" fillId="18" borderId="0" applyNumberFormat="0" applyBorder="0" applyAlignment="0" applyProtection="0"/>
    <xf numFmtId="0" fontId="71" fillId="5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19" fillId="18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75" fillId="28" borderId="14" applyNumberFormat="0" applyAlignment="0" applyProtection="0"/>
    <xf numFmtId="0" fontId="75" fillId="28" borderId="14" applyNumberFormat="0" applyAlignment="0" applyProtection="0"/>
    <xf numFmtId="0" fontId="16" fillId="12" borderId="1" applyNumberFormat="0" applyAlignment="0" applyProtection="0"/>
    <xf numFmtId="0" fontId="75" fillId="28" borderId="14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75" fillId="28" borderId="14" applyNumberFormat="0" applyAlignment="0" applyProtection="0"/>
    <xf numFmtId="0" fontId="75" fillId="28" borderId="14" applyNumberFormat="0" applyAlignment="0" applyProtection="0"/>
    <xf numFmtId="0" fontId="75" fillId="28" borderId="14" applyNumberFormat="0" applyAlignment="0" applyProtection="0"/>
    <xf numFmtId="0" fontId="16" fillId="12" borderId="1" applyNumberFormat="0" applyAlignment="0" applyProtection="0"/>
    <xf numFmtId="0" fontId="75" fillId="28" borderId="14" applyNumberFormat="0" applyAlignment="0" applyProtection="0"/>
    <xf numFmtId="0" fontId="75" fillId="28" borderId="14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8" fillId="0" borderId="0"/>
    <xf numFmtId="9" fontId="18" fillId="0" borderId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43" fontId="1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6" fillId="0" borderId="0"/>
    <xf numFmtId="0" fontId="5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" fillId="0" borderId="0"/>
    <xf numFmtId="0" fontId="10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18" fillId="6" borderId="4" applyNumberFormat="0" applyFont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0" fontId="63" fillId="0" borderId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44" fontId="5" fillId="0" borderId="0" applyFont="0" applyFill="0" applyBorder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0" fillId="0" borderId="0"/>
    <xf numFmtId="0" fontId="10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175" fontId="10" fillId="0" borderId="0" applyFill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3" borderId="0" applyNumberFormat="0" applyBorder="0" applyAlignment="0" applyProtection="0"/>
    <xf numFmtId="0" fontId="10" fillId="0" borderId="0"/>
    <xf numFmtId="0" fontId="63" fillId="0" borderId="0"/>
    <xf numFmtId="0" fontId="5" fillId="0" borderId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43" fontId="10" fillId="0" borderId="0" applyFill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33" borderId="0" applyNumberFormat="0" applyBorder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8" fillId="0" borderId="20" applyNumberFormat="0" applyFill="0" applyAlignment="0" applyProtection="0"/>
    <xf numFmtId="9" fontId="10" fillId="0" borderId="0" applyFont="0" applyFill="0" applyBorder="0" applyAlignment="0" applyProtection="0"/>
    <xf numFmtId="0" fontId="7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31" borderId="18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71" fillId="35" borderId="0" applyNumberFormat="0" applyBorder="0" applyAlignment="0" applyProtection="0"/>
    <xf numFmtId="0" fontId="63" fillId="33" borderId="0" applyNumberFormat="0" applyBorder="0" applyAlignment="0" applyProtection="0"/>
    <xf numFmtId="0" fontId="71" fillId="44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43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78" fillId="29" borderId="15" applyNumberFormat="0" applyAlignment="0" applyProtection="0"/>
    <xf numFmtId="0" fontId="38" fillId="0" borderId="19" applyNumberFormat="0" applyFill="0" applyAlignment="0" applyProtection="0"/>
    <xf numFmtId="43" fontId="63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43" fontId="10" fillId="0" borderId="0" applyFont="0" applyFill="0" applyBorder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18" fillId="31" borderId="18" applyNumberFormat="0" applyFont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61" fillId="0" borderId="0"/>
    <xf numFmtId="9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4" fillId="31" borderId="18" applyNumberFormat="0" applyFont="0" applyAlignment="0" applyProtection="0"/>
    <xf numFmtId="0" fontId="10" fillId="2" borderId="0" applyNumberFormat="0" applyBorder="0" applyAlignment="0" applyProtection="0"/>
    <xf numFmtId="0" fontId="64" fillId="31" borderId="18" applyNumberFormat="0" applyFont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64" fillId="31" borderId="18" applyNumberFormat="0" applyFont="0" applyAlignment="0" applyProtection="0"/>
    <xf numFmtId="0" fontId="63" fillId="33" borderId="0" applyNumberFormat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73" fillId="29" borderId="14" applyNumberFormat="0" applyAlignment="0" applyProtection="0"/>
    <xf numFmtId="0" fontId="63" fillId="45" borderId="0" applyNumberFormat="0" applyBorder="0" applyAlignment="0" applyProtection="0"/>
    <xf numFmtId="9" fontId="18" fillId="0" borderId="0" applyFont="0" applyFill="0" applyBorder="0" applyAlignment="0" applyProtection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31" borderId="18" applyNumberFormat="0" applyFont="0" applyAlignment="0" applyProtection="0"/>
    <xf numFmtId="0" fontId="5" fillId="0" borderId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3" fillId="41" borderId="0" applyNumberFormat="0" applyBorder="0" applyAlignment="0" applyProtection="0"/>
    <xf numFmtId="0" fontId="5" fillId="0" borderId="0"/>
    <xf numFmtId="0" fontId="63" fillId="37" borderId="0" applyNumberFormat="0" applyBorder="0" applyAlignment="0" applyProtection="0"/>
    <xf numFmtId="0" fontId="5" fillId="0" borderId="0"/>
    <xf numFmtId="0" fontId="6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52" borderId="0" applyNumberFormat="0" applyBorder="0" applyAlignment="0" applyProtection="0"/>
    <xf numFmtId="0" fontId="5" fillId="0" borderId="0"/>
    <xf numFmtId="0" fontId="5" fillId="0" borderId="0"/>
    <xf numFmtId="0" fontId="71" fillId="48" borderId="0" applyNumberFormat="0" applyBorder="0" applyAlignment="0" applyProtection="0"/>
    <xf numFmtId="0" fontId="5" fillId="0" borderId="0"/>
    <xf numFmtId="0" fontId="5" fillId="0" borderId="0"/>
    <xf numFmtId="0" fontId="71" fillId="44" borderId="0" applyNumberFormat="0" applyBorder="0" applyAlignment="0" applyProtection="0"/>
    <xf numFmtId="0" fontId="5" fillId="0" borderId="0"/>
    <xf numFmtId="0" fontId="5" fillId="0" borderId="0"/>
    <xf numFmtId="0" fontId="71" fillId="40" borderId="0" applyNumberFormat="0" applyBorder="0" applyAlignment="0" applyProtection="0"/>
    <xf numFmtId="0" fontId="5" fillId="0" borderId="0"/>
    <xf numFmtId="0" fontId="5" fillId="0" borderId="0"/>
    <xf numFmtId="0" fontId="71" fillId="36" borderId="0" applyNumberFormat="0" applyBorder="0" applyAlignment="0" applyProtection="0"/>
    <xf numFmtId="0" fontId="5" fillId="0" borderId="0"/>
    <xf numFmtId="0" fontId="5" fillId="0" borderId="0"/>
    <xf numFmtId="0" fontId="63" fillId="45" borderId="0" applyNumberFormat="0" applyBorder="0" applyAlignment="0" applyProtection="0"/>
    <xf numFmtId="0" fontId="5" fillId="0" borderId="0"/>
    <xf numFmtId="0" fontId="80" fillId="0" borderId="0" applyNumberFormat="0" applyFill="0" applyBorder="0" applyAlignment="0" applyProtection="0"/>
    <xf numFmtId="0" fontId="5" fillId="0" borderId="0"/>
    <xf numFmtId="0" fontId="63" fillId="41" borderId="0" applyNumberFormat="0" applyBorder="0" applyAlignment="0" applyProtection="0"/>
    <xf numFmtId="0" fontId="39" fillId="30" borderId="17" applyNumberFormat="0" applyAlignment="0" applyProtection="0"/>
    <xf numFmtId="0" fontId="5" fillId="0" borderId="0"/>
    <xf numFmtId="0" fontId="73" fillId="29" borderId="14" applyNumberFormat="0" applyAlignment="0" applyProtection="0"/>
    <xf numFmtId="0" fontId="5" fillId="0" borderId="0"/>
    <xf numFmtId="0" fontId="75" fillId="28" borderId="14" applyNumberFormat="0" applyAlignment="0" applyProtection="0"/>
    <xf numFmtId="0" fontId="5" fillId="0" borderId="0"/>
    <xf numFmtId="0" fontId="76" fillId="26" borderId="0" applyNumberFormat="0" applyBorder="0" applyAlignment="0" applyProtection="0"/>
    <xf numFmtId="0" fontId="5" fillId="0" borderId="0"/>
    <xf numFmtId="0" fontId="63" fillId="37" borderId="0" applyNumberFormat="0" applyBorder="0" applyAlignment="0" applyProtection="0"/>
    <xf numFmtId="0" fontId="5" fillId="0" borderId="0"/>
    <xf numFmtId="0" fontId="43" fillId="0" borderId="12" applyNumberFormat="0" applyFill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" fillId="0" borderId="0"/>
    <xf numFmtId="0" fontId="63" fillId="33" borderId="0" applyNumberFormat="0" applyBorder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6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7" fillId="0" borderId="21" applyNumberFormat="0" applyFill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8" fillId="0" borderId="20" applyNumberFormat="0" applyFill="0" applyAlignment="0" applyProtection="0"/>
    <xf numFmtId="0" fontId="10" fillId="0" borderId="0"/>
    <xf numFmtId="0" fontId="63" fillId="31" borderId="18" applyNumberFormat="0" applyFont="0" applyAlignment="0" applyProtection="0"/>
    <xf numFmtId="0" fontId="63" fillId="54" borderId="0" applyNumberFormat="0" applyBorder="0" applyAlignment="0" applyProtection="0"/>
    <xf numFmtId="0" fontId="63" fillId="53" borderId="0" applyNumberFormat="0" applyBorder="0" applyAlignment="0" applyProtection="0"/>
    <xf numFmtId="0" fontId="63" fillId="50" borderId="0" applyNumberFormat="0" applyBorder="0" applyAlignment="0" applyProtection="0"/>
    <xf numFmtId="0" fontId="63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5" borderId="0" applyNumberFormat="0" applyBorder="0" applyAlignment="0" applyProtection="0"/>
    <xf numFmtId="0" fontId="63" fillId="42" borderId="0" applyNumberFormat="0" applyBorder="0" applyAlignment="0" applyProtection="0"/>
    <xf numFmtId="0" fontId="63" fillId="41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5" fillId="0" borderId="0" applyFont="0" applyFill="0" applyBorder="0" applyAlignment="0" applyProtection="0"/>
    <xf numFmtId="0" fontId="71" fillId="55" borderId="0" applyNumberFormat="0" applyBorder="0" applyAlignment="0" applyProtection="0"/>
    <xf numFmtId="0" fontId="71" fillId="52" borderId="0" applyNumberFormat="0" applyBorder="0" applyAlignment="0" applyProtection="0"/>
    <xf numFmtId="0" fontId="71" fillId="51" borderId="0" applyNumberFormat="0" applyBorder="0" applyAlignment="0" applyProtection="0"/>
    <xf numFmtId="0" fontId="18" fillId="6" borderId="4" applyNumberFormat="0" applyFont="0" applyAlignment="0" applyProtection="0"/>
    <xf numFmtId="0" fontId="71" fillId="48" borderId="0" applyNumberFormat="0" applyBorder="0" applyAlignment="0" applyProtection="0"/>
    <xf numFmtId="0" fontId="71" fillId="47" borderId="0" applyNumberFormat="0" applyBorder="0" applyAlignment="0" applyProtection="0"/>
    <xf numFmtId="0" fontId="71" fillId="55" borderId="0" applyNumberFormat="0" applyBorder="0" applyAlignment="0" applyProtection="0"/>
    <xf numFmtId="0" fontId="71" fillId="44" borderId="0" applyNumberFormat="0" applyBorder="0" applyAlignment="0" applyProtection="0"/>
    <xf numFmtId="0" fontId="71" fillId="43" borderId="0" applyNumberFormat="0" applyBorder="0" applyAlignment="0" applyProtection="0"/>
    <xf numFmtId="0" fontId="71" fillId="40" borderId="0" applyNumberFormat="0" applyBorder="0" applyAlignment="0" applyProtection="0"/>
    <xf numFmtId="0" fontId="71" fillId="39" borderId="0" applyNumberFormat="0" applyBorder="0" applyAlignment="0" applyProtection="0"/>
    <xf numFmtId="0" fontId="18" fillId="6" borderId="4" applyNumberFormat="0" applyFont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26" fillId="56" borderId="5" applyNumberFormat="0" applyAlignment="0" applyProtection="0"/>
    <xf numFmtId="0" fontId="71" fillId="32" borderId="0" applyNumberFormat="0" applyBorder="0" applyAlignment="0" applyProtection="0"/>
    <xf numFmtId="0" fontId="38" fillId="0" borderId="19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9" fillId="30" borderId="17" applyNumberFormat="0" applyAlignment="0" applyProtection="0"/>
    <xf numFmtId="0" fontId="74" fillId="0" borderId="16" applyNumberFormat="0" applyFill="0" applyAlignment="0" applyProtection="0"/>
    <xf numFmtId="0" fontId="73" fillId="29" borderId="14" applyNumberFormat="0" applyAlignment="0" applyProtection="0"/>
    <xf numFmtId="0" fontId="78" fillId="29" borderId="15" applyNumberFormat="0" applyAlignment="0" applyProtection="0"/>
    <xf numFmtId="0" fontId="75" fillId="28" borderId="14" applyNumberFormat="0" applyAlignment="0" applyProtection="0"/>
    <xf numFmtId="0" fontId="77" fillId="27" borderId="0" applyNumberFormat="0" applyBorder="0" applyAlignment="0" applyProtection="0"/>
    <xf numFmtId="0" fontId="76" fillId="26" borderId="0" applyNumberFormat="0" applyBorder="0" applyAlignment="0" applyProtection="0"/>
    <xf numFmtId="0" fontId="72" fillId="25" borderId="0" applyNumberFormat="0" applyBorder="0" applyAlignment="0" applyProtection="0"/>
    <xf numFmtId="0" fontId="44" fillId="0" borderId="13" applyNumberFormat="0" applyFill="0" applyAlignment="0" applyProtection="0"/>
    <xf numFmtId="0" fontId="43" fillId="0" borderId="12" applyNumberFormat="0" applyFill="0" applyAlignment="0" applyProtection="0"/>
    <xf numFmtId="0" fontId="42" fillId="0" borderId="11" applyNumberFormat="0" applyFill="0" applyAlignment="0" applyProtection="0"/>
    <xf numFmtId="0" fontId="5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18" fillId="6" borderId="4" applyNumberFormat="0" applyFont="0" applyAlignment="0" applyProtection="0"/>
    <xf numFmtId="0" fontId="72" fillId="25" borderId="0" applyNumberFormat="0" applyBorder="0" applyAlignment="0" applyProtection="0"/>
    <xf numFmtId="0" fontId="76" fillId="26" borderId="0" applyNumberFormat="0" applyBorder="0" applyAlignment="0" applyProtection="0"/>
    <xf numFmtId="0" fontId="77" fillId="27" borderId="0" applyNumberFormat="0" applyBorder="0" applyAlignment="0" applyProtection="0"/>
    <xf numFmtId="0" fontId="75" fillId="28" borderId="14" applyNumberFormat="0" applyAlignment="0" applyProtection="0"/>
    <xf numFmtId="0" fontId="78" fillId="29" borderId="15" applyNumberFormat="0" applyAlignment="0" applyProtection="0"/>
    <xf numFmtId="0" fontId="73" fillId="29" borderId="14" applyNumberFormat="0" applyAlignment="0" applyProtection="0"/>
    <xf numFmtId="0" fontId="74" fillId="0" borderId="16" applyNumberFormat="0" applyFill="0" applyAlignment="0" applyProtection="0"/>
    <xf numFmtId="0" fontId="39" fillId="30" borderId="17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71" fillId="32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63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18" fillId="6" borderId="4" applyNumberFormat="0" applyFont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5" borderId="0" applyNumberFormat="0" applyBorder="0" applyAlignment="0" applyProtection="0"/>
    <xf numFmtId="0" fontId="18" fillId="6" borderId="0" applyNumberFormat="0" applyBorder="0" applyAlignment="0" applyProtection="0"/>
    <xf numFmtId="43" fontId="5" fillId="0" borderId="0" applyFont="0" applyFill="0" applyBorder="0" applyAlignment="0" applyProtection="0"/>
    <xf numFmtId="0" fontId="63" fillId="31" borderId="18" applyNumberFormat="0" applyFont="0" applyAlignment="0" applyProtection="0"/>
    <xf numFmtId="0" fontId="18" fillId="6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3" borderId="0" applyNumberFormat="0" applyBorder="0" applyAlignment="0" applyProtection="0"/>
    <xf numFmtId="0" fontId="63" fillId="54" borderId="0" applyNumberFormat="0" applyBorder="0" applyAlignment="0" applyProtection="0"/>
    <xf numFmtId="0" fontId="29" fillId="0" borderId="22" applyNumberFormat="0" applyFill="0" applyAlignment="0" applyProtection="0"/>
    <xf numFmtId="0" fontId="63" fillId="31" borderId="18" applyNumberFormat="0" applyFont="0" applyAlignment="0" applyProtection="0"/>
    <xf numFmtId="0" fontId="10" fillId="6" borderId="0" applyNumberFormat="0" applyBorder="0" applyAlignment="0" applyProtection="0"/>
    <xf numFmtId="0" fontId="18" fillId="6" borderId="4" applyNumberFormat="0" applyFont="0" applyAlignment="0" applyProtection="0"/>
    <xf numFmtId="0" fontId="5" fillId="0" borderId="0"/>
    <xf numFmtId="0" fontId="18" fillId="6" borderId="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3" fillId="31" borderId="18" applyNumberFormat="0" applyFont="0" applyAlignment="0" applyProtection="0"/>
    <xf numFmtId="0" fontId="18" fillId="6" borderId="0" applyNumberFormat="0" applyBorder="0" applyAlignment="0" applyProtection="0"/>
    <xf numFmtId="0" fontId="63" fillId="31" borderId="18" applyNumberFormat="0" applyFont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63" fillId="33" borderId="0" applyNumberFormat="0" applyBorder="0" applyAlignment="0" applyProtection="0"/>
    <xf numFmtId="0" fontId="5" fillId="0" borderId="0"/>
    <xf numFmtId="0" fontId="5" fillId="0" borderId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0" borderId="0"/>
    <xf numFmtId="0" fontId="5" fillId="0" borderId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0" borderId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33" borderId="0" applyNumberFormat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176" fontId="10" fillId="0" borderId="0"/>
    <xf numFmtId="0" fontId="5" fillId="0" borderId="0"/>
    <xf numFmtId="0" fontId="81" fillId="0" borderId="0"/>
    <xf numFmtId="0" fontId="10" fillId="0" borderId="0"/>
    <xf numFmtId="176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177" fontId="10" fillId="0" borderId="0" applyFill="0" applyBorder="0" applyAlignment="0" applyProtection="0"/>
    <xf numFmtId="0" fontId="5" fillId="0" borderId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5" fontId="10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175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1" fillId="0" borderId="0"/>
    <xf numFmtId="43" fontId="5" fillId="0" borderId="0" applyFont="0" applyFill="0" applyBorder="0" applyAlignment="0" applyProtection="0"/>
    <xf numFmtId="0" fontId="75" fillId="28" borderId="14" applyNumberFormat="0" applyAlignment="0" applyProtection="0"/>
    <xf numFmtId="0" fontId="71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44" fontId="5" fillId="0" borderId="0" applyFon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3" fontId="5" fillId="0" borderId="0" applyFont="0" applyFill="0" applyBorder="0" applyAlignment="0" applyProtection="0"/>
    <xf numFmtId="0" fontId="73" fillId="29" borderId="14" applyNumberFormat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55" borderId="0" applyNumberFormat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175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71" fillId="35" borderId="0" applyNumberFormat="0" applyBorder="0" applyAlignment="0" applyProtection="0"/>
    <xf numFmtId="43" fontId="5" fillId="0" borderId="0" applyFont="0" applyFill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75" fillId="28" borderId="14" applyNumberFormat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46" borderId="0" applyNumberFormat="0" applyBorder="0" applyAlignment="0" applyProtection="0"/>
    <xf numFmtId="0" fontId="63" fillId="37" borderId="0" applyNumberFormat="0" applyBorder="0" applyAlignment="0" applyProtection="0"/>
    <xf numFmtId="0" fontId="71" fillId="52" borderId="0" applyNumberFormat="0" applyBorder="0" applyAlignment="0" applyProtection="0"/>
    <xf numFmtId="0" fontId="63" fillId="42" borderId="0" applyNumberFormat="0" applyBorder="0" applyAlignment="0" applyProtection="0"/>
    <xf numFmtId="0" fontId="71" fillId="4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7" borderId="0" applyNumberFormat="0" applyBorder="0" applyAlignment="0" applyProtection="0"/>
    <xf numFmtId="0" fontId="63" fillId="53" borderId="0" applyNumberFormat="0" applyBorder="0" applyAlignment="0" applyProtection="0"/>
    <xf numFmtId="0" fontId="71" fillId="32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73" fillId="29" borderId="14" applyNumberFormat="0" applyAlignment="0" applyProtection="0"/>
    <xf numFmtId="0" fontId="63" fillId="45" borderId="0" applyNumberFormat="0" applyBorder="0" applyAlignment="0" applyProtection="0"/>
    <xf numFmtId="0" fontId="71" fillId="55" borderId="0" applyNumberFormat="0" applyBorder="0" applyAlignment="0" applyProtection="0"/>
    <xf numFmtId="0" fontId="71" fillId="47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71" fillId="43" borderId="0" applyNumberFormat="0" applyBorder="0" applyAlignment="0" applyProtection="0"/>
    <xf numFmtId="0" fontId="71" fillId="35" borderId="0" applyNumberFormat="0" applyBorder="0" applyAlignment="0" applyProtection="0"/>
    <xf numFmtId="0" fontId="63" fillId="54" borderId="0" applyNumberFormat="0" applyBorder="0" applyAlignment="0" applyProtection="0"/>
    <xf numFmtId="0" fontId="63" fillId="45" borderId="0" applyNumberFormat="0" applyBorder="0" applyAlignment="0" applyProtection="0"/>
    <xf numFmtId="0" fontId="63" fillId="5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54" borderId="0" applyNumberFormat="0" applyBorder="0" applyAlignment="0" applyProtection="0"/>
    <xf numFmtId="0" fontId="63" fillId="46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0" fillId="2" borderId="0" applyNumberFormat="0" applyBorder="0" applyAlignment="0" applyProtection="0"/>
    <xf numFmtId="0" fontId="63" fillId="42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3" fillId="34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53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53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53" borderId="0" applyNumberFormat="0" applyBorder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1" borderId="0" applyNumberFormat="0" applyBorder="0" applyAlignment="0" applyProtection="0"/>
    <xf numFmtId="0" fontId="18" fillId="6" borderId="4" applyNumberFormat="0" applyFont="0" applyAlignment="0" applyProtection="0"/>
    <xf numFmtId="0" fontId="10" fillId="6" borderId="0" applyNumberFormat="0" applyBorder="0" applyAlignment="0" applyProtection="0"/>
    <xf numFmtId="0" fontId="18" fillId="6" borderId="4" applyNumberFormat="0" applyFont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4" applyNumberFormat="0" applyFont="0" applyAlignment="0" applyProtection="0"/>
    <xf numFmtId="0" fontId="63" fillId="41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4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4" borderId="0" applyNumberFormat="0" applyBorder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4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2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2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2" borderId="0" applyNumberFormat="0" applyBorder="0" applyAlignment="0" applyProtection="0"/>
    <xf numFmtId="0" fontId="18" fillId="6" borderId="4" applyNumberFormat="0" applyFont="0" applyAlignment="0" applyProtection="0"/>
    <xf numFmtId="0" fontId="63" fillId="41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6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6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6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9" fontId="5" fillId="0" borderId="0" applyFont="0" applyFill="0" applyBorder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63" fillId="54" borderId="0" applyNumberFormat="0" applyBorder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3" fillId="54" borderId="0" applyNumberFormat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3" fillId="54" borderId="0" applyNumberFormat="0" applyBorder="0" applyAlignment="0" applyProtection="0"/>
    <xf numFmtId="0" fontId="68" fillId="0" borderId="20" applyNumberFormat="0" applyFill="0" applyAlignment="0" applyProtection="0"/>
    <xf numFmtId="0" fontId="63" fillId="41" borderId="0" applyNumberFormat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1" fillId="35" borderId="0" applyNumberFormat="0" applyBorder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71" fillId="43" borderId="0" applyNumberFormat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6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71" fillId="47" borderId="0" applyNumberFormat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43" fontId="5" fillId="0" borderId="0" applyFont="0" applyFill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0" fillId="6" borderId="0" applyNumberFormat="0" applyBorder="0" applyAlignment="0" applyProtection="0"/>
    <xf numFmtId="43" fontId="5" fillId="0" borderId="0" applyFont="0" applyFill="0" applyBorder="0" applyAlignment="0" applyProtection="0"/>
    <xf numFmtId="0" fontId="10" fillId="6" borderId="0" applyNumberFormat="0" applyBorder="0" applyAlignment="0" applyProtection="0"/>
    <xf numFmtId="43" fontId="5" fillId="0" borderId="0" applyFont="0" applyFill="0" applyBorder="0" applyAlignment="0" applyProtection="0"/>
    <xf numFmtId="0" fontId="63" fillId="41" borderId="0" applyNumberFormat="0" applyBorder="0" applyAlignment="0" applyProtection="0"/>
    <xf numFmtId="0" fontId="38" fillId="0" borderId="19" applyNumberFormat="0" applyFill="0" applyAlignment="0" applyProtection="0"/>
    <xf numFmtId="0" fontId="73" fillId="29" borderId="14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71" fillId="32" borderId="0" applyNumberFormat="0" applyBorder="0" applyAlignment="0" applyProtection="0"/>
    <xf numFmtId="0" fontId="71" fillId="4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71" fillId="5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0" fillId="0" borderId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43" fontId="5" fillId="0" borderId="0" applyFont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44" fontId="5" fillId="0" borderId="0" applyFon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81" fillId="0" borderId="0"/>
    <xf numFmtId="0" fontId="5" fillId="0" borderId="0"/>
    <xf numFmtId="0" fontId="5" fillId="0" borderId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63" fillId="41" borderId="0" applyNumberFormat="0" applyBorder="0" applyAlignment="0" applyProtection="0"/>
    <xf numFmtId="0" fontId="5" fillId="0" borderId="0"/>
    <xf numFmtId="0" fontId="5" fillId="0" borderId="0"/>
    <xf numFmtId="176" fontId="10" fillId="0" borderId="0"/>
    <xf numFmtId="0" fontId="10" fillId="0" borderId="0"/>
    <xf numFmtId="176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3" fillId="53" borderId="0" applyNumberFormat="0" applyBorder="0" applyAlignment="0" applyProtection="0"/>
    <xf numFmtId="0" fontId="5" fillId="0" borderId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34" borderId="0" applyNumberFormat="0" applyBorder="0" applyAlignment="0" applyProtection="0"/>
    <xf numFmtId="0" fontId="5" fillId="0" borderId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34" borderId="0" applyNumberFormat="0" applyBorder="0" applyAlignment="0" applyProtection="0"/>
    <xf numFmtId="0" fontId="63" fillId="41" borderId="0" applyNumberFormat="0" applyBorder="0" applyAlignment="0" applyProtection="0"/>
    <xf numFmtId="0" fontId="63" fillId="34" borderId="0" applyNumberFormat="0" applyBorder="0" applyAlignment="0" applyProtection="0"/>
    <xf numFmtId="0" fontId="63" fillId="42" borderId="0" applyNumberFormat="0" applyBorder="0" applyAlignment="0" applyProtection="0"/>
    <xf numFmtId="0" fontId="63" fillId="3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1" fillId="43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1" fillId="47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1" fillId="55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3" fillId="29" borderId="14" applyNumberForma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3" fillId="29" borderId="14" applyNumberFormat="0" applyAlignment="0" applyProtection="0"/>
    <xf numFmtId="0" fontId="73" fillId="29" borderId="14" applyNumberForma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3" fillId="29" borderId="14" applyNumberFormat="0" applyAlignment="0" applyProtection="0"/>
    <xf numFmtId="0" fontId="73" fillId="29" borderId="14" applyNumberForma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1" fillId="32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63" fillId="37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1" fillId="44" borderId="0" applyNumberFormat="0" applyBorder="0" applyAlignment="0" applyProtection="0"/>
    <xf numFmtId="9" fontId="5" fillId="0" borderId="0" applyFont="0" applyFill="0" applyBorder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1" fillId="52" borderId="0" applyNumberFormat="0" applyBorder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63" fillId="37" borderId="0" applyNumberFormat="0" applyBorder="0" applyAlignment="0" applyProtection="0"/>
    <xf numFmtId="0" fontId="68" fillId="0" borderId="20" applyNumberFormat="0" applyFill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68" fillId="0" borderId="20" applyNumberFormat="0" applyFill="0" applyAlignment="0" applyProtection="0"/>
    <xf numFmtId="0" fontId="10" fillId="4" borderId="0" applyNumberFormat="0" applyBorder="0" applyAlignment="0" applyProtection="0"/>
    <xf numFmtId="0" fontId="68" fillId="0" borderId="20" applyNumberFormat="0" applyFill="0" applyAlignment="0" applyProtection="0"/>
    <xf numFmtId="0" fontId="63" fillId="37" borderId="0" applyNumberFormat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5" fillId="28" borderId="14" applyNumberForma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5" fillId="28" borderId="14" applyNumberFormat="0" applyAlignment="0" applyProtection="0"/>
    <xf numFmtId="0" fontId="75" fillId="28" borderId="14" applyNumberFormat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5" fillId="28" borderId="14" applyNumberFormat="0" applyAlignment="0" applyProtection="0"/>
    <xf numFmtId="0" fontId="75" fillId="28" borderId="14" applyNumberFormat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176" fontId="18" fillId="0" borderId="0"/>
    <xf numFmtId="176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0" fillId="0" borderId="7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0" fillId="0" borderId="7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0" fillId="0" borderId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3" fontId="5" fillId="0" borderId="0" applyFont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0" fontId="69" fillId="0" borderId="0" applyNumberForma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0" fontId="69" fillId="0" borderId="0" applyNumberForma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44" fontId="5" fillId="0" borderId="0" applyFon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176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0" fillId="0" borderId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0" fillId="4" borderId="0" applyNumberFormat="0" applyBorder="0" applyAlignment="0" applyProtection="0"/>
    <xf numFmtId="0" fontId="17" fillId="0" borderId="21" applyNumberFormat="0" applyFill="0" applyAlignment="0" applyProtection="0"/>
    <xf numFmtId="0" fontId="10" fillId="4" borderId="0" applyNumberFormat="0" applyBorder="0" applyAlignment="0" applyProtection="0"/>
    <xf numFmtId="0" fontId="17" fillId="0" borderId="21" applyNumberFormat="0" applyFill="0" applyAlignment="0" applyProtection="0"/>
    <xf numFmtId="0" fontId="63" fillId="37" borderId="0" applyNumberFormat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21" applyNumberFormat="0" applyFill="0" applyAlignment="0" applyProtection="0"/>
    <xf numFmtId="0" fontId="63" fillId="37" borderId="0" applyNumberFormat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6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2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63" fillId="41" borderId="0" applyNumberFormat="0" applyBorder="0" applyAlignment="0" applyProtection="0"/>
    <xf numFmtId="0" fontId="71" fillId="52" borderId="0" applyNumberFormat="0" applyBorder="0" applyAlignment="0" applyProtection="0"/>
    <xf numFmtId="0" fontId="18" fillId="6" borderId="0" applyNumberFormat="0" applyBorder="0" applyAlignment="0" applyProtection="0"/>
    <xf numFmtId="0" fontId="81" fillId="0" borderId="0"/>
    <xf numFmtId="0" fontId="10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10" fillId="0" borderId="0"/>
    <xf numFmtId="0" fontId="5" fillId="0" borderId="0"/>
    <xf numFmtId="176" fontId="10" fillId="0" borderId="0"/>
    <xf numFmtId="0" fontId="5" fillId="0" borderId="0"/>
    <xf numFmtId="0" fontId="5" fillId="0" borderId="0"/>
    <xf numFmtId="0" fontId="81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10" fillId="0" borderId="0"/>
    <xf numFmtId="0" fontId="63" fillId="0" borderId="0"/>
    <xf numFmtId="176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176" fontId="10" fillId="0" borderId="0"/>
    <xf numFmtId="176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5" fillId="0" borderId="0"/>
    <xf numFmtId="0" fontId="5" fillId="0" borderId="0"/>
    <xf numFmtId="0" fontId="18" fillId="6" borderId="0" applyNumberFormat="0" applyBorder="0" applyAlignment="0" applyProtection="0"/>
    <xf numFmtId="0" fontId="63" fillId="0" borderId="0"/>
    <xf numFmtId="0" fontId="5" fillId="0" borderId="0"/>
    <xf numFmtId="0" fontId="18" fillId="6" borderId="4" applyNumberFormat="0" applyFont="0" applyAlignment="0" applyProtection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3" fillId="31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6" borderId="0" applyNumberFormat="0" applyBorder="0" applyAlignment="0" applyProtection="0"/>
    <xf numFmtId="0" fontId="5" fillId="0" borderId="0"/>
    <xf numFmtId="0" fontId="5" fillId="0" borderId="0"/>
    <xf numFmtId="0" fontId="18" fillId="6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4" applyNumberFormat="0" applyFont="0" applyAlignment="0" applyProtection="0"/>
    <xf numFmtId="0" fontId="18" fillId="10" borderId="0" applyNumberFormat="0" applyBorder="0" applyAlignment="0" applyProtection="0"/>
    <xf numFmtId="0" fontId="18" fillId="6" borderId="4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12" borderId="0" applyNumberFormat="0" applyBorder="0" applyAlignment="0" applyProtection="0"/>
    <xf numFmtId="0" fontId="18" fillId="6" borderId="4" applyNumberFormat="0" applyFont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6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6" borderId="4" applyNumberFormat="0" applyFont="0" applyAlignment="0" applyProtection="0"/>
    <xf numFmtId="0" fontId="5" fillId="0" borderId="0"/>
    <xf numFmtId="0" fontId="5" fillId="0" borderId="0"/>
    <xf numFmtId="0" fontId="18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18" fillId="12" borderId="0" applyNumberFormat="0" applyBorder="0" applyAlignment="0" applyProtection="0"/>
    <xf numFmtId="0" fontId="68" fillId="0" borderId="20" applyNumberFormat="0" applyFill="0" applyAlignment="0" applyProtection="0"/>
    <xf numFmtId="0" fontId="70" fillId="0" borderId="7" applyNumberFormat="0" applyFill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7" fillId="0" borderId="21" applyNumberFormat="0" applyFill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5" fillId="0" borderId="0"/>
    <xf numFmtId="0" fontId="19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19" fillId="4" borderId="0" applyNumberFormat="0" applyBorder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" borderId="0" applyNumberFormat="0" applyBorder="0" applyAlignment="0" applyProtection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48" fillId="29" borderId="15" applyNumberFormat="0" applyAlignment="0" applyProtection="0"/>
    <xf numFmtId="0" fontId="63" fillId="41" borderId="0" applyNumberFormat="0" applyBorder="0" applyAlignment="0" applyProtection="0"/>
    <xf numFmtId="0" fontId="52" fillId="0" borderId="0" applyNumberFormat="0" applyFill="0" applyBorder="0" applyAlignment="0" applyProtection="0"/>
    <xf numFmtId="0" fontId="5" fillId="31" borderId="1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17" fillId="0" borderId="21" applyNumberFormat="0" applyFill="0" applyAlignment="0" applyProtection="0"/>
    <xf numFmtId="0" fontId="18" fillId="6" borderId="4" applyNumberFormat="0" applyFont="0" applyAlignment="0" applyProtection="0"/>
    <xf numFmtId="0" fontId="68" fillId="0" borderId="20" applyNumberFormat="0" applyFill="0" applyAlignment="0" applyProtection="0"/>
    <xf numFmtId="0" fontId="18" fillId="6" borderId="4" applyNumberFormat="0" applyFont="0" applyAlignment="0" applyProtection="0"/>
    <xf numFmtId="0" fontId="69" fillId="0" borderId="0" applyNumberFormat="0" applyFill="0" applyBorder="0" applyAlignment="0" applyProtection="0"/>
    <xf numFmtId="0" fontId="18" fillId="6" borderId="4" applyNumberFormat="0" applyFont="0" applyAlignment="0" applyProtection="0"/>
    <xf numFmtId="0" fontId="69" fillId="0" borderId="0" applyNumberFormat="0" applyFill="0" applyBorder="0" applyAlignment="0" applyProtection="0"/>
    <xf numFmtId="0" fontId="18" fillId="6" borderId="4" applyNumberFormat="0" applyFont="0" applyAlignment="0" applyProtection="0"/>
    <xf numFmtId="0" fontId="63" fillId="41" borderId="0" applyNumberFormat="0" applyBorder="0" applyAlignment="0" applyProtection="0"/>
    <xf numFmtId="0" fontId="26" fillId="56" borderId="5" applyNumberFormat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53" borderId="0" applyNumberFormat="0" applyBorder="0" applyAlignment="0" applyProtection="0"/>
    <xf numFmtId="0" fontId="63" fillId="34" borderId="0" applyNumberFormat="0" applyBorder="0" applyAlignment="0" applyProtection="0"/>
    <xf numFmtId="0" fontId="63" fillId="42" borderId="0" applyNumberFormat="0" applyBorder="0" applyAlignment="0" applyProtection="0"/>
    <xf numFmtId="0" fontId="63" fillId="46" borderId="0" applyNumberFormat="0" applyBorder="0" applyAlignment="0" applyProtection="0"/>
    <xf numFmtId="0" fontId="63" fillId="54" borderId="0" applyNumberFormat="0" applyBorder="0" applyAlignment="0" applyProtection="0"/>
    <xf numFmtId="0" fontId="71" fillId="35" borderId="0" applyNumberFormat="0" applyBorder="0" applyAlignment="0" applyProtection="0"/>
    <xf numFmtId="0" fontId="71" fillId="43" borderId="0" applyNumberFormat="0" applyBorder="0" applyAlignment="0" applyProtection="0"/>
    <xf numFmtId="0" fontId="71" fillId="47" borderId="0" applyNumberFormat="0" applyBorder="0" applyAlignment="0" applyProtection="0"/>
    <xf numFmtId="0" fontId="71" fillId="55" borderId="0" applyNumberFormat="0" applyBorder="0" applyAlignment="0" applyProtection="0"/>
    <xf numFmtId="0" fontId="73" fillId="29" borderId="14" applyNumberFormat="0" applyAlignment="0" applyProtection="0"/>
    <xf numFmtId="0" fontId="71" fillId="32" borderId="0" applyNumberFormat="0" applyBorder="0" applyAlignment="0" applyProtection="0"/>
    <xf numFmtId="0" fontId="71" fillId="44" borderId="0" applyNumberFormat="0" applyBorder="0" applyAlignment="0" applyProtection="0"/>
    <xf numFmtId="0" fontId="71" fillId="52" borderId="0" applyNumberFormat="0" applyBorder="0" applyAlignment="0" applyProtection="0"/>
    <xf numFmtId="0" fontId="75" fillId="28" borderId="14" applyNumberFormat="0" applyAlignment="0" applyProtection="0"/>
    <xf numFmtId="0" fontId="78" fillId="29" borderId="15" applyNumberFormat="0" applyAlignment="0" applyProtection="0"/>
    <xf numFmtId="0" fontId="38" fillId="0" borderId="19" applyNumberFormat="0" applyFill="0" applyAlignment="0" applyProtection="0"/>
    <xf numFmtId="0" fontId="18" fillId="0" borderId="0"/>
    <xf numFmtId="0" fontId="18" fillId="0" borderId="0"/>
    <xf numFmtId="0" fontId="26" fillId="56" borderId="5" applyNumberForma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5" fillId="0" borderId="0"/>
    <xf numFmtId="0" fontId="63" fillId="33" borderId="0" applyNumberFormat="0" applyBorder="0" applyAlignment="0" applyProtection="0"/>
    <xf numFmtId="0" fontId="63" fillId="41" borderId="0" applyNumberFormat="0" applyBorder="0" applyAlignment="0" applyProtection="0"/>
    <xf numFmtId="43" fontId="5" fillId="0" borderId="0" applyFont="0" applyFill="0" applyBorder="0" applyAlignment="0" applyProtection="0"/>
    <xf numFmtId="0" fontId="63" fillId="0" borderId="0"/>
    <xf numFmtId="0" fontId="63" fillId="45" borderId="0" applyNumberFormat="0" applyBorder="0" applyAlignment="0" applyProtection="0"/>
    <xf numFmtId="43" fontId="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26" fillId="56" borderId="5" applyNumberFormat="0" applyAlignment="0" applyProtection="0"/>
    <xf numFmtId="0" fontId="5" fillId="0" borderId="0"/>
    <xf numFmtId="0" fontId="26" fillId="56" borderId="5" applyNumberForma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9" fontId="5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43" fontId="63" fillId="0" borderId="0" applyFont="0" applyFill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0" fontId="63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18" fillId="6" borderId="4" applyNumberFormat="0" applyFont="0" applyAlignment="0" applyProtection="0"/>
    <xf numFmtId="0" fontId="7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48" fillId="29" borderId="15" applyNumberForma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52" fillId="0" borderId="0" applyNumberFormat="0" applyFill="0" applyBorder="0" applyAlignment="0" applyProtection="0"/>
    <xf numFmtId="0" fontId="5" fillId="31" borderId="1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18" fillId="6" borderId="4" applyNumberFormat="0" applyFont="0" applyAlignment="0" applyProtection="0"/>
    <xf numFmtId="9" fontId="10" fillId="0" borderId="0" applyFill="0" applyBorder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10" fillId="6" borderId="0" applyNumberFormat="0" applyBorder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18" fillId="6" borderId="4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18" fillId="0" borderId="0"/>
    <xf numFmtId="0" fontId="18" fillId="0" borderId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3" fillId="3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0" fillId="0" borderId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0" borderId="0"/>
    <xf numFmtId="0" fontId="18" fillId="10" borderId="0" applyNumberFormat="0" applyBorder="0" applyAlignment="0" applyProtection="0"/>
    <xf numFmtId="43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63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3" fillId="33" borderId="0" applyNumberFormat="0" applyBorder="0" applyAlignment="0" applyProtection="0"/>
    <xf numFmtId="0" fontId="18" fillId="6" borderId="4" applyNumberFormat="0" applyFont="0" applyAlignment="0" applyProtection="0"/>
    <xf numFmtId="0" fontId="7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7" applyNumberFormat="0" applyFill="0" applyAlignment="0" applyProtection="0"/>
    <xf numFmtId="0" fontId="78" fillId="29" borderId="15" applyNumberForma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18" fillId="6" borderId="4" applyNumberFormat="0" applyFont="0" applyAlignment="0" applyProtection="0"/>
    <xf numFmtId="9" fontId="10" fillId="0" borderId="0" applyFill="0" applyBorder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18" fillId="6" borderId="4" applyNumberFormat="0" applyFont="0" applyAlignment="0" applyProtection="0"/>
    <xf numFmtId="0" fontId="68" fillId="0" borderId="20" applyNumberFormat="0" applyFill="0" applyAlignment="0" applyProtection="0"/>
    <xf numFmtId="0" fontId="18" fillId="6" borderId="4" applyNumberFormat="0" applyFont="0" applyAlignment="0" applyProtection="0"/>
    <xf numFmtId="0" fontId="64" fillId="8" borderId="0" applyNumberFormat="0" applyBorder="0" applyAlignment="0" applyProtection="0"/>
    <xf numFmtId="0" fontId="67" fillId="16" borderId="0" applyNumberFormat="0" applyBorder="0" applyAlignment="0" applyProtection="0"/>
    <xf numFmtId="0" fontId="18" fillId="0" borderId="0"/>
    <xf numFmtId="0" fontId="6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10" borderId="1" applyNumberFormat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8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3" borderId="0" applyNumberFormat="0" applyBorder="0" applyAlignment="0" applyProtection="0"/>
    <xf numFmtId="0" fontId="18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18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4" borderId="0" applyNumberFormat="0" applyBorder="0" applyAlignment="0" applyProtection="0"/>
    <xf numFmtId="0" fontId="18" fillId="12" borderId="0" applyNumberFormat="0" applyBorder="0" applyAlignment="0" applyProtection="0"/>
    <xf numFmtId="0" fontId="64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0" borderId="1" applyNumberFormat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23" borderId="0" applyNumberFormat="0" applyBorder="0" applyAlignment="0" applyProtection="0"/>
    <xf numFmtId="0" fontId="65" fillId="2" borderId="1" applyNumberFormat="0" applyAlignment="0" applyProtection="0"/>
    <xf numFmtId="0" fontId="65" fillId="2" borderId="1" applyNumberFormat="0" applyAlignment="0" applyProtection="0"/>
    <xf numFmtId="173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0" applyBorder="0" applyAlignment="0" applyProtection="0"/>
    <xf numFmtId="0" fontId="18" fillId="0" borderId="0"/>
    <xf numFmtId="0" fontId="18" fillId="0" borderId="0"/>
    <xf numFmtId="0" fontId="64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2" borderId="0" applyNumberFormat="0" applyBorder="0" applyAlignment="0" applyProtection="0"/>
    <xf numFmtId="0" fontId="18" fillId="0" borderId="0"/>
    <xf numFmtId="0" fontId="18" fillId="0" borderId="0"/>
    <xf numFmtId="0" fontId="64" fillId="5" borderId="0" applyNumberFormat="0" applyBorder="0" applyAlignment="0" applyProtection="0"/>
    <xf numFmtId="0" fontId="64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0" applyBorder="0" applyAlignment="0" applyProtection="0"/>
    <xf numFmtId="0" fontId="64" fillId="14" borderId="0" applyNumberFormat="0" applyBorder="0" applyAlignment="0" applyProtection="0"/>
    <xf numFmtId="0" fontId="18" fillId="0" borderId="0"/>
    <xf numFmtId="0" fontId="18" fillId="0" borderId="0"/>
    <xf numFmtId="0" fontId="64" fillId="5" borderId="0" applyNumberFormat="0" applyBorder="0" applyAlignment="0" applyProtection="0"/>
    <xf numFmtId="0" fontId="6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4" fillId="8" borderId="0" applyNumberFormat="0" applyBorder="0" applyAlignment="0" applyProtection="0"/>
    <xf numFmtId="0" fontId="18" fillId="0" borderId="0"/>
    <xf numFmtId="0" fontId="64" fillId="3" borderId="0" applyNumberFormat="0" applyBorder="0" applyAlignment="0" applyProtection="0"/>
    <xf numFmtId="0" fontId="18" fillId="0" borderId="0"/>
    <xf numFmtId="0" fontId="64" fillId="5" borderId="0" applyNumberFormat="0" applyBorder="0" applyAlignment="0" applyProtection="0"/>
    <xf numFmtId="0" fontId="67" fillId="20" borderId="0" applyNumberFormat="0" applyBorder="0" applyAlignment="0" applyProtection="0"/>
    <xf numFmtId="0" fontId="67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43" fontId="5" fillId="0" borderId="0" applyFont="0" applyFill="0" applyBorder="0" applyAlignment="0" applyProtection="0"/>
    <xf numFmtId="0" fontId="18" fillId="0" borderId="0"/>
    <xf numFmtId="0" fontId="18" fillId="10" borderId="0" applyNumberFormat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53" borderId="0" applyNumberFormat="0" applyBorder="0" applyAlignment="0" applyProtection="0"/>
    <xf numFmtId="0" fontId="63" fillId="34" borderId="0" applyNumberFormat="0" applyBorder="0" applyAlignment="0" applyProtection="0"/>
    <xf numFmtId="0" fontId="63" fillId="42" borderId="0" applyNumberFormat="0" applyBorder="0" applyAlignment="0" applyProtection="0"/>
    <xf numFmtId="0" fontId="63" fillId="46" borderId="0" applyNumberFormat="0" applyBorder="0" applyAlignment="0" applyProtection="0"/>
    <xf numFmtId="0" fontId="63" fillId="54" borderId="0" applyNumberFormat="0" applyBorder="0" applyAlignment="0" applyProtection="0"/>
    <xf numFmtId="0" fontId="71" fillId="35" borderId="0" applyNumberFormat="0" applyBorder="0" applyAlignment="0" applyProtection="0"/>
    <xf numFmtId="0" fontId="71" fillId="43" borderId="0" applyNumberFormat="0" applyBorder="0" applyAlignment="0" applyProtection="0"/>
    <xf numFmtId="0" fontId="71" fillId="47" borderId="0" applyNumberFormat="0" applyBorder="0" applyAlignment="0" applyProtection="0"/>
    <xf numFmtId="0" fontId="71" fillId="55" borderId="0" applyNumberFormat="0" applyBorder="0" applyAlignment="0" applyProtection="0"/>
    <xf numFmtId="0" fontId="73" fillId="29" borderId="14" applyNumberFormat="0" applyAlignment="0" applyProtection="0"/>
    <xf numFmtId="0" fontId="71" fillId="32" borderId="0" applyNumberFormat="0" applyBorder="0" applyAlignment="0" applyProtection="0"/>
    <xf numFmtId="0" fontId="71" fillId="44" borderId="0" applyNumberFormat="0" applyBorder="0" applyAlignment="0" applyProtection="0"/>
    <xf numFmtId="0" fontId="71" fillId="52" borderId="0" applyNumberFormat="0" applyBorder="0" applyAlignment="0" applyProtection="0"/>
    <xf numFmtId="0" fontId="75" fillId="28" borderId="14" applyNumberFormat="0" applyAlignment="0" applyProtection="0"/>
    <xf numFmtId="0" fontId="78" fillId="29" borderId="15" applyNumberFormat="0" applyAlignment="0" applyProtection="0"/>
    <xf numFmtId="0" fontId="38" fillId="0" borderId="19" applyNumberFormat="0" applyFill="0" applyAlignment="0" applyProtection="0"/>
    <xf numFmtId="0" fontId="5" fillId="0" borderId="0"/>
    <xf numFmtId="0" fontId="63" fillId="33" borderId="0" applyNumberFormat="0" applyBorder="0" applyAlignment="0" applyProtection="0"/>
    <xf numFmtId="0" fontId="63" fillId="41" borderId="0" applyNumberFormat="0" applyBorder="0" applyAlignment="0" applyProtection="0"/>
    <xf numFmtId="43" fontId="5" fillId="0" borderId="0" applyFont="0" applyFill="0" applyBorder="0" applyAlignment="0" applyProtection="0"/>
    <xf numFmtId="0" fontId="63" fillId="0" borderId="0"/>
    <xf numFmtId="0" fontId="63" fillId="45" borderId="0" applyNumberFormat="0" applyBorder="0" applyAlignment="0" applyProtection="0"/>
    <xf numFmtId="43" fontId="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56" fillId="0" borderId="0"/>
    <xf numFmtId="0" fontId="56" fillId="0" borderId="0"/>
    <xf numFmtId="0" fontId="63" fillId="0" borderId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0" fillId="0" borderId="0"/>
    <xf numFmtId="0" fontId="10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175" fontId="10" fillId="0" borderId="0" applyFill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3" borderId="0" applyNumberFormat="0" applyBorder="0" applyAlignment="0" applyProtection="0"/>
    <xf numFmtId="0" fontId="10" fillId="0" borderId="0"/>
    <xf numFmtId="0" fontId="63" fillId="0" borderId="0"/>
    <xf numFmtId="0" fontId="5" fillId="0" borderId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43" fontId="10" fillId="0" borderId="0" applyFill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43" fontId="5" fillId="0" borderId="0" applyFont="0" applyFill="0" applyBorder="0" applyAlignment="0" applyProtection="0"/>
    <xf numFmtId="43" fontId="10" fillId="0" borderId="0" applyFill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71" fillId="35" borderId="0" applyNumberFormat="0" applyBorder="0" applyAlignment="0" applyProtection="0"/>
    <xf numFmtId="0" fontId="71" fillId="43" borderId="0" applyNumberFormat="0" applyBorder="0" applyAlignment="0" applyProtection="0"/>
    <xf numFmtId="0" fontId="71" fillId="47" borderId="0" applyNumberFormat="0" applyBorder="0" applyAlignment="0" applyProtection="0"/>
    <xf numFmtId="0" fontId="71" fillId="55" borderId="0" applyNumberFormat="0" applyBorder="0" applyAlignment="0" applyProtection="0"/>
    <xf numFmtId="0" fontId="71" fillId="32" borderId="0" applyNumberFormat="0" applyBorder="0" applyAlignment="0" applyProtection="0"/>
    <xf numFmtId="0" fontId="71" fillId="44" borderId="0" applyNumberFormat="0" applyBorder="0" applyAlignment="0" applyProtection="0"/>
    <xf numFmtId="0" fontId="71" fillId="52" borderId="0" applyNumberFormat="0" applyBorder="0" applyAlignment="0" applyProtection="0"/>
    <xf numFmtId="0" fontId="75" fillId="28" borderId="14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0" fontId="10" fillId="0" borderId="0"/>
    <xf numFmtId="0" fontId="10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78" fillId="29" borderId="15" applyNumberFormat="0" applyAlignment="0" applyProtection="0"/>
    <xf numFmtId="0" fontId="38" fillId="0" borderId="19" applyNumberFormat="0" applyFill="0" applyAlignment="0" applyProtection="0"/>
    <xf numFmtId="43" fontId="63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43" fontId="10" fillId="0" borderId="0" applyFont="0" applyFill="0" applyBorder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18" fillId="31" borderId="18" applyNumberFormat="0" applyFont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61" fillId="0" borderId="0"/>
    <xf numFmtId="9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63" fillId="31" borderId="18" applyNumberFormat="0" applyFont="0" applyAlignment="0" applyProtection="0"/>
    <xf numFmtId="0" fontId="64" fillId="31" borderId="18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73" fillId="29" borderId="14" applyNumberFormat="0" applyAlignment="0" applyProtection="0"/>
    <xf numFmtId="0" fontId="63" fillId="45" borderId="0" applyNumberFormat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3" fillId="0" borderId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17" fillId="0" borderId="21" applyNumberFormat="0" applyFill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63" fillId="45" borderId="0" applyNumberFormat="0" applyBorder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63" fillId="41" borderId="0" applyNumberFormat="0" applyBorder="0" applyAlignment="0" applyProtection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63" fillId="37" borderId="0" applyNumberFormat="0" applyBorder="0" applyAlignment="0" applyProtection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63" fillId="33" borderId="0" applyNumberFormat="0" applyBorder="0" applyAlignment="0" applyProtection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38" fillId="0" borderId="19" applyNumberFormat="0" applyFill="0" applyAlignment="0" applyProtection="0"/>
    <xf numFmtId="0" fontId="5" fillId="0" borderId="0"/>
    <xf numFmtId="0" fontId="38" fillId="0" borderId="19" applyNumberFormat="0" applyFill="0" applyAlignment="0" applyProtection="0"/>
    <xf numFmtId="0" fontId="5" fillId="0" borderId="0"/>
    <xf numFmtId="0" fontId="38" fillId="0" borderId="19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43" fontId="10" fillId="0" borderId="0" applyFill="0" applyBorder="0" applyAlignment="0" applyProtection="0"/>
    <xf numFmtId="0" fontId="29" fillId="0" borderId="22" applyNumberFormat="0" applyFill="0" applyAlignment="0" applyProtection="0"/>
    <xf numFmtId="0" fontId="5" fillId="0" borderId="0"/>
    <xf numFmtId="0" fontId="61" fillId="0" borderId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3" fillId="33" borderId="0" applyNumberFormat="0" applyBorder="0" applyAlignment="0" applyProtection="0"/>
    <xf numFmtId="43" fontId="10" fillId="0" borderId="0" applyFont="0" applyFill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8" fillId="0" borderId="19" applyNumberFormat="0" applyFill="0" applyAlignment="0" applyProtection="0"/>
    <xf numFmtId="0" fontId="63" fillId="33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63" fillId="41" borderId="0" applyNumberFormat="0" applyBorder="0" applyAlignment="0" applyProtection="0"/>
    <xf numFmtId="0" fontId="38" fillId="0" borderId="19" applyNumberFormat="0" applyFill="0" applyAlignment="0" applyProtection="0"/>
    <xf numFmtId="0" fontId="63" fillId="33" borderId="0" applyNumberFormat="0" applyBorder="0" applyAlignment="0" applyProtection="0"/>
    <xf numFmtId="0" fontId="38" fillId="0" borderId="19" applyNumberFormat="0" applyFill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38" fillId="0" borderId="19" applyNumberFormat="0" applyFill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38" fillId="0" borderId="19" applyNumberFormat="0" applyFill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38" fillId="0" borderId="19" applyNumberFormat="0" applyFill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38" fillId="0" borderId="19" applyNumberFormat="0" applyFill="0" applyAlignment="0" applyProtection="0"/>
    <xf numFmtId="0" fontId="63" fillId="33" borderId="0" applyNumberFormat="0" applyBorder="0" applyAlignment="0" applyProtection="0"/>
    <xf numFmtId="0" fontId="63" fillId="45" borderId="0" applyNumberFormat="0" applyBorder="0" applyAlignment="0" applyProtection="0"/>
    <xf numFmtId="0" fontId="38" fillId="0" borderId="19" applyNumberFormat="0" applyFill="0" applyAlignment="0" applyProtection="0"/>
    <xf numFmtId="0" fontId="63" fillId="33" borderId="0" applyNumberFormat="0" applyBorder="0" applyAlignment="0" applyProtection="0"/>
    <xf numFmtId="0" fontId="63" fillId="45" borderId="0" applyNumberFormat="0" applyBorder="0" applyAlignment="0" applyProtection="0"/>
    <xf numFmtId="0" fontId="38" fillId="0" borderId="19" applyNumberFormat="0" applyFill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38" fillId="0" borderId="19" applyNumberFormat="0" applyFill="0" applyAlignment="0" applyProtection="0"/>
    <xf numFmtId="0" fontId="63" fillId="33" borderId="0" applyNumberFormat="0" applyBorder="0" applyAlignment="0" applyProtection="0"/>
    <xf numFmtId="0" fontId="38" fillId="0" borderId="19" applyNumberFormat="0" applyFill="0" applyAlignment="0" applyProtection="0"/>
    <xf numFmtId="0" fontId="18" fillId="6" borderId="4" applyNumberFormat="0" applyFont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18" fillId="6" borderId="4" applyNumberFormat="0" applyFont="0" applyAlignment="0" applyProtection="0"/>
    <xf numFmtId="0" fontId="63" fillId="45" borderId="0" applyNumberFormat="0" applyBorder="0" applyAlignment="0" applyProtection="0"/>
    <xf numFmtId="0" fontId="38" fillId="0" borderId="19" applyNumberFormat="0" applyFill="0" applyAlignment="0" applyProtection="0"/>
    <xf numFmtId="0" fontId="63" fillId="33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38" fillId="0" borderId="19" applyNumberFormat="0" applyFill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38" fillId="0" borderId="19" applyNumberFormat="0" applyFill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44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3" fillId="33" borderId="0" applyNumberFormat="0" applyBorder="0" applyAlignment="0" applyProtection="0"/>
    <xf numFmtId="43" fontId="10" fillId="0" borderId="0" applyFon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9" fontId="10" fillId="0" borderId="0" applyFill="0" applyBorder="0" applyAlignment="0" applyProtection="0"/>
    <xf numFmtId="0" fontId="18" fillId="6" borderId="4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ill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78" fillId="29" borderId="15" applyNumberFormat="0" applyAlignment="0" applyProtection="0"/>
    <xf numFmtId="0" fontId="26" fillId="56" borderId="5" applyNumberFormat="0" applyAlignment="0" applyProtection="0"/>
    <xf numFmtId="0" fontId="78" fillId="29" borderId="15" applyNumberFormat="0" applyAlignment="0" applyProtection="0"/>
    <xf numFmtId="9" fontId="5" fillId="0" borderId="0" applyFont="0" applyFill="0" applyBorder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3" fillId="45" borderId="0" applyNumberFormat="0" applyBorder="0" applyAlignment="0" applyProtection="0"/>
    <xf numFmtId="0" fontId="63" fillId="33" borderId="0" applyNumberFormat="0" applyBorder="0" applyAlignment="0" applyProtection="0"/>
    <xf numFmtId="0" fontId="5" fillId="0" borderId="0"/>
    <xf numFmtId="0" fontId="63" fillId="49" borderId="0" applyNumberFormat="0" applyBorder="0" applyAlignment="0" applyProtection="0"/>
    <xf numFmtId="0" fontId="5" fillId="0" borderId="0"/>
    <xf numFmtId="0" fontId="63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3" fillId="31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18" fillId="2" borderId="0" applyNumberFormat="0" applyBorder="0" applyAlignment="0" applyProtection="0"/>
    <xf numFmtId="43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5" fillId="0" borderId="0"/>
    <xf numFmtId="0" fontId="63" fillId="37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8" fillId="4" borderId="0" applyNumberFormat="0" applyBorder="0" applyAlignment="0" applyProtection="0"/>
    <xf numFmtId="0" fontId="68" fillId="0" borderId="20" applyNumberFormat="0" applyFill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4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45" borderId="0" applyNumberFormat="0" applyBorder="0" applyAlignment="0" applyProtection="0"/>
    <xf numFmtId="43" fontId="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0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10" fillId="0" borderId="0" applyFill="0" applyBorder="0" applyAlignment="0" applyProtection="0"/>
    <xf numFmtId="177" fontId="10" fillId="0" borderId="0" applyFill="0" applyBorder="0" applyAlignment="0" applyProtection="0"/>
    <xf numFmtId="0" fontId="18" fillId="0" borderId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3" fillId="54" borderId="0" applyNumberFormat="0" applyBorder="0" applyAlignment="0" applyProtection="0"/>
    <xf numFmtId="0" fontId="48" fillId="29" borderId="15" applyNumberFormat="0" applyAlignment="0" applyProtection="0"/>
    <xf numFmtId="0" fontId="52" fillId="0" borderId="0" applyNumberFormat="0" applyFill="0" applyBorder="0" applyAlignment="0" applyProtection="0"/>
    <xf numFmtId="0" fontId="5" fillId="31" borderId="1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43" fontId="5" fillId="0" borderId="0" applyFont="0" applyFill="0" applyBorder="0" applyAlignment="0" applyProtection="0"/>
    <xf numFmtId="0" fontId="18" fillId="6" borderId="4" applyNumberFormat="0" applyFont="0" applyAlignment="0" applyProtection="0"/>
    <xf numFmtId="0" fontId="63" fillId="42" borderId="0" applyNumberFormat="0" applyBorder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63" fillId="37" borderId="0" applyNumberFormat="0" applyBorder="0" applyAlignment="0" applyProtection="0"/>
    <xf numFmtId="0" fontId="26" fillId="56" borderId="5" applyNumberFormat="0" applyAlignment="0" applyProtection="0"/>
    <xf numFmtId="0" fontId="5" fillId="0" borderId="0"/>
    <xf numFmtId="0" fontId="71" fillId="52" borderId="0" applyNumberFormat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71" fillId="43" borderId="0" applyNumberFormat="0" applyBorder="0" applyAlignment="0" applyProtection="0"/>
    <xf numFmtId="0" fontId="64" fillId="31" borderId="18" applyNumberFormat="0" applyFont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4" applyNumberFormat="0" applyFont="0" applyAlignment="0" applyProtection="0"/>
    <xf numFmtId="0" fontId="10" fillId="4" borderId="0" applyNumberFormat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63" fillId="37" borderId="0" applyNumberFormat="0" applyBorder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5" fillId="0" borderId="0"/>
    <xf numFmtId="0" fontId="78" fillId="29" borderId="15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18" fillId="6" borderId="4" applyNumberFormat="0" applyFont="0" applyAlignment="0" applyProtection="0"/>
    <xf numFmtId="0" fontId="5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3" borderId="0" applyNumberFormat="0" applyBorder="0" applyAlignment="0" applyProtection="0"/>
    <xf numFmtId="0" fontId="10" fillId="0" borderId="0"/>
    <xf numFmtId="177" fontId="10" fillId="0" borderId="0" applyFill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63" fillId="41" borderId="0" applyNumberFormat="0" applyBorder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7" fillId="0" borderId="21" applyNumberFormat="0" applyFill="0" applyAlignment="0" applyProtection="0"/>
    <xf numFmtId="0" fontId="18" fillId="6" borderId="4" applyNumberFormat="0" applyFont="0" applyAlignment="0" applyProtection="0"/>
    <xf numFmtId="9" fontId="10" fillId="0" borderId="0" applyFont="0" applyFill="0" applyBorder="0" applyAlignment="0" applyProtection="0"/>
    <xf numFmtId="0" fontId="64" fillId="31" borderId="18" applyNumberFormat="0" applyFont="0" applyAlignment="0" applyProtection="0"/>
    <xf numFmtId="43" fontId="10" fillId="0" borderId="0" applyFont="0" applyFill="0" applyBorder="0" applyAlignment="0" applyProtection="0"/>
    <xf numFmtId="0" fontId="64" fillId="31" borderId="18" applyNumberFormat="0" applyFont="0" applyAlignment="0" applyProtection="0"/>
    <xf numFmtId="9" fontId="10" fillId="0" borderId="0" applyFont="0" applyFill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75" fillId="28" borderId="14" applyNumberFormat="0" applyAlignment="0" applyProtection="0"/>
    <xf numFmtId="43" fontId="5" fillId="0" borderId="0" applyFont="0" applyFill="0" applyBorder="0" applyAlignment="0" applyProtection="0"/>
    <xf numFmtId="0" fontId="64" fillId="3" borderId="0" applyNumberFormat="0" applyBorder="0" applyAlignment="0" applyProtection="0"/>
    <xf numFmtId="0" fontId="71" fillId="47" borderId="0" applyNumberFormat="0" applyBorder="0" applyAlignment="0" applyProtection="0"/>
    <xf numFmtId="0" fontId="71" fillId="32" borderId="0" applyNumberFormat="0" applyBorder="0" applyAlignment="0" applyProtection="0"/>
    <xf numFmtId="0" fontId="64" fillId="3" borderId="0" applyNumberFormat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0" fontId="63" fillId="45" borderId="0" applyNumberFormat="0" applyBorder="0" applyAlignment="0" applyProtection="0"/>
    <xf numFmtId="43" fontId="10" fillId="0" borderId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17" fillId="0" borderId="21" applyNumberFormat="0" applyFill="0" applyAlignment="0" applyProtection="0"/>
    <xf numFmtId="0" fontId="29" fillId="0" borderId="22" applyNumberFormat="0" applyFill="0" applyAlignment="0" applyProtection="0"/>
    <xf numFmtId="0" fontId="68" fillId="0" borderId="20" applyNumberFormat="0" applyFill="0" applyAlignment="0" applyProtection="0"/>
    <xf numFmtId="0" fontId="64" fillId="5" borderId="0" applyNumberFormat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4" fillId="5" borderId="0" applyNumberFormat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4" fillId="5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32" borderId="0" applyNumberFormat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10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0" borderId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3" borderId="0" applyNumberFormat="0" applyBorder="0" applyAlignment="0" applyProtection="0"/>
    <xf numFmtId="0" fontId="18" fillId="6" borderId="4" applyNumberFormat="0" applyFont="0" applyAlignment="0" applyProtection="0"/>
    <xf numFmtId="0" fontId="63" fillId="33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9" fontId="10" fillId="0" borderId="0" applyFill="0" applyBorder="0" applyAlignment="0" applyProtection="0"/>
    <xf numFmtId="0" fontId="18" fillId="0" borderId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8" fillId="0" borderId="0"/>
    <xf numFmtId="0" fontId="26" fillId="56" borderId="5" applyNumberFormat="0" applyAlignment="0" applyProtection="0"/>
    <xf numFmtId="0" fontId="26" fillId="56" borderId="5" applyNumberFormat="0" applyAlignment="0" applyProtection="0"/>
    <xf numFmtId="0" fontId="18" fillId="0" borderId="0"/>
    <xf numFmtId="0" fontId="63" fillId="33" borderId="0" applyNumberFormat="0" applyBorder="0" applyAlignment="0" applyProtection="0"/>
    <xf numFmtId="0" fontId="26" fillId="56" borderId="5" applyNumberFormat="0" applyAlignment="0" applyProtection="0"/>
    <xf numFmtId="0" fontId="18" fillId="0" borderId="0"/>
    <xf numFmtId="0" fontId="26" fillId="56" borderId="5" applyNumberFormat="0" applyAlignment="0" applyProtection="0"/>
    <xf numFmtId="0" fontId="26" fillId="56" borderId="5" applyNumberFormat="0" applyAlignment="0" applyProtection="0"/>
    <xf numFmtId="0" fontId="18" fillId="0" borderId="0"/>
    <xf numFmtId="0" fontId="26" fillId="56" borderId="5" applyNumberFormat="0" applyAlignment="0" applyProtection="0"/>
    <xf numFmtId="0" fontId="26" fillId="56" borderId="5" applyNumberFormat="0" applyAlignment="0" applyProtection="0"/>
    <xf numFmtId="0" fontId="18" fillId="0" borderId="0"/>
    <xf numFmtId="0" fontId="78" fillId="29" borderId="15" applyNumberFormat="0" applyAlignment="0" applyProtection="0"/>
    <xf numFmtId="0" fontId="26" fillId="56" borderId="5" applyNumberFormat="0" applyAlignment="0" applyProtection="0"/>
    <xf numFmtId="0" fontId="18" fillId="0" borderId="0"/>
    <xf numFmtId="0" fontId="26" fillId="56" borderId="5" applyNumberFormat="0" applyAlignment="0" applyProtection="0"/>
    <xf numFmtId="0" fontId="26" fillId="56" borderId="5" applyNumberFormat="0" applyAlignment="0" applyProtection="0"/>
    <xf numFmtId="0" fontId="18" fillId="0" borderId="0"/>
    <xf numFmtId="0" fontId="26" fillId="56" borderId="5" applyNumberFormat="0" applyAlignment="0" applyProtection="0"/>
    <xf numFmtId="0" fontId="26" fillId="56" borderId="5" applyNumberFormat="0" applyAlignment="0" applyProtection="0"/>
    <xf numFmtId="0" fontId="18" fillId="0" borderId="0"/>
    <xf numFmtId="0" fontId="26" fillId="56" borderId="5" applyNumberFormat="0" applyAlignment="0" applyProtection="0"/>
    <xf numFmtId="0" fontId="18" fillId="0" borderId="0"/>
    <xf numFmtId="0" fontId="26" fillId="56" borderId="5" applyNumberFormat="0" applyAlignment="0" applyProtection="0"/>
    <xf numFmtId="0" fontId="26" fillId="56" borderId="5" applyNumberFormat="0" applyAlignment="0" applyProtection="0"/>
    <xf numFmtId="0" fontId="18" fillId="0" borderId="0"/>
    <xf numFmtId="0" fontId="26" fillId="56" borderId="5" applyNumberFormat="0" applyAlignment="0" applyProtection="0"/>
    <xf numFmtId="0" fontId="78" fillId="29" borderId="15" applyNumberFormat="0" applyAlignment="0" applyProtection="0"/>
    <xf numFmtId="0" fontId="18" fillId="0" borderId="0"/>
    <xf numFmtId="0" fontId="26" fillId="56" borderId="5" applyNumberFormat="0" applyAlignment="0" applyProtection="0"/>
    <xf numFmtId="0" fontId="26" fillId="56" borderId="5" applyNumberFormat="0" applyAlignment="0" applyProtection="0"/>
    <xf numFmtId="0" fontId="18" fillId="0" borderId="0"/>
    <xf numFmtId="0" fontId="78" fillId="29" borderId="15" applyNumberFormat="0" applyAlignment="0" applyProtection="0"/>
    <xf numFmtId="0" fontId="68" fillId="0" borderId="20" applyNumberFormat="0" applyFill="0" applyAlignment="0" applyProtection="0"/>
    <xf numFmtId="0" fontId="18" fillId="0" borderId="0"/>
    <xf numFmtId="0" fontId="78" fillId="29" borderId="15" applyNumberFormat="0" applyAlignment="0" applyProtection="0"/>
    <xf numFmtId="0" fontId="68" fillId="0" borderId="20" applyNumberFormat="0" applyFill="0" applyAlignment="0" applyProtection="0"/>
    <xf numFmtId="0" fontId="18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18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18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18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18" fillId="0" borderId="0"/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70" fillId="0" borderId="7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8" fillId="0" borderId="0"/>
    <xf numFmtId="0" fontId="70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/>
    <xf numFmtId="0" fontId="17" fillId="0" borderId="21" applyNumberFormat="0" applyFill="0" applyAlignment="0" applyProtection="0"/>
    <xf numFmtId="0" fontId="18" fillId="0" borderId="0"/>
    <xf numFmtId="0" fontId="17" fillId="0" borderId="21" applyNumberFormat="0" applyFill="0" applyAlignment="0" applyProtection="0"/>
    <xf numFmtId="9" fontId="10" fillId="0" borderId="0" applyFont="0" applyFill="0" applyBorder="0" applyAlignment="0" applyProtection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8" fillId="0" borderId="0"/>
    <xf numFmtId="0" fontId="26" fillId="5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8" fillId="0" borderId="0"/>
    <xf numFmtId="0" fontId="26" fillId="56" borderId="5" applyNumberFormat="0" applyAlignment="0" applyProtection="0"/>
    <xf numFmtId="9" fontId="5" fillId="0" borderId="0" applyFont="0" applyFill="0" applyBorder="0" applyAlignment="0" applyProtection="0"/>
    <xf numFmtId="0" fontId="18" fillId="0" borderId="0"/>
    <xf numFmtId="0" fontId="63" fillId="31" borderId="18" applyNumberFormat="0" applyFont="0" applyAlignment="0" applyProtection="0"/>
    <xf numFmtId="0" fontId="18" fillId="0" borderId="0"/>
    <xf numFmtId="43" fontId="5" fillId="0" borderId="0" applyFont="0" applyFill="0" applyBorder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68" fillId="0" borderId="20" applyNumberFormat="0" applyFill="0" applyAlignment="0" applyProtection="0"/>
    <xf numFmtId="0" fontId="18" fillId="0" borderId="0"/>
    <xf numFmtId="0" fontId="63" fillId="31" borderId="18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63" fillId="53" borderId="0" applyNumberFormat="0" applyBorder="0" applyAlignment="0" applyProtection="0"/>
    <xf numFmtId="0" fontId="18" fillId="0" borderId="0"/>
    <xf numFmtId="0" fontId="63" fillId="46" borderId="0" applyNumberFormat="0" applyBorder="0" applyAlignment="0" applyProtection="0"/>
    <xf numFmtId="0" fontId="18" fillId="0" borderId="0"/>
    <xf numFmtId="0" fontId="63" fillId="50" borderId="0" applyNumberFormat="0" applyBorder="0" applyAlignment="0" applyProtection="0"/>
    <xf numFmtId="0" fontId="63" fillId="41" borderId="0" applyNumberFormat="0" applyBorder="0" applyAlignment="0" applyProtection="0"/>
    <xf numFmtId="0" fontId="18" fillId="0" borderId="0"/>
    <xf numFmtId="0" fontId="63" fillId="45" borderId="0" applyNumberFormat="0" applyBorder="0" applyAlignment="0" applyProtection="0"/>
    <xf numFmtId="0" fontId="63" fillId="34" borderId="0" applyNumberFormat="0" applyBorder="0" applyAlignment="0" applyProtection="0"/>
    <xf numFmtId="0" fontId="18" fillId="0" borderId="0"/>
    <xf numFmtId="0" fontId="63" fillId="38" borderId="0" applyNumberFormat="0" applyBorder="0" applyAlignment="0" applyProtection="0"/>
    <xf numFmtId="0" fontId="18" fillId="0" borderId="0"/>
    <xf numFmtId="0" fontId="63" fillId="33" borderId="0" applyNumberFormat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0" fontId="63" fillId="31" borderId="18" applyNumberFormat="0" applyFont="0" applyAlignment="0" applyProtection="0"/>
    <xf numFmtId="0" fontId="68" fillId="0" borderId="20" applyNumberFormat="0" applyFill="0" applyAlignment="0" applyProtection="0"/>
    <xf numFmtId="0" fontId="18" fillId="0" borderId="0"/>
    <xf numFmtId="0" fontId="71" fillId="51" borderId="0" applyNumberFormat="0" applyBorder="0" applyAlignment="0" applyProtection="0"/>
    <xf numFmtId="0" fontId="18" fillId="0" borderId="0"/>
    <xf numFmtId="0" fontId="18" fillId="6" borderId="4" applyNumberFormat="0" applyFont="0" applyAlignment="0" applyProtection="0"/>
    <xf numFmtId="0" fontId="71" fillId="48" borderId="0" applyNumberFormat="0" applyBorder="0" applyAlignment="0" applyProtection="0"/>
    <xf numFmtId="0" fontId="18" fillId="0" borderId="0"/>
    <xf numFmtId="0" fontId="78" fillId="29" borderId="15" applyNumberFormat="0" applyAlignment="0" applyProtection="0"/>
    <xf numFmtId="0" fontId="18" fillId="0" borderId="0"/>
    <xf numFmtId="0" fontId="71" fillId="47" borderId="0" applyNumberFormat="0" applyBorder="0" applyAlignment="0" applyProtection="0"/>
    <xf numFmtId="0" fontId="18" fillId="6" borderId="4" applyNumberFormat="0" applyFont="0" applyAlignment="0" applyProtection="0"/>
    <xf numFmtId="0" fontId="18" fillId="0" borderId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18" fillId="0" borderId="0"/>
    <xf numFmtId="0" fontId="71" fillId="36" borderId="0" applyNumberFormat="0" applyBorder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71" fillId="35" borderId="0" applyNumberFormat="0" applyBorder="0" applyAlignment="0" applyProtection="0"/>
    <xf numFmtId="0" fontId="80" fillId="0" borderId="0" applyNumberFormat="0" applyFill="0" applyBorder="0" applyAlignment="0" applyProtection="0"/>
    <xf numFmtId="0" fontId="18" fillId="0" borderId="0"/>
    <xf numFmtId="0" fontId="71" fillId="32" borderId="0" applyNumberFormat="0" applyBorder="0" applyAlignment="0" applyProtection="0"/>
    <xf numFmtId="0" fontId="74" fillId="0" borderId="16" applyNumberFormat="0" applyFill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78" fillId="29" borderId="15" applyNumberFormat="0" applyAlignment="0" applyProtection="0"/>
    <xf numFmtId="0" fontId="73" fillId="29" borderId="14" applyNumberFormat="0" applyAlignment="0" applyProtection="0"/>
    <xf numFmtId="0" fontId="18" fillId="0" borderId="0"/>
    <xf numFmtId="0" fontId="76" fillId="26" borderId="0" applyNumberFormat="0" applyBorder="0" applyAlignment="0" applyProtection="0"/>
    <xf numFmtId="0" fontId="75" fillId="28" borderId="14" applyNumberFormat="0" applyAlignment="0" applyProtection="0"/>
    <xf numFmtId="0" fontId="72" fillId="25" borderId="0" applyNumberFormat="0" applyBorder="0" applyAlignment="0" applyProtection="0"/>
    <xf numFmtId="0" fontId="18" fillId="0" borderId="0"/>
    <xf numFmtId="0" fontId="42" fillId="0" borderId="11" applyNumberFormat="0" applyFill="0" applyAlignment="0" applyProtection="0"/>
    <xf numFmtId="0" fontId="44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63" fillId="37" borderId="0" applyNumberFormat="0" applyBorder="0" applyAlignment="0" applyProtection="0"/>
    <xf numFmtId="0" fontId="63" fillId="53" borderId="0" applyNumberFormat="0" applyBorder="0" applyAlignment="0" applyProtection="0"/>
    <xf numFmtId="0" fontId="5" fillId="0" borderId="0"/>
    <xf numFmtId="0" fontId="18" fillId="6" borderId="4" applyNumberFormat="0" applyFont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7" fillId="0" borderId="21" applyNumberFormat="0" applyFill="0" applyAlignment="0" applyProtection="0"/>
    <xf numFmtId="0" fontId="64" fillId="5" borderId="0" applyNumberFormat="0" applyBorder="0" applyAlignment="0" applyProtection="0"/>
    <xf numFmtId="0" fontId="29" fillId="0" borderId="22" applyNumberFormat="0" applyFill="0" applyAlignment="0" applyProtection="0"/>
    <xf numFmtId="0" fontId="18" fillId="0" borderId="0"/>
    <xf numFmtId="0" fontId="18" fillId="6" borderId="4" applyNumberFormat="0" applyFont="0" applyAlignment="0" applyProtection="0"/>
    <xf numFmtId="0" fontId="5" fillId="0" borderId="0"/>
    <xf numFmtId="0" fontId="63" fillId="37" borderId="0" applyNumberFormat="0" applyBorder="0" applyAlignment="0" applyProtection="0"/>
    <xf numFmtId="0" fontId="18" fillId="6" borderId="4" applyNumberFormat="0" applyFont="0" applyAlignment="0" applyProtection="0"/>
    <xf numFmtId="0" fontId="38" fillId="0" borderId="19" applyNumberFormat="0" applyFill="0" applyAlignment="0" applyProtection="0"/>
    <xf numFmtId="0" fontId="18" fillId="0" borderId="0"/>
    <xf numFmtId="0" fontId="10" fillId="2" borderId="0" applyNumberFormat="0" applyBorder="0" applyAlignment="0" applyProtection="0"/>
    <xf numFmtId="0" fontId="10" fillId="0" borderId="0"/>
    <xf numFmtId="0" fontId="17" fillId="0" borderId="21" applyNumberFormat="0" applyFill="0" applyAlignment="0" applyProtection="0"/>
    <xf numFmtId="0" fontId="10" fillId="0" borderId="0"/>
    <xf numFmtId="176" fontId="10" fillId="0" borderId="0"/>
    <xf numFmtId="0" fontId="29" fillId="0" borderId="22" applyNumberFormat="0" applyFill="0" applyAlignment="0" applyProtection="0"/>
    <xf numFmtId="0" fontId="5" fillId="0" borderId="0"/>
    <xf numFmtId="0" fontId="18" fillId="6" borderId="4" applyNumberFormat="0" applyFont="0" applyAlignment="0" applyProtection="0"/>
    <xf numFmtId="0" fontId="71" fillId="43" borderId="0" applyNumberFormat="0" applyBorder="0" applyAlignment="0" applyProtection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7" fillId="0" borderId="21" applyNumberFormat="0" applyFill="0" applyAlignment="0" applyProtection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43" fontId="5" fillId="0" borderId="0" applyFont="0" applyFill="0" applyBorder="0" applyAlignment="0" applyProtection="0"/>
    <xf numFmtId="0" fontId="18" fillId="0" borderId="0"/>
    <xf numFmtId="0" fontId="10" fillId="2" borderId="0" applyNumberFormat="0" applyBorder="0" applyAlignment="0" applyProtection="0"/>
    <xf numFmtId="0" fontId="18" fillId="0" borderId="0"/>
    <xf numFmtId="0" fontId="10" fillId="0" borderId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18" fillId="6" borderId="4" applyNumberFormat="0" applyFont="0" applyAlignment="0" applyProtection="0"/>
    <xf numFmtId="0" fontId="10" fillId="2" borderId="0" applyNumberFormat="0" applyBorder="0" applyAlignment="0" applyProtection="0"/>
    <xf numFmtId="0" fontId="78" fillId="29" borderId="15" applyNumberFormat="0" applyAlignment="0" applyProtection="0"/>
    <xf numFmtId="0" fontId="38" fillId="0" borderId="19" applyNumberFormat="0" applyFill="0" applyAlignment="0" applyProtection="0"/>
    <xf numFmtId="0" fontId="10" fillId="0" borderId="0"/>
    <xf numFmtId="43" fontId="5" fillId="0" borderId="0" applyFont="0" applyFill="0" applyBorder="0" applyAlignment="0" applyProtection="0"/>
    <xf numFmtId="0" fontId="63" fillId="0" borderId="0"/>
    <xf numFmtId="0" fontId="63" fillId="45" borderId="0" applyNumberFormat="0" applyBorder="0" applyAlignment="0" applyProtection="0"/>
    <xf numFmtId="43" fontId="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3" fillId="33" borderId="0" applyNumberFormat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43" fontId="10" fillId="0" borderId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0" fontId="18" fillId="6" borderId="4" applyNumberFormat="0" applyFont="0" applyAlignment="0" applyProtection="0"/>
    <xf numFmtId="0" fontId="29" fillId="0" borderId="22" applyNumberFormat="0" applyFill="0" applyAlignment="0" applyProtection="0"/>
    <xf numFmtId="0" fontId="71" fillId="47" borderId="0" applyNumberFormat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7" fontId="10" fillId="0" borderId="0" applyFill="0" applyBorder="0" applyAlignment="0" applyProtection="0"/>
    <xf numFmtId="43" fontId="5" fillId="0" borderId="0" applyFont="0" applyFill="0" applyBorder="0" applyAlignment="0" applyProtection="0"/>
    <xf numFmtId="0" fontId="71" fillId="55" borderId="0" applyNumberFormat="0" applyBorder="0" applyAlignment="0" applyProtection="0"/>
    <xf numFmtId="43" fontId="5" fillId="0" borderId="0" applyFont="0" applyFill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68" fillId="0" borderId="20" applyNumberFormat="0" applyFill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0" fillId="2" borderId="0" applyNumberFormat="0" applyBorder="0" applyAlignment="0" applyProtection="0"/>
    <xf numFmtId="0" fontId="77" fillId="27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31" borderId="18" applyNumberFormat="0" applyFont="0" applyAlignment="0" applyProtection="0"/>
    <xf numFmtId="0" fontId="18" fillId="6" borderId="4" applyNumberFormat="0" applyFont="0" applyAlignment="0" applyProtection="0"/>
    <xf numFmtId="0" fontId="10" fillId="0" borderId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75" fillId="28" borderId="14" applyNumberFormat="0" applyAlignment="0" applyProtection="0"/>
    <xf numFmtId="9" fontId="5" fillId="0" borderId="0" applyFont="0" applyFill="0" applyBorder="0" applyAlignment="0" applyProtection="0"/>
    <xf numFmtId="0" fontId="18" fillId="6" borderId="4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26" fillId="56" borderId="5" applyNumberFormat="0" applyAlignment="0" applyProtection="0"/>
    <xf numFmtId="0" fontId="69" fillId="0" borderId="0" applyNumberFormat="0" applyFill="0" applyBorder="0" applyAlignment="0" applyProtection="0"/>
    <xf numFmtId="0" fontId="26" fillId="56" borderId="5" applyNumberFormat="0" applyAlignment="0" applyProtection="0"/>
    <xf numFmtId="0" fontId="69" fillId="0" borderId="0" applyNumberFormat="0" applyFill="0" applyBorder="0" applyAlignment="0" applyProtection="0"/>
    <xf numFmtId="0" fontId="26" fillId="56" borderId="5" applyNumberFormat="0" applyAlignment="0" applyProtection="0"/>
    <xf numFmtId="0" fontId="69" fillId="0" borderId="0" applyNumberFormat="0" applyFill="0" applyBorder="0" applyAlignment="0" applyProtection="0"/>
    <xf numFmtId="0" fontId="78" fillId="29" borderId="15" applyNumberFormat="0" applyAlignment="0" applyProtection="0"/>
    <xf numFmtId="0" fontId="69" fillId="0" borderId="0" applyNumberFormat="0" applyFill="0" applyBorder="0" applyAlignment="0" applyProtection="0"/>
    <xf numFmtId="0" fontId="26" fillId="56" borderId="5" applyNumberFormat="0" applyAlignment="0" applyProtection="0"/>
    <xf numFmtId="0" fontId="69" fillId="0" borderId="0" applyNumberFormat="0" applyFill="0" applyBorder="0" applyAlignment="0" applyProtection="0"/>
    <xf numFmtId="0" fontId="26" fillId="56" borderId="5" applyNumberFormat="0" applyAlignment="0" applyProtection="0"/>
    <xf numFmtId="0" fontId="69" fillId="0" borderId="0" applyNumberFormat="0" applyFill="0" applyBorder="0" applyAlignment="0" applyProtection="0"/>
    <xf numFmtId="0" fontId="26" fillId="56" borderId="5" applyNumberFormat="0" applyAlignment="0" applyProtection="0"/>
    <xf numFmtId="0" fontId="69" fillId="0" borderId="0" applyNumberFormat="0" applyFill="0" applyBorder="0" applyAlignment="0" applyProtection="0"/>
    <xf numFmtId="0" fontId="78" fillId="29" borderId="15" applyNumberFormat="0" applyAlignment="0" applyProtection="0"/>
    <xf numFmtId="0" fontId="69" fillId="0" borderId="0" applyNumberFormat="0" applyFill="0" applyBorder="0" applyAlignment="0" applyProtection="0"/>
    <xf numFmtId="0" fontId="26" fillId="56" borderId="5" applyNumberFormat="0" applyAlignment="0" applyProtection="0"/>
    <xf numFmtId="0" fontId="69" fillId="0" borderId="0" applyNumberFormat="0" applyFill="0" applyBorder="0" applyAlignment="0" applyProtection="0"/>
    <xf numFmtId="0" fontId="26" fillId="56" borderId="5" applyNumberFormat="0" applyAlignment="0" applyProtection="0"/>
    <xf numFmtId="0" fontId="17" fillId="0" borderId="21" applyNumberFormat="0" applyFill="0" applyAlignment="0" applyProtection="0"/>
    <xf numFmtId="0" fontId="78" fillId="29" borderId="15" applyNumberFormat="0" applyAlignment="0" applyProtection="0"/>
    <xf numFmtId="0" fontId="17" fillId="0" borderId="21" applyNumberFormat="0" applyFill="0" applyAlignment="0" applyProtection="0"/>
    <xf numFmtId="0" fontId="68" fillId="0" borderId="20" applyNumberFormat="0" applyFill="0" applyAlignment="0" applyProtection="0"/>
    <xf numFmtId="0" fontId="17" fillId="0" borderId="21" applyNumberFormat="0" applyFill="0" applyAlignment="0" applyProtection="0"/>
    <xf numFmtId="0" fontId="68" fillId="0" borderId="20" applyNumberFormat="0" applyFill="0" applyAlignment="0" applyProtection="0"/>
    <xf numFmtId="0" fontId="17" fillId="0" borderId="21" applyNumberFormat="0" applyFill="0" applyAlignment="0" applyProtection="0"/>
    <xf numFmtId="0" fontId="68" fillId="0" borderId="20" applyNumberFormat="0" applyFill="0" applyAlignment="0" applyProtection="0"/>
    <xf numFmtId="0" fontId="17" fillId="0" borderId="21" applyNumberFormat="0" applyFill="0" applyAlignment="0" applyProtection="0"/>
    <xf numFmtId="0" fontId="68" fillId="0" borderId="20" applyNumberFormat="0" applyFill="0" applyAlignment="0" applyProtection="0"/>
    <xf numFmtId="0" fontId="17" fillId="0" borderId="21" applyNumberFormat="0" applyFill="0" applyAlignment="0" applyProtection="0"/>
    <xf numFmtId="0" fontId="68" fillId="0" borderId="20" applyNumberFormat="0" applyFill="0" applyAlignment="0" applyProtection="0"/>
    <xf numFmtId="0" fontId="17" fillId="0" borderId="21" applyNumberFormat="0" applyFill="0" applyAlignment="0" applyProtection="0"/>
    <xf numFmtId="0" fontId="68" fillId="0" borderId="20" applyNumberFormat="0" applyFill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9" fontId="10" fillId="0" borderId="0" applyFont="0" applyFill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26" fillId="56" borderId="5" applyNumberFormat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18" fillId="6" borderId="4" applyNumberFormat="0" applyFon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31" borderId="18" applyNumberFormat="0" applyFon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6" fillId="56" borderId="5" applyNumberForma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6" borderId="4" applyNumberFormat="0" applyFont="0" applyAlignment="0" applyProtection="0"/>
    <xf numFmtId="0" fontId="69" fillId="0" borderId="0" applyNumberFormat="0" applyFill="0" applyBorder="0" applyAlignment="0" applyProtection="0"/>
    <xf numFmtId="0" fontId="18" fillId="6" borderId="4" applyNumberFormat="0" applyFont="0" applyAlignment="0" applyProtection="0"/>
    <xf numFmtId="0" fontId="69" fillId="0" borderId="0" applyNumberFormat="0" applyFill="0" applyBorder="0" applyAlignment="0" applyProtection="0"/>
    <xf numFmtId="0" fontId="63" fillId="54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9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37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31" borderId="18" applyNumberFormat="0" applyFont="0" applyAlignment="0" applyProtection="0"/>
    <xf numFmtId="0" fontId="69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71" fillId="55" borderId="0" applyNumberFormat="0" applyBorder="0" applyAlignment="0" applyProtection="0"/>
    <xf numFmtId="0" fontId="29" fillId="0" borderId="22" applyNumberFormat="0" applyFill="0" applyAlignment="0" applyProtection="0"/>
    <xf numFmtId="0" fontId="71" fillId="52" borderId="0" applyNumberFormat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18" fillId="6" borderId="4" applyNumberFormat="0" applyFont="0" applyAlignment="0" applyProtection="0"/>
    <xf numFmtId="0" fontId="29" fillId="0" borderId="22" applyNumberFormat="0" applyFill="0" applyAlignment="0" applyProtection="0"/>
    <xf numFmtId="0" fontId="71" fillId="43" borderId="0" applyNumberFormat="0" applyBorder="0" applyAlignment="0" applyProtection="0"/>
    <xf numFmtId="0" fontId="29" fillId="0" borderId="22" applyNumberFormat="0" applyFill="0" applyAlignment="0" applyProtection="0"/>
    <xf numFmtId="0" fontId="71" fillId="40" borderId="0" applyNumberFormat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18" fillId="6" borderId="4" applyNumberFormat="0" applyFont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39" fillId="30" borderId="17" applyNumberFormat="0" applyAlignment="0" applyProtection="0"/>
    <xf numFmtId="0" fontId="5" fillId="0" borderId="0"/>
    <xf numFmtId="0" fontId="29" fillId="0" borderId="22" applyNumberFormat="0" applyFill="0" applyAlignment="0" applyProtection="0"/>
    <xf numFmtId="0" fontId="43" fillId="0" borderId="1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18" fillId="6" borderId="4" applyNumberFormat="0" applyFont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38" fillId="0" borderId="19" applyNumberFormat="0" applyFill="0" applyAlignment="0" applyProtection="0"/>
    <xf numFmtId="9" fontId="18" fillId="0" borderId="0" applyFont="0" applyFill="0" applyBorder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63" fillId="33" borderId="0" applyNumberFormat="0" applyBorder="0" applyAlignment="0" applyProtection="0"/>
    <xf numFmtId="0" fontId="63" fillId="31" borderId="18" applyNumberFormat="0" applyFont="0" applyAlignment="0" applyProtection="0"/>
    <xf numFmtId="0" fontId="79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8" fillId="29" borderId="15" applyNumberFormat="0" applyAlignment="0" applyProtection="0"/>
    <xf numFmtId="0" fontId="80" fillId="0" borderId="0" applyNumberFormat="0" applyFill="0" applyBorder="0" applyAlignment="0" applyProtection="0"/>
    <xf numFmtId="0" fontId="63" fillId="41" borderId="0" applyNumberFormat="0" applyBorder="0" applyAlignment="0" applyProtection="0"/>
    <xf numFmtId="0" fontId="29" fillId="0" borderId="22" applyNumberFormat="0" applyFill="0" applyAlignment="0" applyProtection="0"/>
    <xf numFmtId="0" fontId="5" fillId="0" borderId="0"/>
    <xf numFmtId="0" fontId="63" fillId="31" borderId="18" applyNumberFormat="0" applyFont="0" applyAlignment="0" applyProtection="0"/>
    <xf numFmtId="0" fontId="29" fillId="0" borderId="22" applyNumberFormat="0" applyFill="0" applyAlignment="0" applyProtection="0"/>
    <xf numFmtId="0" fontId="63" fillId="31" borderId="18" applyNumberFormat="0" applyFont="0" applyAlignment="0" applyProtection="0"/>
    <xf numFmtId="0" fontId="5" fillId="0" borderId="0"/>
    <xf numFmtId="0" fontId="29" fillId="0" borderId="22" applyNumberFormat="0" applyFill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63" fillId="37" borderId="0" applyNumberFormat="0" applyBorder="0" applyAlignment="0" applyProtection="0"/>
    <xf numFmtId="0" fontId="29" fillId="0" borderId="22" applyNumberFormat="0" applyFill="0" applyAlignment="0" applyProtection="0"/>
    <xf numFmtId="0" fontId="69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63" fillId="31" borderId="18" applyNumberFormat="0" applyFont="0" applyAlignment="0" applyProtection="0"/>
    <xf numFmtId="0" fontId="18" fillId="6" borderId="4" applyNumberFormat="0" applyFont="0" applyAlignment="0" applyProtection="0"/>
    <xf numFmtId="0" fontId="29" fillId="0" borderId="22" applyNumberFormat="0" applyFill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38" fillId="0" borderId="19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ill="0" applyBorder="0" applyAlignment="0" applyProtection="0"/>
    <xf numFmtId="0" fontId="5" fillId="0" borderId="0"/>
    <xf numFmtId="0" fontId="61" fillId="0" borderId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3" fillId="33" borderId="0" applyNumberFormat="0" applyBorder="0" applyAlignment="0" applyProtection="0"/>
    <xf numFmtId="43" fontId="10" fillId="0" borderId="0" applyFont="0" applyFill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18" fillId="6" borderId="4" applyNumberFormat="0" applyFont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18" fillId="6" borderId="4" applyNumberFormat="0" applyFont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0" borderId="1" applyNumberFormat="0" applyAlignment="0" applyProtection="0"/>
    <xf numFmtId="0" fontId="66" fillId="10" borderId="1" applyNumberFormat="0" applyAlignment="0" applyProtection="0"/>
    <xf numFmtId="0" fontId="66" fillId="10" borderId="1" applyNumberFormat="0" applyAlignment="0" applyProtection="0"/>
    <xf numFmtId="0" fontId="66" fillId="10" borderId="1" applyNumberFormat="0" applyAlignment="0" applyProtection="0"/>
    <xf numFmtId="0" fontId="66" fillId="10" borderId="1" applyNumberFormat="0" applyAlignment="0" applyProtection="0"/>
    <xf numFmtId="0" fontId="66" fillId="10" borderId="1" applyNumberFormat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19" applyNumberFormat="0" applyFill="0" applyAlignment="0" applyProtection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29" borderId="1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1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6" borderId="0" applyNumberFormat="0" applyBorder="0" applyAlignment="0" applyProtection="0"/>
    <xf numFmtId="0" fontId="63" fillId="0" borderId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0" borderId="0"/>
    <xf numFmtId="0" fontId="63" fillId="0" borderId="0"/>
    <xf numFmtId="0" fontId="18" fillId="2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56" fillId="0" borderId="0"/>
    <xf numFmtId="44" fontId="18" fillId="0" borderId="0" applyFont="0" applyFill="0" applyBorder="0" applyAlignment="0" applyProtection="0"/>
    <xf numFmtId="0" fontId="10" fillId="0" borderId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0" borderId="0"/>
    <xf numFmtId="0" fontId="63" fillId="0" borderId="0"/>
    <xf numFmtId="0" fontId="56" fillId="0" borderId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4" borderId="0" applyNumberFormat="0" applyBorder="0" applyAlignment="0" applyProtection="0"/>
    <xf numFmtId="0" fontId="5" fillId="0" borderId="0" applyFont="0" applyFill="0" applyBorder="0" applyAlignment="0" applyProtection="0"/>
    <xf numFmtId="0" fontId="18" fillId="0" borderId="0"/>
    <xf numFmtId="0" fontId="18" fillId="0" borderId="0"/>
    <xf numFmtId="0" fontId="10" fillId="0" borderId="0"/>
    <xf numFmtId="0" fontId="10" fillId="0" borderId="0"/>
    <xf numFmtId="0" fontId="5" fillId="0" borderId="0" applyFont="0" applyFill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4" borderId="0" applyNumberFormat="0" applyBorder="0" applyAlignment="0" applyProtection="0"/>
    <xf numFmtId="0" fontId="18" fillId="0" borderId="0"/>
    <xf numFmtId="0" fontId="5" fillId="0" borderId="0" applyFont="0" applyFill="0" applyBorder="0" applyAlignment="0" applyProtection="0"/>
    <xf numFmtId="0" fontId="18" fillId="4" borderId="0" applyNumberFormat="0" applyBorder="0" applyAlignment="0" applyProtection="0"/>
    <xf numFmtId="0" fontId="10" fillId="0" borderId="0"/>
    <xf numFmtId="0" fontId="10" fillId="0" borderId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2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0" fillId="0" borderId="0"/>
    <xf numFmtId="44" fontId="18" fillId="0" borderId="0" applyFont="0" applyFill="0" applyBorder="0" applyAlignment="0" applyProtection="0"/>
    <xf numFmtId="0" fontId="18" fillId="0" borderId="0"/>
    <xf numFmtId="0" fontId="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2" borderId="0" applyNumberFormat="0" applyBorder="0" applyAlignment="0" applyProtection="0"/>
    <xf numFmtId="0" fontId="63" fillId="0" borderId="0"/>
    <xf numFmtId="44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63" fillId="0" borderId="0"/>
    <xf numFmtId="44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8" fillId="0" borderId="0"/>
    <xf numFmtId="0" fontId="10" fillId="0" borderId="0"/>
    <xf numFmtId="0" fontId="1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8" fillId="0" borderId="0"/>
    <xf numFmtId="0" fontId="10" fillId="0" borderId="0"/>
    <xf numFmtId="0" fontId="1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0" borderId="22" applyNumberFormat="0" applyFill="0" applyAlignment="0" applyProtection="0"/>
    <xf numFmtId="0" fontId="38" fillId="0" borderId="19" applyNumberFormat="0" applyFill="0" applyAlignment="0" applyProtection="0"/>
    <xf numFmtId="0" fontId="71" fillId="32" borderId="0" applyNumberFormat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18" fillId="6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6" fillId="12" borderId="1" applyNumberFormat="0" applyAlignment="0" applyProtection="0"/>
    <xf numFmtId="0" fontId="16" fillId="12" borderId="1" applyNumberFormat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6" fillId="56" borderId="5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48" fillId="29" borderId="15" applyNumberFormat="0" applyAlignment="0" applyProtection="0"/>
    <xf numFmtId="0" fontId="52" fillId="0" borderId="0" applyNumberFormat="0" applyFill="0" applyBorder="0" applyAlignment="0" applyProtection="0"/>
    <xf numFmtId="0" fontId="5" fillId="31" borderId="1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53" borderId="0" applyNumberFormat="0" applyBorder="0" applyAlignment="0" applyProtection="0"/>
    <xf numFmtId="0" fontId="63" fillId="34" borderId="0" applyNumberFormat="0" applyBorder="0" applyAlignment="0" applyProtection="0"/>
    <xf numFmtId="0" fontId="63" fillId="42" borderId="0" applyNumberFormat="0" applyBorder="0" applyAlignment="0" applyProtection="0"/>
    <xf numFmtId="0" fontId="63" fillId="46" borderId="0" applyNumberFormat="0" applyBorder="0" applyAlignment="0" applyProtection="0"/>
    <xf numFmtId="0" fontId="63" fillId="54" borderId="0" applyNumberFormat="0" applyBorder="0" applyAlignment="0" applyProtection="0"/>
    <xf numFmtId="0" fontId="71" fillId="35" borderId="0" applyNumberFormat="0" applyBorder="0" applyAlignment="0" applyProtection="0"/>
    <xf numFmtId="0" fontId="71" fillId="43" borderId="0" applyNumberFormat="0" applyBorder="0" applyAlignment="0" applyProtection="0"/>
    <xf numFmtId="0" fontId="71" fillId="47" borderId="0" applyNumberFormat="0" applyBorder="0" applyAlignment="0" applyProtection="0"/>
    <xf numFmtId="0" fontId="71" fillId="55" borderId="0" applyNumberFormat="0" applyBorder="0" applyAlignment="0" applyProtection="0"/>
    <xf numFmtId="0" fontId="73" fillId="29" borderId="14" applyNumberFormat="0" applyAlignment="0" applyProtection="0"/>
    <xf numFmtId="0" fontId="71" fillId="32" borderId="0" applyNumberFormat="0" applyBorder="0" applyAlignment="0" applyProtection="0"/>
    <xf numFmtId="0" fontId="71" fillId="44" borderId="0" applyNumberFormat="0" applyBorder="0" applyAlignment="0" applyProtection="0"/>
    <xf numFmtId="0" fontId="71" fillId="52" borderId="0" applyNumberFormat="0" applyBorder="0" applyAlignment="0" applyProtection="0"/>
    <xf numFmtId="0" fontId="75" fillId="28" borderId="14" applyNumberFormat="0" applyAlignment="0" applyProtection="0"/>
    <xf numFmtId="0" fontId="78" fillId="29" borderId="15" applyNumberFormat="0" applyAlignment="0" applyProtection="0"/>
    <xf numFmtId="0" fontId="38" fillId="0" borderId="19" applyNumberFormat="0" applyFill="0" applyAlignment="0" applyProtection="0"/>
    <xf numFmtId="0" fontId="18" fillId="0" borderId="0"/>
    <xf numFmtId="0" fontId="18" fillId="0" borderId="0"/>
    <xf numFmtId="0" fontId="5" fillId="0" borderId="0"/>
    <xf numFmtId="0" fontId="63" fillId="33" borderId="0" applyNumberFormat="0" applyBorder="0" applyAlignment="0" applyProtection="0"/>
    <xf numFmtId="0" fontId="63" fillId="41" borderId="0" applyNumberFormat="0" applyBorder="0" applyAlignment="0" applyProtection="0"/>
    <xf numFmtId="43" fontId="5" fillId="0" borderId="0" applyFont="0" applyFill="0" applyBorder="0" applyAlignment="0" applyProtection="0"/>
    <xf numFmtId="0" fontId="63" fillId="0" borderId="0"/>
    <xf numFmtId="0" fontId="63" fillId="45" borderId="0" applyNumberFormat="0" applyBorder="0" applyAlignment="0" applyProtection="0"/>
    <xf numFmtId="43" fontId="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9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0" fontId="63" fillId="0" borderId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0" fillId="0" borderId="0"/>
    <xf numFmtId="0" fontId="10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175" fontId="10" fillId="0" borderId="0" applyFill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3" borderId="0" applyNumberFormat="0" applyBorder="0" applyAlignment="0" applyProtection="0"/>
    <xf numFmtId="0" fontId="10" fillId="0" borderId="0"/>
    <xf numFmtId="0" fontId="63" fillId="0" borderId="0"/>
    <xf numFmtId="0" fontId="5" fillId="0" borderId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43" fontId="10" fillId="0" borderId="0" applyFill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43" fontId="5" fillId="0" borderId="0" applyFont="0" applyFill="0" applyBorder="0" applyAlignment="0" applyProtection="0"/>
    <xf numFmtId="43" fontId="10" fillId="0" borderId="0" applyFill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63" fillId="45" borderId="0" applyNumberFormat="0" applyBorder="0" applyAlignment="0" applyProtection="0"/>
    <xf numFmtId="0" fontId="63" fillId="37" borderId="0" applyNumberFormat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71" fillId="35" borderId="0" applyNumberFormat="0" applyBorder="0" applyAlignment="0" applyProtection="0"/>
    <xf numFmtId="0" fontId="71" fillId="43" borderId="0" applyNumberFormat="0" applyBorder="0" applyAlignment="0" applyProtection="0"/>
    <xf numFmtId="0" fontId="71" fillId="47" borderId="0" applyNumberFormat="0" applyBorder="0" applyAlignment="0" applyProtection="0"/>
    <xf numFmtId="0" fontId="71" fillId="55" borderId="0" applyNumberFormat="0" applyBorder="0" applyAlignment="0" applyProtection="0"/>
    <xf numFmtId="0" fontId="71" fillId="32" borderId="0" applyNumberFormat="0" applyBorder="0" applyAlignment="0" applyProtection="0"/>
    <xf numFmtId="0" fontId="71" fillId="44" borderId="0" applyNumberFormat="0" applyBorder="0" applyAlignment="0" applyProtection="0"/>
    <xf numFmtId="0" fontId="71" fillId="52" borderId="0" applyNumberFormat="0" applyBorder="0" applyAlignment="0" applyProtection="0"/>
    <xf numFmtId="0" fontId="75" fillId="28" borderId="14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0" fontId="10" fillId="0" borderId="0"/>
    <xf numFmtId="0" fontId="10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78" fillId="29" borderId="15" applyNumberFormat="0" applyAlignment="0" applyProtection="0"/>
    <xf numFmtId="0" fontId="38" fillId="0" borderId="19" applyNumberFormat="0" applyFill="0" applyAlignment="0" applyProtection="0"/>
    <xf numFmtId="43" fontId="63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43" fontId="10" fillId="0" borderId="0" applyFont="0" applyFill="0" applyBorder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18" fillId="31" borderId="18" applyNumberFormat="0" applyFont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61" fillId="0" borderId="0"/>
    <xf numFmtId="9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64" fillId="31" borderId="18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8" fillId="0" borderId="0"/>
    <xf numFmtId="43" fontId="5" fillId="0" borderId="0" applyFont="0" applyFill="0" applyBorder="0" applyAlignment="0" applyProtection="0"/>
    <xf numFmtId="0" fontId="73" fillId="29" borderId="14" applyNumberFormat="0" applyAlignment="0" applyProtection="0"/>
    <xf numFmtId="0" fontId="63" fillId="45" borderId="0" applyNumberFormat="0" applyBorder="0" applyAlignment="0" applyProtection="0"/>
    <xf numFmtId="9" fontId="18" fillId="0" borderId="0" applyFont="0" applyFill="0" applyBorder="0" applyAlignment="0" applyProtection="0"/>
    <xf numFmtId="0" fontId="63" fillId="0" borderId="0"/>
    <xf numFmtId="9" fontId="18" fillId="0" borderId="0" applyFont="0" applyFill="0" applyBorder="0" applyAlignment="0" applyProtection="0"/>
    <xf numFmtId="0" fontId="63" fillId="33" borderId="0" applyNumberFormat="0" applyBorder="0" applyAlignment="0" applyProtection="0"/>
    <xf numFmtId="0" fontId="78" fillId="29" borderId="15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31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1" fillId="52" borderId="0" applyNumberFormat="0" applyBorder="0" applyAlignment="0" applyProtection="0"/>
    <xf numFmtId="0" fontId="5" fillId="0" borderId="0"/>
    <xf numFmtId="0" fontId="7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1" fillId="32" borderId="0" applyNumberFormat="0" applyBorder="0" applyAlignment="0" applyProtection="0"/>
    <xf numFmtId="0" fontId="5" fillId="0" borderId="0"/>
    <xf numFmtId="0" fontId="63" fillId="45" borderId="0" applyNumberFormat="0" applyBorder="0" applyAlignment="0" applyProtection="0"/>
    <xf numFmtId="0" fontId="5" fillId="0" borderId="0"/>
    <xf numFmtId="0" fontId="5" fillId="0" borderId="0"/>
    <xf numFmtId="0" fontId="63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5" fillId="0" borderId="0"/>
    <xf numFmtId="0" fontId="63" fillId="3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33" borderId="0" applyNumberFormat="0" applyBorder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3" fillId="31" borderId="18" applyNumberFormat="0" applyFont="0" applyAlignment="0" applyProtection="0"/>
    <xf numFmtId="0" fontId="5" fillId="0" borderId="0"/>
    <xf numFmtId="0" fontId="63" fillId="49" borderId="0" applyNumberFormat="0" applyBorder="0" applyAlignment="0" applyProtection="0"/>
    <xf numFmtId="0" fontId="5" fillId="0" borderId="0"/>
    <xf numFmtId="0" fontId="63" fillId="38" borderId="0" applyNumberFormat="0" applyBorder="0" applyAlignment="0" applyProtection="0"/>
    <xf numFmtId="0" fontId="5" fillId="0" borderId="0"/>
    <xf numFmtId="0" fontId="5" fillId="0" borderId="0"/>
    <xf numFmtId="0" fontId="71" fillId="55" borderId="0" applyNumberFormat="0" applyBorder="0" applyAlignment="0" applyProtection="0"/>
    <xf numFmtId="0" fontId="5" fillId="0" borderId="0"/>
    <xf numFmtId="0" fontId="63" fillId="50" borderId="0" applyNumberFormat="0" applyBorder="0" applyAlignment="0" applyProtection="0"/>
    <xf numFmtId="0" fontId="5" fillId="0" borderId="0"/>
    <xf numFmtId="0" fontId="63" fillId="45" borderId="0" applyNumberFormat="0" applyBorder="0" applyAlignment="0" applyProtection="0"/>
    <xf numFmtId="0" fontId="5" fillId="0" borderId="0"/>
    <xf numFmtId="0" fontId="71" fillId="40" borderId="0" applyNumberFormat="0" applyBorder="0" applyAlignment="0" applyProtection="0"/>
    <xf numFmtId="0" fontId="5" fillId="0" borderId="0"/>
    <xf numFmtId="0" fontId="29" fillId="0" borderId="22" applyNumberFormat="0" applyFill="0" applyAlignment="0" applyProtection="0"/>
    <xf numFmtId="0" fontId="5" fillId="0" borderId="0"/>
    <xf numFmtId="0" fontId="38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5" fillId="0" borderId="0"/>
    <xf numFmtId="0" fontId="75" fillId="28" borderId="14" applyNumberFormat="0" applyAlignment="0" applyProtection="0"/>
    <xf numFmtId="0" fontId="5" fillId="0" borderId="0"/>
    <xf numFmtId="0" fontId="44" fillId="0" borderId="13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10" fillId="0" borderId="0" applyFill="0" applyBorder="0" applyAlignment="0" applyProtection="0"/>
    <xf numFmtId="0" fontId="5" fillId="0" borderId="0"/>
    <xf numFmtId="0" fontId="61" fillId="0" borderId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3" fillId="33" borderId="0" applyNumberFormat="0" applyBorder="0" applyAlignment="0" applyProtection="0"/>
    <xf numFmtId="43" fontId="10" fillId="0" borderId="0" applyFont="0" applyFill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4" fillId="7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4" fillId="7" borderId="0" applyNumberFormat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4" fillId="7" borderId="0" applyNumberFormat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4" fillId="7" borderId="0" applyNumberFormat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0" borderId="1" applyNumberFormat="0" applyAlignment="0" applyProtection="0"/>
    <xf numFmtId="0" fontId="66" fillId="10" borderId="1" applyNumberFormat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0" borderId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18" fillId="0" borderId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0" borderId="0"/>
    <xf numFmtId="0" fontId="71" fillId="55" borderId="0" applyNumberFormat="0" applyBorder="0" applyAlignment="0" applyProtection="0"/>
    <xf numFmtId="0" fontId="18" fillId="0" borderId="0"/>
    <xf numFmtId="0" fontId="71" fillId="48" borderId="0" applyNumberFormat="0" applyBorder="0" applyAlignment="0" applyProtection="0"/>
    <xf numFmtId="0" fontId="71" fillId="51" borderId="0" applyNumberFormat="0" applyBorder="0" applyAlignment="0" applyProtection="0"/>
    <xf numFmtId="0" fontId="18" fillId="0" borderId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18" fillId="0" borderId="0"/>
    <xf numFmtId="0" fontId="71" fillId="40" borderId="0" applyNumberFormat="0" applyBorder="0" applyAlignment="0" applyProtection="0"/>
    <xf numFmtId="0" fontId="71" fillId="39" borderId="0" applyNumberFormat="0" applyBorder="0" applyAlignment="0" applyProtection="0"/>
    <xf numFmtId="0" fontId="18" fillId="0" borderId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8" fillId="0" borderId="0"/>
    <xf numFmtId="0" fontId="39" fillId="30" borderId="17" applyNumberFormat="0" applyAlignment="0" applyProtection="0"/>
    <xf numFmtId="0" fontId="80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75" fillId="28" borderId="14" applyNumberFormat="0" applyAlignment="0" applyProtection="0"/>
    <xf numFmtId="0" fontId="78" fillId="29" borderId="15" applyNumberFormat="0" applyAlignment="0" applyProtection="0"/>
    <xf numFmtId="0" fontId="73" fillId="29" borderId="14" applyNumberFormat="0" applyAlignment="0" applyProtection="0"/>
    <xf numFmtId="0" fontId="74" fillId="0" borderId="16" applyNumberFormat="0" applyFill="0" applyAlignment="0" applyProtection="0"/>
    <xf numFmtId="0" fontId="76" fillId="26" borderId="0" applyNumberFormat="0" applyBorder="0" applyAlignment="0" applyProtection="0"/>
    <xf numFmtId="0" fontId="77" fillId="27" borderId="0" applyNumberFormat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0" fontId="72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3" borderId="0" applyNumberFormat="0" applyBorder="0" applyAlignment="0" applyProtection="0"/>
    <xf numFmtId="0" fontId="18" fillId="0" borderId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2" borderId="0" applyNumberFormat="0" applyBorder="0" applyAlignment="0" applyProtection="0"/>
    <xf numFmtId="0" fontId="18" fillId="0" borderId="0"/>
    <xf numFmtId="0" fontId="63" fillId="31" borderId="18" applyNumberFormat="0" applyFont="0" applyAlignment="0" applyProtection="0"/>
    <xf numFmtId="0" fontId="63" fillId="34" borderId="0" applyNumberFormat="0" applyBorder="0" applyAlignment="0" applyProtection="0"/>
    <xf numFmtId="0" fontId="63" fillId="37" borderId="0" applyNumberFormat="0" applyBorder="0" applyAlignment="0" applyProtection="0"/>
    <xf numFmtId="0" fontId="63" fillId="33" borderId="0" applyNumberFormat="0" applyBorder="0" applyAlignment="0" applyProtection="0"/>
    <xf numFmtId="0" fontId="18" fillId="0" borderId="0"/>
    <xf numFmtId="0" fontId="63" fillId="31" borderId="18" applyNumberFormat="0" applyFont="0" applyAlignment="0" applyProtection="0"/>
    <xf numFmtId="43" fontId="5" fillId="0" borderId="0" applyFont="0" applyFill="0" applyBorder="0" applyAlignment="0" applyProtection="0"/>
    <xf numFmtId="0" fontId="18" fillId="0" borderId="0"/>
    <xf numFmtId="0" fontId="71" fillId="51" borderId="0" applyNumberFormat="0" applyBorder="0" applyAlignment="0" applyProtection="0"/>
    <xf numFmtId="0" fontId="63" fillId="53" borderId="0" applyNumberFormat="0" applyBorder="0" applyAlignment="0" applyProtection="0"/>
    <xf numFmtId="0" fontId="63" fillId="54" borderId="0" applyNumberFormat="0" applyBorder="0" applyAlignment="0" applyProtection="0"/>
    <xf numFmtId="0" fontId="71" fillId="52" borderId="0" applyNumberFormat="0" applyBorder="0" applyAlignment="0" applyProtection="0"/>
    <xf numFmtId="0" fontId="18" fillId="0" borderId="0"/>
    <xf numFmtId="0" fontId="63" fillId="46" borderId="0" applyNumberFormat="0" applyBorder="0" applyAlignment="0" applyProtection="0"/>
    <xf numFmtId="0" fontId="71" fillId="48" borderId="0" applyNumberFormat="0" applyBorder="0" applyAlignment="0" applyProtection="0"/>
    <xf numFmtId="0" fontId="63" fillId="49" borderId="0" applyNumberFormat="0" applyBorder="0" applyAlignment="0" applyProtection="0"/>
    <xf numFmtId="0" fontId="71" fillId="47" borderId="0" applyNumberFormat="0" applyBorder="0" applyAlignment="0" applyProtection="0"/>
    <xf numFmtId="0" fontId="18" fillId="0" borderId="0"/>
    <xf numFmtId="0" fontId="63" fillId="41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63" fillId="42" borderId="0" applyNumberFormat="0" applyBorder="0" applyAlignment="0" applyProtection="0"/>
    <xf numFmtId="0" fontId="18" fillId="0" borderId="0"/>
    <xf numFmtId="0" fontId="71" fillId="36" borderId="0" applyNumberFormat="0" applyBorder="0" applyAlignment="0" applyProtection="0"/>
    <xf numFmtId="0" fontId="63" fillId="38" borderId="0" applyNumberFormat="0" applyBorder="0" applyAlignment="0" applyProtection="0"/>
    <xf numFmtId="0" fontId="71" fillId="39" borderId="0" applyNumberFormat="0" applyBorder="0" applyAlignment="0" applyProtection="0"/>
    <xf numFmtId="0" fontId="63" fillId="37" borderId="0" applyNumberFormat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71" fillId="35" borderId="0" applyNumberFormat="0" applyBorder="0" applyAlignment="0" applyProtection="0"/>
    <xf numFmtId="0" fontId="38" fillId="0" borderId="1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29" borderId="15" applyNumberFormat="0" applyAlignment="0" applyProtection="0"/>
    <xf numFmtId="0" fontId="74" fillId="0" borderId="16" applyNumberFormat="0" applyFill="0" applyAlignment="0" applyProtection="0"/>
    <xf numFmtId="0" fontId="39" fillId="30" borderId="17" applyNumberFormat="0" applyAlignment="0" applyProtection="0"/>
    <xf numFmtId="0" fontId="73" fillId="29" borderId="1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26" borderId="0" applyNumberFormat="0" applyBorder="0" applyAlignment="0" applyProtection="0"/>
    <xf numFmtId="0" fontId="77" fillId="27" borderId="0" applyNumberFormat="0" applyBorder="0" applyAlignment="0" applyProtection="0"/>
    <xf numFmtId="0" fontId="72" fillId="25" borderId="0" applyNumberFormat="0" applyBorder="0" applyAlignment="0" applyProtection="0"/>
    <xf numFmtId="0" fontId="18" fillId="0" borderId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6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43" fontId="5" fillId="0" borderId="0" applyFont="0" applyFill="0" applyBorder="0" applyAlignment="0" applyProtection="0"/>
    <xf numFmtId="0" fontId="78" fillId="29" borderId="15" applyNumberForma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2" borderId="0" applyNumberFormat="0" applyBorder="0" applyAlignment="0" applyProtection="0"/>
    <xf numFmtId="0" fontId="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44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72" fillId="25" borderId="0" applyNumberFormat="0" applyBorder="0" applyAlignment="0" applyProtection="0"/>
    <xf numFmtId="0" fontId="76" fillId="26" borderId="0" applyNumberFormat="0" applyBorder="0" applyAlignment="0" applyProtection="0"/>
    <xf numFmtId="0" fontId="77" fillId="27" borderId="0" applyNumberFormat="0" applyBorder="0" applyAlignment="0" applyProtection="0"/>
    <xf numFmtId="0" fontId="75" fillId="28" borderId="14" applyNumberFormat="0" applyAlignment="0" applyProtection="0"/>
    <xf numFmtId="0" fontId="78" fillId="29" borderId="15" applyNumberFormat="0" applyAlignment="0" applyProtection="0"/>
    <xf numFmtId="0" fontId="73" fillId="29" borderId="14" applyNumberFormat="0" applyAlignment="0" applyProtection="0"/>
    <xf numFmtId="0" fontId="74" fillId="0" borderId="16" applyNumberFormat="0" applyFill="0" applyAlignment="0" applyProtection="0"/>
    <xf numFmtId="0" fontId="39" fillId="30" borderId="17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71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63" fillId="53" borderId="0" applyNumberFormat="0" applyBorder="0" applyAlignment="0" applyProtection="0"/>
    <xf numFmtId="0" fontId="63" fillId="54" borderId="0" applyNumberFormat="0" applyBorder="0" applyAlignment="0" applyProtection="0"/>
    <xf numFmtId="0" fontId="71" fillId="55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3" fillId="0" borderId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43" fontId="5" fillId="0" borderId="0" applyFont="0" applyFill="0" applyBorder="0" applyAlignment="0" applyProtection="0"/>
    <xf numFmtId="0" fontId="63" fillId="0" borderId="0"/>
    <xf numFmtId="0" fontId="6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31" borderId="18" applyNumberFormat="0" applyFont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63" fillId="0" borderId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21" fillId="56" borderId="1" applyNumberFormat="0" applyAlignment="0" applyProtection="0"/>
    <xf numFmtId="0" fontId="19" fillId="15" borderId="0" applyNumberFormat="0" applyBorder="0" applyAlignment="0" applyProtection="0"/>
    <xf numFmtId="0" fontId="19" fillId="57" borderId="0" applyNumberFormat="0" applyBorder="0" applyAlignment="0" applyProtection="0"/>
    <xf numFmtId="0" fontId="19" fillId="18" borderId="0" applyNumberFormat="0" applyBorder="0" applyAlignment="0" applyProtection="0"/>
    <xf numFmtId="0" fontId="16" fillId="12" borderId="1" applyNumberFormat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0" fontId="56" fillId="0" borderId="0"/>
    <xf numFmtId="0" fontId="10" fillId="0" borderId="0"/>
    <xf numFmtId="0" fontId="18" fillId="0" borderId="0"/>
    <xf numFmtId="0" fontId="63" fillId="0" borderId="0"/>
    <xf numFmtId="0" fontId="10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18" fillId="6" borderId="4" applyNumberFormat="0" applyFont="0" applyAlignment="0" applyProtection="0"/>
    <xf numFmtId="0" fontId="26" fillId="56" borderId="5" applyNumberFormat="0" applyAlignment="0" applyProtection="0"/>
    <xf numFmtId="0" fontId="29" fillId="0" borderId="22" applyNumberFormat="0" applyFill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ill="0" applyBorder="0" applyAlignment="0" applyProtection="0"/>
    <xf numFmtId="44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0" borderId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5" fillId="0" borderId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10" fillId="2" borderId="0" applyNumberFormat="0" applyBorder="0" applyAlignment="0" applyProtection="0"/>
    <xf numFmtId="0" fontId="6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33" borderId="0" applyNumberFormat="0" applyBorder="0" applyAlignment="0" applyProtection="0"/>
    <xf numFmtId="0" fontId="18" fillId="2" borderId="0" applyNumberFormat="0" applyBorder="0" applyAlignment="0" applyProtection="0"/>
    <xf numFmtId="0" fontId="6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10" fillId="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8" fillId="4" borderId="0" applyNumberFormat="0" applyBorder="0" applyAlignment="0" applyProtection="0"/>
    <xf numFmtId="0" fontId="63" fillId="37" borderId="0" applyNumberFormat="0" applyBorder="0" applyAlignment="0" applyProtection="0"/>
    <xf numFmtId="43" fontId="1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10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8" fillId="6" borderId="0" applyNumberFormat="0" applyBorder="0" applyAlignment="0" applyProtection="0"/>
    <xf numFmtId="0" fontId="63" fillId="41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10" fillId="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8" fillId="2" borderId="0" applyNumberFormat="0" applyBorder="0" applyAlignment="0" applyProtection="0"/>
    <xf numFmtId="0" fontId="63" fillId="45" borderId="0" applyNumberFormat="0" applyBorder="0" applyAlignment="0" applyProtection="0"/>
    <xf numFmtId="0" fontId="64" fillId="9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64" fillId="2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8" fillId="6" borderId="0" applyNumberFormat="0" applyBorder="0" applyAlignment="0" applyProtection="0"/>
    <xf numFmtId="0" fontId="63" fillId="53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4" fillId="11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8" fillId="10" borderId="0" applyNumberFormat="0" applyBorder="0" applyAlignment="0" applyProtection="0"/>
    <xf numFmtId="0" fontId="63" fillId="34" borderId="0" applyNumberFormat="0" applyBorder="0" applyAlignment="0" applyProtection="0"/>
    <xf numFmtId="0" fontId="64" fillId="4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13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8" fillId="12" borderId="0" applyNumberFormat="0" applyBorder="0" applyAlignment="0" applyProtection="0"/>
    <xf numFmtId="0" fontId="63" fillId="42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4" fillId="8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8" fillId="10" borderId="0" applyNumberFormat="0" applyBorder="0" applyAlignment="0" applyProtection="0"/>
    <xf numFmtId="0" fontId="63" fillId="46" borderId="0" applyNumberFormat="0" applyBorder="0" applyAlignment="0" applyProtection="0"/>
    <xf numFmtId="0" fontId="64" fillId="11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14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18" fillId="12" borderId="0" applyNumberFormat="0" applyBorder="0" applyAlignment="0" applyProtection="0"/>
    <xf numFmtId="0" fontId="63" fillId="54" borderId="0" applyNumberFormat="0" applyBorder="0" applyAlignment="0" applyProtection="0"/>
    <xf numFmtId="0" fontId="71" fillId="35" borderId="0" applyNumberFormat="0" applyBorder="0" applyAlignment="0" applyProtection="0"/>
    <xf numFmtId="0" fontId="19" fillId="15" borderId="0" applyNumberFormat="0" applyBorder="0" applyAlignment="0" applyProtection="0"/>
    <xf numFmtId="0" fontId="71" fillId="35" borderId="0" applyNumberFormat="0" applyBorder="0" applyAlignment="0" applyProtection="0"/>
    <xf numFmtId="0" fontId="19" fillId="15" borderId="0" applyNumberFormat="0" applyBorder="0" applyAlignment="0" applyProtection="0"/>
    <xf numFmtId="0" fontId="67" fillId="16" borderId="0" applyNumberFormat="0" applyBorder="0" applyAlignment="0" applyProtection="0"/>
    <xf numFmtId="0" fontId="71" fillId="43" borderId="0" applyNumberFormat="0" applyBorder="0" applyAlignment="0" applyProtection="0"/>
    <xf numFmtId="0" fontId="19" fillId="12" borderId="0" applyNumberFormat="0" applyBorder="0" applyAlignment="0" applyProtection="0"/>
    <xf numFmtId="0" fontId="71" fillId="43" borderId="0" applyNumberFormat="0" applyBorder="0" applyAlignment="0" applyProtection="0"/>
    <xf numFmtId="0" fontId="19" fillId="12" borderId="0" applyNumberFormat="0" applyBorder="0" applyAlignment="0" applyProtection="0"/>
    <xf numFmtId="0" fontId="67" fillId="13" borderId="0" applyNumberFormat="0" applyBorder="0" applyAlignment="0" applyProtection="0"/>
    <xf numFmtId="0" fontId="71" fillId="47" borderId="0" applyNumberFormat="0" applyBorder="0" applyAlignment="0" applyProtection="0"/>
    <xf numFmtId="0" fontId="19" fillId="10" borderId="0" applyNumberFormat="0" applyBorder="0" applyAlignment="0" applyProtection="0"/>
    <xf numFmtId="0" fontId="71" fillId="47" borderId="0" applyNumberFormat="0" applyBorder="0" applyAlignment="0" applyProtection="0"/>
    <xf numFmtId="0" fontId="19" fillId="10" borderId="0" applyNumberFormat="0" applyBorder="0" applyAlignment="0" applyProtection="0"/>
    <xf numFmtId="0" fontId="67" fillId="17" borderId="0" applyNumberFormat="0" applyBorder="0" applyAlignment="0" applyProtection="0"/>
    <xf numFmtId="0" fontId="71" fillId="55" borderId="0" applyNumberFormat="0" applyBorder="0" applyAlignment="0" applyProtection="0"/>
    <xf numFmtId="0" fontId="19" fillId="4" borderId="0" applyNumberFormat="0" applyBorder="0" applyAlignment="0" applyProtection="0"/>
    <xf numFmtId="0" fontId="71" fillId="55" borderId="0" applyNumberFormat="0" applyBorder="0" applyAlignment="0" applyProtection="0"/>
    <xf numFmtId="0" fontId="19" fillId="4" borderId="0" applyNumberFormat="0" applyBorder="0" applyAlignment="0" applyProtection="0"/>
    <xf numFmtId="0" fontId="67" fillId="18" borderId="0" applyNumberFormat="0" applyBorder="0" applyAlignment="0" applyProtection="0"/>
    <xf numFmtId="0" fontId="73" fillId="29" borderId="14" applyNumberFormat="0" applyAlignment="0" applyProtection="0"/>
    <xf numFmtId="0" fontId="21" fillId="56" borderId="1" applyNumberFormat="0" applyAlignment="0" applyProtection="0"/>
    <xf numFmtId="0" fontId="73" fillId="29" borderId="14" applyNumberFormat="0" applyAlignment="0" applyProtection="0"/>
    <xf numFmtId="0" fontId="21" fillId="56" borderId="1" applyNumberFormat="0" applyAlignment="0" applyProtection="0"/>
    <xf numFmtId="0" fontId="66" fillId="10" borderId="1" applyNumberFormat="0" applyAlignment="0" applyProtection="0"/>
    <xf numFmtId="0" fontId="71" fillId="32" borderId="0" applyNumberFormat="0" applyBorder="0" applyAlignment="0" applyProtection="0"/>
    <xf numFmtId="0" fontId="19" fillId="15" borderId="0" applyNumberFormat="0" applyBorder="0" applyAlignment="0" applyProtection="0"/>
    <xf numFmtId="0" fontId="71" fillId="32" borderId="0" applyNumberFormat="0" applyBorder="0" applyAlignment="0" applyProtection="0"/>
    <xf numFmtId="0" fontId="19" fillId="15" borderId="0" applyNumberFormat="0" applyBorder="0" applyAlignment="0" applyProtection="0"/>
    <xf numFmtId="0" fontId="67" fillId="20" borderId="0" applyNumberFormat="0" applyBorder="0" applyAlignment="0" applyProtection="0"/>
    <xf numFmtId="0" fontId="71" fillId="44" borderId="0" applyNumberFormat="0" applyBorder="0" applyAlignment="0" applyProtection="0"/>
    <xf numFmtId="0" fontId="19" fillId="57" borderId="0" applyNumberFormat="0" applyBorder="0" applyAlignment="0" applyProtection="0"/>
    <xf numFmtId="0" fontId="71" fillId="44" borderId="0" applyNumberFormat="0" applyBorder="0" applyAlignment="0" applyProtection="0"/>
    <xf numFmtId="0" fontId="19" fillId="57" borderId="0" applyNumberFormat="0" applyBorder="0" applyAlignment="0" applyProtection="0"/>
    <xf numFmtId="0" fontId="67" fillId="17" borderId="0" applyNumberFormat="0" applyBorder="0" applyAlignment="0" applyProtection="0"/>
    <xf numFmtId="0" fontId="71" fillId="52" borderId="0" applyNumberFormat="0" applyBorder="0" applyAlignment="0" applyProtection="0"/>
    <xf numFmtId="0" fontId="19" fillId="18" borderId="0" applyNumberFormat="0" applyBorder="0" applyAlignment="0" applyProtection="0"/>
    <xf numFmtId="0" fontId="71" fillId="52" borderId="0" applyNumberFormat="0" applyBorder="0" applyAlignment="0" applyProtection="0"/>
    <xf numFmtId="0" fontId="19" fillId="18" borderId="0" applyNumberFormat="0" applyBorder="0" applyAlignment="0" applyProtection="0"/>
    <xf numFmtId="0" fontId="67" fillId="23" borderId="0" applyNumberFormat="0" applyBorder="0" applyAlignment="0" applyProtection="0"/>
    <xf numFmtId="0" fontId="75" fillId="28" borderId="14" applyNumberFormat="0" applyAlignment="0" applyProtection="0"/>
    <xf numFmtId="0" fontId="16" fillId="12" borderId="1" applyNumberFormat="0" applyAlignment="0" applyProtection="0"/>
    <xf numFmtId="0" fontId="75" fillId="28" borderId="14" applyNumberFormat="0" applyAlignment="0" applyProtection="0"/>
    <xf numFmtId="0" fontId="16" fillId="12" borderId="1" applyNumberFormat="0" applyAlignment="0" applyProtection="0"/>
    <xf numFmtId="0" fontId="65" fillId="2" borderId="1" applyNumberFormat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ill="0" applyBorder="0" applyAlignment="0" applyProtection="0"/>
    <xf numFmtId="169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70" fillId="0" borderId="7" applyNumberFormat="0" applyFill="0" applyAlignment="0" applyProtection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7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10" fillId="0" borderId="0"/>
    <xf numFmtId="172" fontId="18" fillId="3" borderId="0" applyNumberFormat="0" applyBorder="0" applyAlignment="0" applyProtection="0"/>
    <xf numFmtId="172" fontId="18" fillId="3" borderId="0" applyNumberFormat="0" applyBorder="0" applyAlignment="0" applyProtection="0"/>
    <xf numFmtId="172" fontId="18" fillId="3" borderId="0" applyNumberFormat="0" applyBorder="0" applyAlignment="0" applyProtection="0"/>
    <xf numFmtId="0" fontId="18" fillId="3" borderId="0" applyNumberFormat="0" applyBorder="0" applyAlignment="0" applyProtection="0"/>
    <xf numFmtId="172" fontId="18" fillId="5" borderId="0" applyNumberFormat="0" applyBorder="0" applyAlignment="0" applyProtection="0"/>
    <xf numFmtId="172" fontId="18" fillId="5" borderId="0" applyNumberFormat="0" applyBorder="0" applyAlignment="0" applyProtection="0"/>
    <xf numFmtId="172" fontId="18" fillId="5" borderId="0" applyNumberFormat="0" applyBorder="0" applyAlignment="0" applyProtection="0"/>
    <xf numFmtId="0" fontId="18" fillId="5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0" fontId="18" fillId="7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0" fontId="18" fillId="8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0" fontId="18" fillId="9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0" fontId="18" fillId="2" borderId="0" applyNumberFormat="0" applyBorder="0" applyAlignment="0" applyProtection="0"/>
    <xf numFmtId="172" fontId="18" fillId="11" borderId="0" applyNumberFormat="0" applyBorder="0" applyAlignment="0" applyProtection="0"/>
    <xf numFmtId="172" fontId="18" fillId="11" borderId="0" applyNumberFormat="0" applyBorder="0" applyAlignment="0" applyProtection="0"/>
    <xf numFmtId="172" fontId="18" fillId="11" borderId="0" applyNumberFormat="0" applyBorder="0" applyAlignment="0" applyProtection="0"/>
    <xf numFmtId="0" fontId="18" fillId="11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172" fontId="18" fillId="13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0" fontId="18" fillId="8" borderId="0" applyNumberFormat="0" applyBorder="0" applyAlignment="0" applyProtection="0"/>
    <xf numFmtId="172" fontId="18" fillId="11" borderId="0" applyNumberFormat="0" applyBorder="0" applyAlignment="0" applyProtection="0"/>
    <xf numFmtId="172" fontId="18" fillId="11" borderId="0" applyNumberFormat="0" applyBorder="0" applyAlignment="0" applyProtection="0"/>
    <xf numFmtId="172" fontId="18" fillId="11" borderId="0" applyNumberFormat="0" applyBorder="0" applyAlignment="0" applyProtection="0"/>
    <xf numFmtId="0" fontId="18" fillId="11" borderId="0" applyNumberFormat="0" applyBorder="0" applyAlignment="0" applyProtection="0"/>
    <xf numFmtId="172" fontId="18" fillId="14" borderId="0" applyNumberFormat="0" applyBorder="0" applyAlignment="0" applyProtection="0"/>
    <xf numFmtId="172" fontId="18" fillId="14" borderId="0" applyNumberFormat="0" applyBorder="0" applyAlignment="0" applyProtection="0"/>
    <xf numFmtId="172" fontId="18" fillId="14" borderId="0" applyNumberFormat="0" applyBorder="0" applyAlignment="0" applyProtection="0"/>
    <xf numFmtId="0" fontId="18" fillId="14" borderId="0" applyNumberFormat="0" applyBorder="0" applyAlignment="0" applyProtection="0"/>
    <xf numFmtId="172" fontId="19" fillId="16" borderId="0" applyNumberFormat="0" applyBorder="0" applyAlignment="0" applyProtection="0"/>
    <xf numFmtId="0" fontId="19" fillId="16" borderId="0" applyNumberFormat="0" applyBorder="0" applyAlignment="0" applyProtection="0"/>
    <xf numFmtId="172" fontId="19" fillId="4" borderId="0" applyNumberFormat="0" applyBorder="0" applyAlignment="0" applyProtection="0"/>
    <xf numFmtId="0" fontId="19" fillId="4" borderId="0" applyNumberFormat="0" applyBorder="0" applyAlignment="0" applyProtection="0"/>
    <xf numFmtId="172" fontId="19" fillId="13" borderId="0" applyNumberFormat="0" applyBorder="0" applyAlignment="0" applyProtection="0"/>
    <xf numFmtId="0" fontId="19" fillId="13" borderId="0" applyNumberFormat="0" applyBorder="0" applyAlignment="0" applyProtection="0"/>
    <xf numFmtId="172" fontId="19" fillId="17" borderId="0" applyNumberFormat="0" applyBorder="0" applyAlignment="0" applyProtection="0"/>
    <xf numFmtId="0" fontId="19" fillId="17" borderId="0" applyNumberFormat="0" applyBorder="0" applyAlignment="0" applyProtection="0"/>
    <xf numFmtId="172" fontId="19" fillId="15" borderId="0" applyNumberFormat="0" applyBorder="0" applyAlignment="0" applyProtection="0"/>
    <xf numFmtId="0" fontId="19" fillId="15" borderId="0" applyNumberFormat="0" applyBorder="0" applyAlignment="0" applyProtection="0"/>
    <xf numFmtId="172" fontId="19" fillId="18" borderId="0" applyNumberFormat="0" applyBorder="0" applyAlignment="0" applyProtection="0"/>
    <xf numFmtId="0" fontId="19" fillId="18" borderId="0" applyNumberFormat="0" applyBorder="0" applyAlignment="0" applyProtection="0"/>
    <xf numFmtId="172" fontId="20" fillId="7" borderId="0" applyNumberFormat="0" applyBorder="0" applyAlignment="0" applyProtection="0"/>
    <xf numFmtId="0" fontId="20" fillId="7" borderId="0" applyNumberFormat="0" applyBorder="0" applyAlignment="0" applyProtection="0"/>
    <xf numFmtId="172" fontId="21" fillId="10" borderId="1" applyNumberFormat="0" applyAlignment="0" applyProtection="0"/>
    <xf numFmtId="0" fontId="21" fillId="10" borderId="1" applyNumberFormat="0" applyAlignment="0" applyProtection="0"/>
    <xf numFmtId="172" fontId="22" fillId="19" borderId="2" applyNumberFormat="0" applyAlignment="0" applyProtection="0"/>
    <xf numFmtId="0" fontId="22" fillId="19" borderId="2" applyNumberFormat="0" applyAlignment="0" applyProtection="0"/>
    <xf numFmtId="172" fontId="23" fillId="0" borderId="3" applyNumberFormat="0" applyFill="0" applyAlignment="0" applyProtection="0"/>
    <xf numFmtId="0" fontId="23" fillId="0" borderId="3" applyNumberFormat="0" applyFill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19" fillId="20" borderId="0" applyNumberFormat="0" applyBorder="0" applyAlignment="0" applyProtection="0"/>
    <xf numFmtId="0" fontId="19" fillId="20" borderId="0" applyNumberFormat="0" applyBorder="0" applyAlignment="0" applyProtection="0"/>
    <xf numFmtId="172" fontId="19" fillId="21" borderId="0" applyNumberFormat="0" applyBorder="0" applyAlignment="0" applyProtection="0"/>
    <xf numFmtId="0" fontId="19" fillId="21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17" borderId="0" applyNumberFormat="0" applyBorder="0" applyAlignment="0" applyProtection="0"/>
    <xf numFmtId="0" fontId="19" fillId="17" borderId="0" applyNumberFormat="0" applyBorder="0" applyAlignment="0" applyProtection="0"/>
    <xf numFmtId="172" fontId="19" fillId="15" borderId="0" applyNumberFormat="0" applyBorder="0" applyAlignment="0" applyProtection="0"/>
    <xf numFmtId="0" fontId="19" fillId="15" borderId="0" applyNumberFormat="0" applyBorder="0" applyAlignment="0" applyProtection="0"/>
    <xf numFmtId="172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6" fillId="2" borderId="1" applyNumberFormat="0" applyAlignment="0" applyProtection="0"/>
    <xf numFmtId="0" fontId="16" fillId="2" borderId="1" applyNumberFormat="0" applyAlignment="0" applyProtection="0"/>
    <xf numFmtId="172" fontId="10" fillId="0" borderId="0"/>
    <xf numFmtId="172" fontId="10" fillId="0" borderId="0"/>
    <xf numFmtId="172" fontId="24" fillId="5" borderId="0" applyNumberFormat="0" applyBorder="0" applyAlignment="0" applyProtection="0"/>
    <xf numFmtId="0" fontId="24" fillId="5" borderId="0" applyNumberFormat="0" applyBorder="0" applyAlignment="0" applyProtection="0"/>
    <xf numFmtId="43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2" fontId="25" fillId="12" borderId="0" applyNumberFormat="0" applyBorder="0" applyAlignment="0" applyProtection="0"/>
    <xf numFmtId="0" fontId="10" fillId="0" borderId="0">
      <alignment vertical="top"/>
    </xf>
    <xf numFmtId="172" fontId="18" fillId="0" borderId="0"/>
    <xf numFmtId="172" fontId="18" fillId="0" borderId="0"/>
    <xf numFmtId="172" fontId="18" fillId="0" borderId="0"/>
    <xf numFmtId="172" fontId="18" fillId="0" borderId="0"/>
    <xf numFmtId="172" fontId="31" fillId="0" borderId="0"/>
    <xf numFmtId="0" fontId="10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0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0" fillId="0" borderId="0"/>
    <xf numFmtId="172" fontId="18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0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55" fillId="55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31" fillId="0" borderId="0"/>
    <xf numFmtId="172" fontId="31" fillId="0" borderId="0"/>
    <xf numFmtId="172" fontId="31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55" fillId="47" borderId="0" applyNumberFormat="0" applyBorder="0" applyAlignment="0" applyProtection="0"/>
    <xf numFmtId="0" fontId="55" fillId="43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55" fillId="35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0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0" fillId="0" borderId="0"/>
    <xf numFmtId="172" fontId="18" fillId="0" borderId="0"/>
    <xf numFmtId="172" fontId="10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6" borderId="4" applyNumberFormat="0" applyFont="0" applyAlignment="0" applyProtection="0"/>
    <xf numFmtId="172" fontId="18" fillId="6" borderId="4" applyNumberFormat="0" applyFont="0" applyAlignment="0" applyProtection="0"/>
    <xf numFmtId="172" fontId="18" fillId="6" borderId="4" applyNumberFormat="0" applyFont="0" applyAlignment="0" applyProtection="0"/>
    <xf numFmtId="0" fontId="10" fillId="6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172" fontId="26" fillId="10" borderId="5" applyNumberFormat="0" applyAlignment="0" applyProtection="0"/>
    <xf numFmtId="0" fontId="26" fillId="10" borderId="5" applyNumberFormat="0" applyAlignment="0" applyProtection="0"/>
    <xf numFmtId="0" fontId="10" fillId="0" borderId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33" fillId="0" borderId="6" applyNumberFormat="0" applyFill="0" applyAlignment="0" applyProtection="0"/>
    <xf numFmtId="0" fontId="33" fillId="0" borderId="6" applyNumberFormat="0" applyFill="0" applyAlignment="0" applyProtection="0"/>
    <xf numFmtId="172" fontId="34" fillId="0" borderId="7" applyNumberFormat="0" applyFill="0" applyAlignment="0" applyProtection="0"/>
    <xf numFmtId="0" fontId="34" fillId="0" borderId="7" applyNumberFormat="0" applyFill="0" applyAlignment="0" applyProtection="0"/>
    <xf numFmtId="172" fontId="30" fillId="0" borderId="8" applyNumberFormat="0" applyFill="0" applyAlignment="0" applyProtection="0"/>
    <xf numFmtId="0" fontId="30" fillId="0" borderId="8" applyNumberFormat="0" applyFill="0" applyAlignment="0" applyProtection="0"/>
    <xf numFmtId="172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2" fontId="29" fillId="0" borderId="9" applyNumberFormat="0" applyFill="0" applyAlignment="0" applyProtection="0"/>
    <xf numFmtId="0" fontId="1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0" fillId="0" borderId="0">
      <alignment vertical="top"/>
    </xf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0" fillId="0" borderId="0"/>
    <xf numFmtId="0" fontId="40" fillId="0" borderId="0"/>
    <xf numFmtId="43" fontId="1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ill="0" applyBorder="0" applyAlignment="0" applyProtection="0"/>
    <xf numFmtId="43" fontId="82" fillId="0" borderId="0" applyFont="0" applyFill="0" applyBorder="0" applyAlignment="0" applyProtection="0"/>
    <xf numFmtId="177" fontId="10" fillId="0" borderId="0" applyFill="0" applyBorder="0" applyAlignment="0" applyProtection="0"/>
    <xf numFmtId="44" fontId="56" fillId="0" borderId="0" applyFont="0" applyFill="0" applyBorder="0" applyAlignment="0" applyProtection="0"/>
    <xf numFmtId="0" fontId="82" fillId="0" borderId="0" applyBorder="0"/>
    <xf numFmtId="43" fontId="10" fillId="0" borderId="0" applyFont="0" applyFill="0" applyBorder="0" applyAlignment="0" applyProtection="0"/>
    <xf numFmtId="0" fontId="83" fillId="0" borderId="0"/>
    <xf numFmtId="0" fontId="83" fillId="0" borderId="0"/>
    <xf numFmtId="0" fontId="4" fillId="0" borderId="0"/>
    <xf numFmtId="0" fontId="86" fillId="0" borderId="0"/>
    <xf numFmtId="44" fontId="40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5" fontId="40" fillId="0" borderId="0" xfId="99" applyFont="1"/>
    <xf numFmtId="49" fontId="89" fillId="59" borderId="23" xfId="17679" applyNumberFormat="1" applyFont="1" applyFill="1" applyBorder="1" applyAlignment="1">
      <alignment horizontal="center" vertical="center" wrapText="1"/>
    </xf>
    <xf numFmtId="0" fontId="89" fillId="59" borderId="23" xfId="17679" applyFont="1" applyFill="1" applyBorder="1" applyAlignment="1">
      <alignment horizontal="center" vertical="center" wrapText="1"/>
    </xf>
    <xf numFmtId="0" fontId="90" fillId="24" borderId="10" xfId="17679" applyFont="1" applyFill="1" applyBorder="1" applyAlignment="1">
      <alignment horizontal="left" wrapText="1"/>
    </xf>
    <xf numFmtId="49" fontId="90" fillId="24" borderId="10" xfId="17679" applyNumberFormat="1" applyFont="1" applyFill="1" applyBorder="1" applyAlignment="1">
      <alignment horizontal="center" wrapText="1"/>
    </xf>
    <xf numFmtId="187" fontId="90" fillId="24" borderId="10" xfId="17679" applyNumberFormat="1" applyFont="1" applyFill="1" applyBorder="1" applyAlignment="1">
      <alignment horizontal="center" wrapText="1"/>
    </xf>
    <xf numFmtId="49" fontId="90" fillId="24" borderId="10" xfId="17679" applyNumberFormat="1" applyFont="1" applyFill="1" applyBorder="1" applyAlignment="1">
      <alignment horizontal="left" wrapText="1"/>
    </xf>
    <xf numFmtId="0" fontId="90" fillId="24" borderId="10" xfId="17679" applyFont="1" applyFill="1" applyBorder="1" applyAlignment="1">
      <alignment horizontal="center" wrapText="1"/>
    </xf>
    <xf numFmtId="4" fontId="90" fillId="24" borderId="10" xfId="17679" applyNumberFormat="1" applyFont="1" applyFill="1" applyBorder="1" applyAlignment="1">
      <alignment horizontal="right" wrapText="1"/>
    </xf>
    <xf numFmtId="1" fontId="90" fillId="24" borderId="10" xfId="17679" applyNumberFormat="1" applyFont="1" applyFill="1" applyBorder="1" applyAlignment="1">
      <alignment horizontal="right" wrapText="1"/>
    </xf>
    <xf numFmtId="0" fontId="90" fillId="24" borderId="10" xfId="17679" applyFont="1" applyFill="1" applyBorder="1" applyAlignment="1">
      <alignment horizontal="right" wrapText="1"/>
    </xf>
    <xf numFmtId="187" fontId="90" fillId="24" borderId="10" xfId="17679" applyNumberFormat="1" applyFont="1" applyFill="1" applyBorder="1" applyAlignment="1">
      <alignment horizontal="right" wrapText="1"/>
    </xf>
    <xf numFmtId="0" fontId="88" fillId="24" borderId="0" xfId="17679" applyFont="1" applyFill="1" applyAlignment="1">
      <alignment horizontal="left"/>
    </xf>
    <xf numFmtId="0" fontId="90" fillId="58" borderId="10" xfId="17679" applyFont="1" applyFill="1" applyBorder="1" applyAlignment="1">
      <alignment horizontal="left" wrapText="1"/>
    </xf>
    <xf numFmtId="49" fontId="90" fillId="58" borderId="10" xfId="17679" applyNumberFormat="1" applyFont="1" applyFill="1" applyBorder="1" applyAlignment="1">
      <alignment horizontal="center" wrapText="1"/>
    </xf>
    <xf numFmtId="187" fontId="90" fillId="58" borderId="10" xfId="17679" applyNumberFormat="1" applyFont="1" applyFill="1" applyBorder="1" applyAlignment="1">
      <alignment horizontal="center" wrapText="1"/>
    </xf>
    <xf numFmtId="49" fontId="90" fillId="58" borderId="10" xfId="17679" applyNumberFormat="1" applyFont="1" applyFill="1" applyBorder="1" applyAlignment="1">
      <alignment horizontal="left" wrapText="1"/>
    </xf>
    <xf numFmtId="0" fontId="90" fillId="58" borderId="10" xfId="17679" applyFont="1" applyFill="1" applyBorder="1" applyAlignment="1">
      <alignment horizontal="center" wrapText="1"/>
    </xf>
    <xf numFmtId="4" fontId="90" fillId="58" borderId="10" xfId="17679" applyNumberFormat="1" applyFont="1" applyFill="1" applyBorder="1" applyAlignment="1">
      <alignment horizontal="right" wrapText="1"/>
    </xf>
    <xf numFmtId="1" fontId="90" fillId="58" borderId="10" xfId="17679" applyNumberFormat="1" applyFont="1" applyFill="1" applyBorder="1" applyAlignment="1">
      <alignment horizontal="right" wrapText="1"/>
    </xf>
    <xf numFmtId="0" fontId="90" fillId="58" borderId="10" xfId="17679" applyFont="1" applyFill="1" applyBorder="1" applyAlignment="1">
      <alignment horizontal="right" wrapText="1"/>
    </xf>
    <xf numFmtId="187" fontId="90" fillId="58" borderId="10" xfId="17679" applyNumberFormat="1" applyFont="1" applyFill="1" applyBorder="1" applyAlignment="1">
      <alignment horizontal="right" wrapText="1"/>
    </xf>
    <xf numFmtId="49" fontId="89" fillId="59" borderId="10" xfId="17679" applyNumberFormat="1" applyFont="1" applyFill="1" applyBorder="1" applyAlignment="1">
      <alignment horizontal="center" vertical="center" wrapText="1"/>
    </xf>
    <xf numFmtId="0" fontId="89" fillId="59" borderId="10" xfId="17679" applyFont="1" applyFill="1" applyBorder="1" applyAlignment="1">
      <alignment horizontal="center" vertical="center" wrapText="1"/>
    </xf>
    <xf numFmtId="0" fontId="40" fillId="0" borderId="0" xfId="17679"/>
    <xf numFmtId="49" fontId="85" fillId="24" borderId="10" xfId="17679" applyNumberFormat="1" applyFont="1" applyFill="1" applyBorder="1" applyAlignment="1">
      <alignment horizontal="left" vertical="center"/>
    </xf>
    <xf numFmtId="0" fontId="85" fillId="24" borderId="10" xfId="17679" applyFont="1" applyFill="1" applyBorder="1" applyAlignment="1">
      <alignment horizontal="left" vertical="center"/>
    </xf>
    <xf numFmtId="0" fontId="85" fillId="24" borderId="10" xfId="17679" applyFont="1" applyFill="1" applyBorder="1" applyAlignment="1">
      <alignment horizontal="right" vertical="center"/>
    </xf>
    <xf numFmtId="4" fontId="85" fillId="24" borderId="10" xfId="17679" applyNumberFormat="1" applyFont="1" applyFill="1" applyBorder="1" applyAlignment="1">
      <alignment horizontal="right" vertical="center"/>
    </xf>
    <xf numFmtId="49" fontId="85" fillId="24" borderId="10" xfId="17679" applyNumberFormat="1" applyFont="1" applyFill="1" applyBorder="1" applyAlignment="1">
      <alignment horizontal="right" vertical="center"/>
    </xf>
    <xf numFmtId="0" fontId="85" fillId="24" borderId="0" xfId="17679" applyFont="1" applyFill="1" applyAlignment="1">
      <alignment horizontal="left"/>
    </xf>
    <xf numFmtId="49" fontId="90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90" fillId="24" borderId="10" xfId="17679" applyFont="1" applyFill="1" applyBorder="1" applyAlignment="1">
      <alignment horizontal="right" vertical="center"/>
    </xf>
    <xf numFmtId="0" fontId="84" fillId="24" borderId="10" xfId="17679" applyFont="1" applyFill="1" applyBorder="1" applyAlignment="1">
      <alignment horizontal="right" vertical="center"/>
    </xf>
    <xf numFmtId="1" fontId="90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4" fontId="91" fillId="24" borderId="10" xfId="17679" applyNumberFormat="1" applyFont="1" applyFill="1" applyBorder="1" applyAlignment="1">
      <alignment horizontal="right" vertical="center"/>
    </xf>
    <xf numFmtId="43" fontId="40" fillId="0" borderId="0" xfId="17679" applyNumberFormat="1"/>
    <xf numFmtId="49" fontId="89" fillId="60" borderId="23" xfId="17679" applyNumberFormat="1" applyFont="1" applyFill="1" applyBorder="1" applyAlignment="1">
      <alignment horizontal="center" vertical="center" wrapText="1"/>
    </xf>
    <xf numFmtId="49" fontId="89" fillId="60" borderId="10" xfId="17679" applyNumberFormat="1" applyFont="1" applyFill="1" applyBorder="1" applyAlignment="1">
      <alignment horizontal="center" vertical="center" wrapText="1"/>
    </xf>
    <xf numFmtId="4" fontId="40" fillId="0" borderId="0" xfId="17679" applyNumberFormat="1"/>
    <xf numFmtId="0" fontId="40" fillId="0" borderId="0" xfId="17679" applyAlignment="1">
      <alignment horizontal="right"/>
    </xf>
  </cellXfs>
  <cellStyles count="17688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17" xfId="17687" xr:uid="{B9A9CEC4-AAB6-497F-B3BC-C9223055FB7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38" xfId="17686" xr:uid="{0B49AF69-3FA7-4C27-B5E3-29320FF8986F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ADMINISTRACI&#211;N%20MAESTRA\Bursas\860\2024\07%20Julio\2024%2007%20Ejercicio%20Aplicado%20y%20Flujos%20v1.xlsx" TargetMode="External"/><Relationship Id="rId1" Type="http://schemas.openxmlformats.org/officeDocument/2006/relationships/externalLinkPath" Target="/Mi%20unidad/ADMINISTRACI&#211;N%20MAESTRA/Bursas/860/2024/07%20Julio/2024%2007%20Ejercicio%20Aplicado%20y%20Flujo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do"/>
    </sheetNames>
    <sheetDataSet>
      <sheetData sheetId="0">
        <row r="449">
          <cell r="C449" t="str">
            <v>228938</v>
          </cell>
          <cell r="D449" t="str">
            <v>UDI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</row>
        <row r="450">
          <cell r="C450" t="str">
            <v>244330</v>
          </cell>
          <cell r="D450" t="str">
            <v>UDI</v>
          </cell>
          <cell r="F450">
            <v>10000</v>
          </cell>
          <cell r="G450">
            <v>10000.020000000002</v>
          </cell>
          <cell r="H450">
            <v>1206</v>
          </cell>
          <cell r="I450">
            <v>4605.4000000000005</v>
          </cell>
          <cell r="J450">
            <v>555.41</v>
          </cell>
          <cell r="K450">
            <v>3679.53</v>
          </cell>
          <cell r="L450">
            <v>443.75</v>
          </cell>
          <cell r="M450">
            <v>0</v>
          </cell>
          <cell r="N450">
            <v>0</v>
          </cell>
          <cell r="O450">
            <v>586.49</v>
          </cell>
          <cell r="P450">
            <v>70.73</v>
          </cell>
          <cell r="Q450">
            <v>350</v>
          </cell>
          <cell r="R450">
            <v>42.21</v>
          </cell>
          <cell r="S450">
            <v>275.62</v>
          </cell>
          <cell r="T450">
            <v>33.24</v>
          </cell>
          <cell r="U450">
            <v>27.03</v>
          </cell>
          <cell r="V450">
            <v>3.26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475.95</v>
          </cell>
          <cell r="AB450">
            <v>57.4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</row>
        <row r="451">
          <cell r="C451" t="str">
            <v>299213</v>
          </cell>
          <cell r="D451" t="str">
            <v>UDI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</row>
        <row r="452">
          <cell r="C452" t="str">
            <v>293680</v>
          </cell>
          <cell r="D452" t="str">
            <v>UDI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</row>
        <row r="453">
          <cell r="C453" t="str">
            <v>234542</v>
          </cell>
          <cell r="D453" t="str">
            <v>UDI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</row>
        <row r="454">
          <cell r="C454" t="str">
            <v>257634</v>
          </cell>
          <cell r="D454" t="str">
            <v>UDI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</row>
        <row r="455">
          <cell r="C455" t="str">
            <v>254856</v>
          </cell>
          <cell r="D455" t="str">
            <v>UDI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</row>
        <row r="456">
          <cell r="C456" t="str">
            <v>8869</v>
          </cell>
          <cell r="D456" t="str">
            <v>UDI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</row>
        <row r="457">
          <cell r="C457" t="str">
            <v>286327</v>
          </cell>
          <cell r="D457" t="str">
            <v>UDI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</row>
        <row r="458">
          <cell r="C458" t="str">
            <v>236323</v>
          </cell>
          <cell r="D458" t="str">
            <v>UDI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</row>
        <row r="459">
          <cell r="C459" t="str">
            <v>301205</v>
          </cell>
          <cell r="D459" t="str">
            <v>UDI</v>
          </cell>
          <cell r="F459">
            <v>5023</v>
          </cell>
          <cell r="G459">
            <v>5023.04</v>
          </cell>
          <cell r="H459">
            <v>610.18000000000006</v>
          </cell>
          <cell r="I459">
            <v>3046.6000000000004</v>
          </cell>
          <cell r="J459">
            <v>370.09000000000003</v>
          </cell>
          <cell r="K459">
            <v>864.45</v>
          </cell>
          <cell r="L459">
            <v>105.01</v>
          </cell>
          <cell r="M459">
            <v>0</v>
          </cell>
          <cell r="N459">
            <v>0</v>
          </cell>
          <cell r="O459">
            <v>405.02</v>
          </cell>
          <cell r="P459">
            <v>49.2</v>
          </cell>
          <cell r="Q459">
            <v>350.03</v>
          </cell>
          <cell r="R459">
            <v>42.52</v>
          </cell>
          <cell r="S459">
            <v>134.1</v>
          </cell>
          <cell r="T459">
            <v>16.29</v>
          </cell>
          <cell r="U459">
            <v>13.09</v>
          </cell>
          <cell r="V459">
            <v>1.59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209.75</v>
          </cell>
          <cell r="AB459">
            <v>25.48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</row>
        <row r="460">
          <cell r="C460" t="str">
            <v>244291</v>
          </cell>
          <cell r="D460" t="str">
            <v>UDI</v>
          </cell>
          <cell r="F460">
            <v>5209</v>
          </cell>
          <cell r="G460">
            <v>5208.4800000000014</v>
          </cell>
          <cell r="H460">
            <v>627.81000000000017</v>
          </cell>
          <cell r="I460">
            <v>2614.33</v>
          </cell>
          <cell r="J460">
            <v>315.12</v>
          </cell>
          <cell r="K460">
            <v>1881.68</v>
          </cell>
          <cell r="L460">
            <v>226.81</v>
          </cell>
          <cell r="M460">
            <v>0</v>
          </cell>
          <cell r="N460">
            <v>0</v>
          </cell>
          <cell r="O460">
            <v>305.55</v>
          </cell>
          <cell r="P460">
            <v>36.83</v>
          </cell>
          <cell r="Q460">
            <v>0</v>
          </cell>
          <cell r="R460">
            <v>0</v>
          </cell>
          <cell r="S460">
            <v>145.01000000000002</v>
          </cell>
          <cell r="T460">
            <v>17.48</v>
          </cell>
          <cell r="U460">
            <v>14.02</v>
          </cell>
          <cell r="V460">
            <v>1.69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247.89</v>
          </cell>
          <cell r="AB460">
            <v>29.88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</row>
        <row r="461">
          <cell r="C461" t="str">
            <v>313427</v>
          </cell>
          <cell r="D461" t="str">
            <v>UDI</v>
          </cell>
          <cell r="F461">
            <v>10940</v>
          </cell>
          <cell r="G461">
            <v>10937.1</v>
          </cell>
          <cell r="H461">
            <v>1323.8999999999999</v>
          </cell>
          <cell r="I461">
            <v>4787.8999999999996</v>
          </cell>
          <cell r="J461">
            <v>579.55999999999995</v>
          </cell>
          <cell r="K461">
            <v>4324.6100000000006</v>
          </cell>
          <cell r="L461">
            <v>523.48</v>
          </cell>
          <cell r="M461">
            <v>0</v>
          </cell>
          <cell r="N461">
            <v>0</v>
          </cell>
          <cell r="O461">
            <v>958.96</v>
          </cell>
          <cell r="P461">
            <v>116.08</v>
          </cell>
          <cell r="Q461">
            <v>0</v>
          </cell>
          <cell r="R461">
            <v>0</v>
          </cell>
          <cell r="S461">
            <v>313.77</v>
          </cell>
          <cell r="T461">
            <v>37.980000000000004</v>
          </cell>
          <cell r="U461">
            <v>31.06</v>
          </cell>
          <cell r="V461">
            <v>3.76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520.79999999999995</v>
          </cell>
          <cell r="AB461">
            <v>63.04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</row>
        <row r="462">
          <cell r="C462" t="str">
            <v>291818</v>
          </cell>
          <cell r="D462" t="str">
            <v>UDI</v>
          </cell>
          <cell r="F462">
            <v>14600</v>
          </cell>
          <cell r="G462">
            <v>14600.01</v>
          </cell>
          <cell r="H462">
            <v>1744.44</v>
          </cell>
          <cell r="I462">
            <v>6301.6900000000005</v>
          </cell>
          <cell r="J462">
            <v>754.44</v>
          </cell>
          <cell r="K462">
            <v>5268.68</v>
          </cell>
          <cell r="L462">
            <v>628.55999999999995</v>
          </cell>
          <cell r="M462">
            <v>0</v>
          </cell>
          <cell r="N462">
            <v>0</v>
          </cell>
          <cell r="O462">
            <v>1195.3</v>
          </cell>
          <cell r="P462">
            <v>142.6</v>
          </cell>
          <cell r="Q462">
            <v>700.08</v>
          </cell>
          <cell r="R462">
            <v>83.52</v>
          </cell>
          <cell r="S462">
            <v>395.61999999999995</v>
          </cell>
          <cell r="T462">
            <v>47.2</v>
          </cell>
          <cell r="U462">
            <v>38.9</v>
          </cell>
          <cell r="V462">
            <v>4.6399999999999997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699.74</v>
          </cell>
          <cell r="AB462">
            <v>83.48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</row>
        <row r="463">
          <cell r="C463" t="str">
            <v>234856</v>
          </cell>
          <cell r="D463" t="str">
            <v>UDI</v>
          </cell>
          <cell r="F463">
            <v>7403.07</v>
          </cell>
          <cell r="G463">
            <v>7407.63</v>
          </cell>
          <cell r="H463">
            <v>1181.53</v>
          </cell>
          <cell r="I463">
            <v>2301.27</v>
          </cell>
          <cell r="J463">
            <v>365.87</v>
          </cell>
          <cell r="K463">
            <v>3851.73</v>
          </cell>
          <cell r="L463">
            <v>616.18999999999994</v>
          </cell>
          <cell r="M463">
            <v>0</v>
          </cell>
          <cell r="N463">
            <v>0</v>
          </cell>
          <cell r="O463">
            <v>533.76</v>
          </cell>
          <cell r="P463">
            <v>84.86</v>
          </cell>
          <cell r="Q463">
            <v>100.01</v>
          </cell>
          <cell r="R463">
            <v>15.9</v>
          </cell>
          <cell r="S463">
            <v>219.95</v>
          </cell>
          <cell r="T463">
            <v>34.97</v>
          </cell>
          <cell r="U463">
            <v>21.51</v>
          </cell>
          <cell r="V463">
            <v>3.42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379.4</v>
          </cell>
          <cell r="AB463">
            <v>60.32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</row>
        <row r="464">
          <cell r="C464" t="str">
            <v>286082</v>
          </cell>
          <cell r="D464" t="str">
            <v>UDI</v>
          </cell>
          <cell r="F464">
            <v>9703</v>
          </cell>
          <cell r="G464">
            <v>9702.74</v>
          </cell>
          <cell r="H464">
            <v>1183.6500000000001</v>
          </cell>
          <cell r="I464">
            <v>4260.46</v>
          </cell>
          <cell r="J464">
            <v>519.74</v>
          </cell>
          <cell r="K464">
            <v>3903.55</v>
          </cell>
          <cell r="L464">
            <v>476.2</v>
          </cell>
          <cell r="M464">
            <v>0</v>
          </cell>
          <cell r="N464">
            <v>0</v>
          </cell>
          <cell r="O464">
            <v>789.08</v>
          </cell>
          <cell r="P464">
            <v>96.26</v>
          </cell>
          <cell r="Q464">
            <v>0</v>
          </cell>
          <cell r="R464">
            <v>0</v>
          </cell>
          <cell r="S464">
            <v>261.90999999999997</v>
          </cell>
          <cell r="T464">
            <v>31.95</v>
          </cell>
          <cell r="U464">
            <v>25.74</v>
          </cell>
          <cell r="V464">
            <v>3.14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462</v>
          </cell>
          <cell r="AB464">
            <v>56.36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</row>
        <row r="465">
          <cell r="C465" t="str">
            <v>287577</v>
          </cell>
          <cell r="D465" t="str">
            <v>UDI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</row>
        <row r="466">
          <cell r="C466" t="str">
            <v>229669</v>
          </cell>
          <cell r="D466" t="str">
            <v>UDI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</row>
        <row r="467">
          <cell r="C467" t="str">
            <v>226460</v>
          </cell>
          <cell r="D467" t="str">
            <v>UDI</v>
          </cell>
          <cell r="F467">
            <v>7305</v>
          </cell>
          <cell r="G467">
            <v>7304.420000000001</v>
          </cell>
          <cell r="H467">
            <v>878.07999999999993</v>
          </cell>
          <cell r="I467">
            <v>3669.51</v>
          </cell>
          <cell r="J467">
            <v>441.12</v>
          </cell>
          <cell r="K467">
            <v>2346.02</v>
          </cell>
          <cell r="L467">
            <v>282.02</v>
          </cell>
          <cell r="M467">
            <v>0</v>
          </cell>
          <cell r="N467">
            <v>0</v>
          </cell>
          <cell r="O467">
            <v>364.02</v>
          </cell>
          <cell r="P467">
            <v>43.76</v>
          </cell>
          <cell r="Q467">
            <v>0</v>
          </cell>
          <cell r="R467">
            <v>0</v>
          </cell>
          <cell r="S467">
            <v>525.32000000000005</v>
          </cell>
          <cell r="T467">
            <v>63.15</v>
          </cell>
          <cell r="U467">
            <v>51.83</v>
          </cell>
          <cell r="V467">
            <v>6.23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347.72</v>
          </cell>
          <cell r="AB467">
            <v>41.8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</row>
        <row r="468">
          <cell r="C468" t="str">
            <v>243885</v>
          </cell>
          <cell r="D468" t="str">
            <v>UDI</v>
          </cell>
          <cell r="F468">
            <v>5800</v>
          </cell>
          <cell r="G468">
            <v>6060.7599999999993</v>
          </cell>
          <cell r="H468">
            <v>961.80000000000007</v>
          </cell>
          <cell r="I468">
            <v>2816.14</v>
          </cell>
          <cell r="J468">
            <v>340.37</v>
          </cell>
          <cell r="K468">
            <v>2228.35</v>
          </cell>
          <cell r="L468">
            <v>498.58</v>
          </cell>
          <cell r="M468">
            <v>9.92</v>
          </cell>
          <cell r="N468">
            <v>1.22</v>
          </cell>
          <cell r="O468">
            <v>638.57000000000005</v>
          </cell>
          <cell r="P468">
            <v>77.180000000000007</v>
          </cell>
          <cell r="Q468">
            <v>0</v>
          </cell>
          <cell r="R468">
            <v>0</v>
          </cell>
          <cell r="S468">
            <v>73.389999999999986</v>
          </cell>
          <cell r="T468">
            <v>8.8699999999999992</v>
          </cell>
          <cell r="U468">
            <v>14.98</v>
          </cell>
          <cell r="V468">
            <v>1.81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279.41000000000003</v>
          </cell>
          <cell r="AB468">
            <v>33.770000000000003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</row>
        <row r="469">
          <cell r="C469" t="str">
            <v>285959</v>
          </cell>
          <cell r="D469" t="str">
            <v>UDI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</row>
        <row r="470">
          <cell r="C470" t="str">
            <v>290878</v>
          </cell>
          <cell r="D470" t="str">
            <v>UDI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</row>
        <row r="471">
          <cell r="C471" t="str">
            <v>214615</v>
          </cell>
          <cell r="D471" t="str">
            <v>UDI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</row>
        <row r="472">
          <cell r="C472" t="str">
            <v>244380</v>
          </cell>
          <cell r="D472" t="str">
            <v>UDI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</row>
        <row r="473">
          <cell r="C473" t="str">
            <v>286280</v>
          </cell>
          <cell r="D473" t="str">
            <v>UDI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</row>
        <row r="474">
          <cell r="C474" t="str">
            <v>307055</v>
          </cell>
          <cell r="D474" t="str">
            <v>UDI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</row>
        <row r="475">
          <cell r="C475" t="str">
            <v>304129</v>
          </cell>
          <cell r="D475" t="str">
            <v>UDI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</row>
        <row r="476">
          <cell r="C476" t="str">
            <v>262078</v>
          </cell>
          <cell r="D476" t="str">
            <v>UDI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</row>
        <row r="477">
          <cell r="C477" t="str">
            <v>224061</v>
          </cell>
          <cell r="D477" t="str">
            <v>UDI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</row>
        <row r="478">
          <cell r="C478" t="str">
            <v>233332</v>
          </cell>
          <cell r="D478" t="str">
            <v>UDI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</row>
        <row r="479">
          <cell r="C479" t="str">
            <v>233836</v>
          </cell>
          <cell r="D479" t="str">
            <v>UDI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0">
          <cell r="C480" t="str">
            <v>237233</v>
          </cell>
          <cell r="D480" t="str">
            <v>UDI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</row>
        <row r="481">
          <cell r="C481" t="str">
            <v>268612</v>
          </cell>
          <cell r="D481" t="str">
            <v>UDI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</row>
        <row r="482">
          <cell r="C482" t="str">
            <v>221463</v>
          </cell>
          <cell r="D482" t="str">
            <v>UDI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</row>
        <row r="483">
          <cell r="C483" t="str">
            <v>224485</v>
          </cell>
          <cell r="D483" t="str">
            <v>UDI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</row>
        <row r="484">
          <cell r="C484" t="str">
            <v>234442</v>
          </cell>
          <cell r="D484" t="str">
            <v>UDI</v>
          </cell>
          <cell r="F484">
            <v>4890</v>
          </cell>
          <cell r="G484">
            <v>4888.1900000000005</v>
          </cell>
          <cell r="H484">
            <v>603.99999999999989</v>
          </cell>
          <cell r="I484">
            <v>1854.68</v>
          </cell>
          <cell r="J484">
            <v>229.17</v>
          </cell>
          <cell r="K484">
            <v>1957.38</v>
          </cell>
          <cell r="L484">
            <v>241.86</v>
          </cell>
          <cell r="M484">
            <v>0</v>
          </cell>
          <cell r="N484">
            <v>0</v>
          </cell>
          <cell r="O484">
            <v>303</v>
          </cell>
          <cell r="P484">
            <v>37.44</v>
          </cell>
          <cell r="Q484">
            <v>0</v>
          </cell>
          <cell r="R484">
            <v>0</v>
          </cell>
          <cell r="S484">
            <v>516.42000000000007</v>
          </cell>
          <cell r="T484">
            <v>63.809999999999995</v>
          </cell>
          <cell r="U484">
            <v>50.99</v>
          </cell>
          <cell r="V484">
            <v>6.3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205.72</v>
          </cell>
          <cell r="AB484">
            <v>25.42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</row>
        <row r="485">
          <cell r="C485" t="str">
            <v>224141</v>
          </cell>
          <cell r="D485" t="str">
            <v>UDI</v>
          </cell>
          <cell r="F485">
            <v>4885</v>
          </cell>
          <cell r="G485">
            <v>4884.62</v>
          </cell>
          <cell r="H485">
            <v>606.79</v>
          </cell>
          <cell r="I485">
            <v>1819.04</v>
          </cell>
          <cell r="J485">
            <v>225.97</v>
          </cell>
          <cell r="K485">
            <v>1993.49</v>
          </cell>
          <cell r="L485">
            <v>247.64</v>
          </cell>
          <cell r="M485">
            <v>0</v>
          </cell>
          <cell r="N485">
            <v>0</v>
          </cell>
          <cell r="O485">
            <v>303</v>
          </cell>
          <cell r="P485">
            <v>37.64</v>
          </cell>
          <cell r="Q485">
            <v>0</v>
          </cell>
          <cell r="R485">
            <v>0</v>
          </cell>
          <cell r="S485">
            <v>512.69999999999993</v>
          </cell>
          <cell r="T485">
            <v>63.69</v>
          </cell>
          <cell r="U485">
            <v>50.63</v>
          </cell>
          <cell r="V485">
            <v>6.29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205.76</v>
          </cell>
          <cell r="AB485">
            <v>25.56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</row>
        <row r="486">
          <cell r="C486" t="str">
            <v>249596</v>
          </cell>
          <cell r="D486" t="str">
            <v>UDI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</row>
        <row r="487">
          <cell r="C487" t="str">
            <v>217446</v>
          </cell>
          <cell r="D487" t="str">
            <v>UDI</v>
          </cell>
          <cell r="F487">
            <v>5500</v>
          </cell>
          <cell r="G487">
            <v>5493.8700000000008</v>
          </cell>
          <cell r="H487">
            <v>682.18000000000006</v>
          </cell>
          <cell r="I487">
            <v>2198.5800000000004</v>
          </cell>
          <cell r="J487">
            <v>273</v>
          </cell>
          <cell r="K487">
            <v>2103.5500000000002</v>
          </cell>
          <cell r="L487">
            <v>261.2</v>
          </cell>
          <cell r="M487">
            <v>0</v>
          </cell>
          <cell r="N487">
            <v>0</v>
          </cell>
          <cell r="O487">
            <v>336.95</v>
          </cell>
          <cell r="P487">
            <v>41.84</v>
          </cell>
          <cell r="Q487">
            <v>350</v>
          </cell>
          <cell r="R487">
            <v>43.46</v>
          </cell>
          <cell r="S487">
            <v>569.69999999999993</v>
          </cell>
          <cell r="T487">
            <v>70.739999999999995</v>
          </cell>
          <cell r="U487">
            <v>56.29</v>
          </cell>
          <cell r="V487">
            <v>6.99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228.8</v>
          </cell>
          <cell r="AB487">
            <v>28.41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350</v>
          </cell>
          <cell r="AL487">
            <v>43.46</v>
          </cell>
        </row>
        <row r="488">
          <cell r="C488" t="str">
            <v>3012010101064987</v>
          </cell>
          <cell r="D488" t="str">
            <v>UDI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</row>
        <row r="489">
          <cell r="C489" t="str">
            <v>230885</v>
          </cell>
          <cell r="D489" t="str">
            <v>UDI</v>
          </cell>
          <cell r="F489">
            <v>11862</v>
          </cell>
          <cell r="G489">
            <v>11861.04</v>
          </cell>
          <cell r="H489">
            <v>1459.28</v>
          </cell>
          <cell r="I489">
            <v>4234.37</v>
          </cell>
          <cell r="J489">
            <v>520.96</v>
          </cell>
          <cell r="K489">
            <v>4966.54</v>
          </cell>
          <cell r="L489">
            <v>611.04</v>
          </cell>
          <cell r="M489">
            <v>0</v>
          </cell>
          <cell r="N489">
            <v>0</v>
          </cell>
          <cell r="O489">
            <v>731.36</v>
          </cell>
          <cell r="P489">
            <v>89.98</v>
          </cell>
          <cell r="Q489">
            <v>0</v>
          </cell>
          <cell r="R489">
            <v>0</v>
          </cell>
          <cell r="S489">
            <v>1303.4099999999999</v>
          </cell>
          <cell r="T489">
            <v>160.36000000000001</v>
          </cell>
          <cell r="U489">
            <v>128.74</v>
          </cell>
          <cell r="V489">
            <v>15.84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496.62</v>
          </cell>
          <cell r="AB489">
            <v>61.1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</row>
        <row r="490">
          <cell r="C490" t="str">
            <v>242610</v>
          </cell>
          <cell r="D490" t="str">
            <v>UDI</v>
          </cell>
          <cell r="E490" t="str">
            <v>Venta Litigiosa</v>
          </cell>
          <cell r="F490">
            <v>194000</v>
          </cell>
          <cell r="G490">
            <v>179421.59000000008</v>
          </cell>
          <cell r="H490">
            <v>27302.68</v>
          </cell>
          <cell r="I490">
            <v>262355.75000000006</v>
          </cell>
          <cell r="J490">
            <v>40720.910000000011</v>
          </cell>
          <cell r="K490">
            <v>64752.080000000016</v>
          </cell>
          <cell r="L490">
            <v>10523.659999999998</v>
          </cell>
          <cell r="M490">
            <v>0</v>
          </cell>
          <cell r="N490">
            <v>0</v>
          </cell>
          <cell r="O490">
            <v>20421.449999999993</v>
          </cell>
          <cell r="P490">
            <v>3199.0199999999963</v>
          </cell>
          <cell r="Q490">
            <v>31269.299999999996</v>
          </cell>
          <cell r="R490">
            <v>4767.9900000000043</v>
          </cell>
          <cell r="S490">
            <v>39009.789999999957</v>
          </cell>
          <cell r="T490">
            <v>6110.9399999999878</v>
          </cell>
          <cell r="U490">
            <v>3850.820000000002</v>
          </cell>
          <cell r="V490">
            <v>603.23999999999933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12053.879999999994</v>
          </cell>
          <cell r="AB490">
            <v>1888.2599999999973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82934.159999999989</v>
          </cell>
          <cell r="AJ490">
            <v>13418.229999999998</v>
          </cell>
          <cell r="AK490">
            <v>171357.31999999998</v>
          </cell>
          <cell r="AL490">
            <v>27093.10999999999</v>
          </cell>
        </row>
        <row r="491">
          <cell r="C491" t="str">
            <v>239021</v>
          </cell>
          <cell r="D491" t="str">
            <v>UDI</v>
          </cell>
          <cell r="F491">
            <v>6703</v>
          </cell>
          <cell r="G491">
            <v>6702.14</v>
          </cell>
          <cell r="H491">
            <v>826.73</v>
          </cell>
          <cell r="I491">
            <v>2432.9299999999998</v>
          </cell>
          <cell r="J491">
            <v>300.11</v>
          </cell>
          <cell r="K491">
            <v>2794.66</v>
          </cell>
          <cell r="L491">
            <v>344.73</v>
          </cell>
          <cell r="M491">
            <v>0</v>
          </cell>
          <cell r="N491">
            <v>0</v>
          </cell>
          <cell r="O491">
            <v>415.47</v>
          </cell>
          <cell r="P491">
            <v>51.25</v>
          </cell>
          <cell r="Q491">
            <v>0</v>
          </cell>
          <cell r="R491">
            <v>0</v>
          </cell>
          <cell r="S491">
            <v>707.07999999999993</v>
          </cell>
          <cell r="T491">
            <v>87.22</v>
          </cell>
          <cell r="U491">
            <v>69.88</v>
          </cell>
          <cell r="V491">
            <v>8.6199999999999992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282.12</v>
          </cell>
          <cell r="AB491">
            <v>34.799999999999997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</row>
        <row r="492">
          <cell r="C492" t="str">
            <v>214901</v>
          </cell>
          <cell r="D492" t="str">
            <v>UDI</v>
          </cell>
          <cell r="F492">
            <v>12000</v>
          </cell>
          <cell r="G492">
            <v>11977.140000000001</v>
          </cell>
          <cell r="H492">
            <v>1459.5100000000002</v>
          </cell>
          <cell r="I492">
            <v>2885.9</v>
          </cell>
          <cell r="J492">
            <v>349.31</v>
          </cell>
          <cell r="K492">
            <v>2533.4499999999998</v>
          </cell>
          <cell r="L492">
            <v>306.64999999999998</v>
          </cell>
          <cell r="M492">
            <v>5012.18</v>
          </cell>
          <cell r="N492">
            <v>616.47</v>
          </cell>
          <cell r="O492">
            <v>430.77</v>
          </cell>
          <cell r="P492">
            <v>52.14</v>
          </cell>
          <cell r="Q492">
            <v>0</v>
          </cell>
          <cell r="R492">
            <v>0</v>
          </cell>
          <cell r="S492">
            <v>748.43</v>
          </cell>
          <cell r="T492">
            <v>90.59</v>
          </cell>
          <cell r="U492">
            <v>73.86</v>
          </cell>
          <cell r="V492">
            <v>8.94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292.55</v>
          </cell>
          <cell r="AB492">
            <v>35.409999999999997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</row>
        <row r="493">
          <cell r="C493" t="str">
            <v>3012010101065489</v>
          </cell>
          <cell r="D493" t="str">
            <v>UDI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</row>
        <row r="494">
          <cell r="C494" t="str">
            <v>259688</v>
          </cell>
          <cell r="D494" t="str">
            <v>UDI</v>
          </cell>
          <cell r="F494">
            <v>7023</v>
          </cell>
          <cell r="G494">
            <v>7023.0300000000007</v>
          </cell>
          <cell r="H494">
            <v>855.56</v>
          </cell>
          <cell r="I494">
            <v>2131.5500000000002</v>
          </cell>
          <cell r="J494">
            <v>259.67</v>
          </cell>
          <cell r="K494">
            <v>2981.48</v>
          </cell>
          <cell r="L494">
            <v>363.21</v>
          </cell>
          <cell r="M494">
            <v>0</v>
          </cell>
          <cell r="N494">
            <v>0</v>
          </cell>
          <cell r="O494">
            <v>434.49</v>
          </cell>
          <cell r="P494">
            <v>52.93</v>
          </cell>
          <cell r="Q494">
            <v>350.02</v>
          </cell>
          <cell r="R494">
            <v>42.64</v>
          </cell>
          <cell r="S494">
            <v>755.68999999999994</v>
          </cell>
          <cell r="T494">
            <v>92.06</v>
          </cell>
          <cell r="U494">
            <v>74.78</v>
          </cell>
          <cell r="V494">
            <v>9.11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295.02</v>
          </cell>
          <cell r="AB494">
            <v>35.94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</row>
        <row r="495">
          <cell r="C495" t="str">
            <v>217363</v>
          </cell>
          <cell r="D495" t="str">
            <v>UDI</v>
          </cell>
          <cell r="F495">
            <v>13400</v>
          </cell>
          <cell r="G495">
            <v>13400.029999999999</v>
          </cell>
          <cell r="H495">
            <v>1659.0900000000001</v>
          </cell>
          <cell r="I495">
            <v>4515.1400000000003</v>
          </cell>
          <cell r="J495">
            <v>559.03</v>
          </cell>
          <cell r="K495">
            <v>5112.57</v>
          </cell>
          <cell r="L495">
            <v>633</v>
          </cell>
          <cell r="M495">
            <v>0</v>
          </cell>
          <cell r="N495">
            <v>0</v>
          </cell>
          <cell r="O495">
            <v>868.58</v>
          </cell>
          <cell r="P495">
            <v>107.54</v>
          </cell>
          <cell r="Q495">
            <v>699.92</v>
          </cell>
          <cell r="R495">
            <v>86.66</v>
          </cell>
          <cell r="S495">
            <v>1469</v>
          </cell>
          <cell r="T495">
            <v>181.88</v>
          </cell>
          <cell r="U495">
            <v>145.06</v>
          </cell>
          <cell r="V495">
            <v>17.96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589.76</v>
          </cell>
          <cell r="AB495">
            <v>73.02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</row>
        <row r="496">
          <cell r="C496" t="str">
            <v>243966</v>
          </cell>
          <cell r="D496" t="str">
            <v>UDI</v>
          </cell>
          <cell r="F496">
            <v>7000</v>
          </cell>
          <cell r="G496">
            <v>6999.9900000000016</v>
          </cell>
          <cell r="H496">
            <v>864.25000000000011</v>
          </cell>
          <cell r="I496">
            <v>2781.21</v>
          </cell>
          <cell r="J496">
            <v>343.38</v>
          </cell>
          <cell r="K496">
            <v>2341.3200000000002</v>
          </cell>
          <cell r="L496">
            <v>289.07</v>
          </cell>
          <cell r="M496">
            <v>0</v>
          </cell>
          <cell r="N496">
            <v>0</v>
          </cell>
          <cell r="O496">
            <v>435.27</v>
          </cell>
          <cell r="P496">
            <v>53.74</v>
          </cell>
          <cell r="Q496">
            <v>349.98</v>
          </cell>
          <cell r="R496">
            <v>43.21</v>
          </cell>
          <cell r="S496">
            <v>741.02</v>
          </cell>
          <cell r="T496">
            <v>91.49</v>
          </cell>
          <cell r="U496">
            <v>73.22</v>
          </cell>
          <cell r="V496">
            <v>9.0399999999999991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277.97000000000003</v>
          </cell>
          <cell r="AB496">
            <v>34.32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</row>
        <row r="497">
          <cell r="C497" t="str">
            <v>268664</v>
          </cell>
          <cell r="D497" t="str">
            <v>UDI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</row>
        <row r="498">
          <cell r="C498" t="str">
            <v>3030010102487674</v>
          </cell>
          <cell r="D498" t="str">
            <v>UDI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</row>
        <row r="499">
          <cell r="C499" t="str">
            <v>3030010102566121</v>
          </cell>
          <cell r="D499" t="str">
            <v>UDI</v>
          </cell>
          <cell r="F499">
            <v>7900</v>
          </cell>
          <cell r="G499">
            <v>7899.94</v>
          </cell>
          <cell r="H499">
            <v>978.4799999999999</v>
          </cell>
          <cell r="I499">
            <v>3214.16</v>
          </cell>
          <cell r="J499">
            <v>398.26</v>
          </cell>
          <cell r="K499">
            <v>2621.46</v>
          </cell>
          <cell r="L499">
            <v>324.82</v>
          </cell>
          <cell r="M499">
            <v>423.19</v>
          </cell>
          <cell r="N499">
            <v>52.05</v>
          </cell>
          <cell r="O499">
            <v>463.81</v>
          </cell>
          <cell r="P499">
            <v>57.47</v>
          </cell>
          <cell r="Q499">
            <v>0</v>
          </cell>
          <cell r="R499">
            <v>0</v>
          </cell>
          <cell r="S499">
            <v>784.93000000000006</v>
          </cell>
          <cell r="T499">
            <v>97.26</v>
          </cell>
          <cell r="U499">
            <v>77.400000000000006</v>
          </cell>
          <cell r="V499">
            <v>9.59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314.99</v>
          </cell>
          <cell r="AB499">
            <v>39.03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</row>
        <row r="500">
          <cell r="C500" t="str">
            <v>224647</v>
          </cell>
          <cell r="D500" t="str">
            <v>UDI</v>
          </cell>
          <cell r="F500">
            <v>14438</v>
          </cell>
          <cell r="G500">
            <v>14437.539999999999</v>
          </cell>
          <cell r="H500">
            <v>1795.8899999999999</v>
          </cell>
          <cell r="I500">
            <v>6049.99</v>
          </cell>
          <cell r="J500">
            <v>752.56</v>
          </cell>
          <cell r="K500">
            <v>5057.95</v>
          </cell>
          <cell r="L500">
            <v>629.16000000000008</v>
          </cell>
          <cell r="M500">
            <v>0</v>
          </cell>
          <cell r="N500">
            <v>0</v>
          </cell>
          <cell r="O500">
            <v>943.64</v>
          </cell>
          <cell r="P500">
            <v>117.38</v>
          </cell>
          <cell r="Q500">
            <v>0</v>
          </cell>
          <cell r="R500">
            <v>0</v>
          </cell>
          <cell r="S500">
            <v>1622.72</v>
          </cell>
          <cell r="T500">
            <v>201.85</v>
          </cell>
          <cell r="U500">
            <v>160.62</v>
          </cell>
          <cell r="V500">
            <v>19.98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602.62</v>
          </cell>
          <cell r="AB500">
            <v>74.959999999999994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</row>
        <row r="501">
          <cell r="C501" t="str">
            <v>244755</v>
          </cell>
          <cell r="D501" t="str">
            <v>UDI</v>
          </cell>
          <cell r="F501">
            <v>7632</v>
          </cell>
          <cell r="G501">
            <v>7631.6799999999994</v>
          </cell>
          <cell r="H501">
            <v>932.56</v>
          </cell>
          <cell r="I501">
            <v>2735.53</v>
          </cell>
          <cell r="J501">
            <v>334.27</v>
          </cell>
          <cell r="K501">
            <v>3221.96</v>
          </cell>
          <cell r="L501">
            <v>393.71</v>
          </cell>
          <cell r="M501">
            <v>0</v>
          </cell>
          <cell r="N501">
            <v>0</v>
          </cell>
          <cell r="O501">
            <v>473.5</v>
          </cell>
          <cell r="P501">
            <v>57.86</v>
          </cell>
          <cell r="Q501">
            <v>0</v>
          </cell>
          <cell r="R501">
            <v>0</v>
          </cell>
          <cell r="S501">
            <v>800.11</v>
          </cell>
          <cell r="T501">
            <v>97.77000000000001</v>
          </cell>
          <cell r="U501">
            <v>79.05</v>
          </cell>
          <cell r="V501">
            <v>9.66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321.52999999999997</v>
          </cell>
          <cell r="AB501">
            <v>39.29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</row>
        <row r="502">
          <cell r="C502" t="str">
            <v>231084</v>
          </cell>
          <cell r="D502" t="str">
            <v>UDI</v>
          </cell>
          <cell r="E502" t="str">
            <v>Venta Litigiosa</v>
          </cell>
          <cell r="F502">
            <v>242500</v>
          </cell>
          <cell r="G502">
            <v>244225.41000000027</v>
          </cell>
          <cell r="H502">
            <v>29792.839999999997</v>
          </cell>
          <cell r="I502">
            <v>433479.84691577352</v>
          </cell>
          <cell r="J502">
            <v>59612.350000000013</v>
          </cell>
          <cell r="K502">
            <v>354602.60000000009</v>
          </cell>
          <cell r="L502">
            <v>59550.529999999992</v>
          </cell>
          <cell r="M502">
            <v>146335.61753243048</v>
          </cell>
          <cell r="N502">
            <v>17857.98</v>
          </cell>
          <cell r="O502">
            <v>46178.539999999994</v>
          </cell>
          <cell r="P502">
            <v>7587.8399999999911</v>
          </cell>
          <cell r="Q502">
            <v>32750.540000000045</v>
          </cell>
          <cell r="R502">
            <v>5509.6500000000005</v>
          </cell>
          <cell r="S502">
            <v>79535.420000000071</v>
          </cell>
          <cell r="T502">
            <v>13068.799999999996</v>
          </cell>
          <cell r="U502">
            <v>7852.3600000000042</v>
          </cell>
          <cell r="V502">
            <v>1290.24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29508.22</v>
          </cell>
          <cell r="AB502">
            <v>4848.6400000000103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335590.05444820412</v>
          </cell>
          <cell r="AJ502">
            <v>47677.490000000005</v>
          </cell>
          <cell r="AK502">
            <v>550427.68000000005</v>
          </cell>
          <cell r="AL502">
            <v>91855.699999999983</v>
          </cell>
        </row>
        <row r="503">
          <cell r="C503" t="str">
            <v>225638</v>
          </cell>
          <cell r="D503" t="str">
            <v>UDI</v>
          </cell>
          <cell r="F503">
            <v>7752</v>
          </cell>
          <cell r="G503">
            <v>7751.8000000000011</v>
          </cell>
          <cell r="H503">
            <v>957.34000000000015</v>
          </cell>
          <cell r="I503">
            <v>2921.24</v>
          </cell>
          <cell r="J503">
            <v>360.77</v>
          </cell>
          <cell r="K503">
            <v>3128.85</v>
          </cell>
          <cell r="L503">
            <v>386.41</v>
          </cell>
          <cell r="M503">
            <v>0</v>
          </cell>
          <cell r="N503">
            <v>0</v>
          </cell>
          <cell r="O503">
            <v>480.89</v>
          </cell>
          <cell r="P503">
            <v>59.39</v>
          </cell>
          <cell r="Q503">
            <v>0</v>
          </cell>
          <cell r="R503">
            <v>0</v>
          </cell>
          <cell r="S503">
            <v>813.7700000000001</v>
          </cell>
          <cell r="T503">
            <v>100.5</v>
          </cell>
          <cell r="U503">
            <v>80.489999999999995</v>
          </cell>
          <cell r="V503">
            <v>9.94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326.56</v>
          </cell>
          <cell r="AB503">
            <v>40.33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</row>
        <row r="504">
          <cell r="C504" t="str">
            <v>225928</v>
          </cell>
          <cell r="D504" t="str">
            <v>UDI</v>
          </cell>
          <cell r="F504">
            <v>15504</v>
          </cell>
          <cell r="G504">
            <v>15503.2</v>
          </cell>
          <cell r="H504">
            <v>1914.63</v>
          </cell>
          <cell r="I504">
            <v>5992.68</v>
          </cell>
          <cell r="J504">
            <v>740.08999999999992</v>
          </cell>
          <cell r="K504">
            <v>6107.5</v>
          </cell>
          <cell r="L504">
            <v>754.27</v>
          </cell>
          <cell r="M504">
            <v>0</v>
          </cell>
          <cell r="N504">
            <v>0</v>
          </cell>
          <cell r="O504">
            <v>961.78</v>
          </cell>
          <cell r="P504">
            <v>118.78</v>
          </cell>
          <cell r="Q504">
            <v>0</v>
          </cell>
          <cell r="R504">
            <v>0</v>
          </cell>
          <cell r="S504">
            <v>1627.14</v>
          </cell>
          <cell r="T504">
            <v>200.95000000000002</v>
          </cell>
          <cell r="U504">
            <v>160.97999999999999</v>
          </cell>
          <cell r="V504">
            <v>19.88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653.12</v>
          </cell>
          <cell r="AB504">
            <v>80.66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</row>
        <row r="505">
          <cell r="C505" t="str">
            <v>231383</v>
          </cell>
          <cell r="D505" t="str">
            <v>UDI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</row>
        <row r="506">
          <cell r="C506" t="str">
            <v>267254</v>
          </cell>
          <cell r="D506" t="str">
            <v>UDI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</row>
        <row r="507">
          <cell r="C507" t="str">
            <v>3012010101174687</v>
          </cell>
          <cell r="D507" t="str">
            <v>UDI</v>
          </cell>
          <cell r="F507">
            <v>8860</v>
          </cell>
          <cell r="G507">
            <v>8860.0099999999984</v>
          </cell>
          <cell r="H507">
            <v>1101.83</v>
          </cell>
          <cell r="I507">
            <v>6465.18</v>
          </cell>
          <cell r="J507">
            <v>804.01</v>
          </cell>
          <cell r="K507">
            <v>927.55</v>
          </cell>
          <cell r="L507">
            <v>115.35</v>
          </cell>
          <cell r="M507">
            <v>0</v>
          </cell>
          <cell r="N507">
            <v>0</v>
          </cell>
          <cell r="O507">
            <v>163.24</v>
          </cell>
          <cell r="P507">
            <v>20.3</v>
          </cell>
          <cell r="Q507">
            <v>350.03</v>
          </cell>
          <cell r="R507">
            <v>43.53</v>
          </cell>
          <cell r="S507">
            <v>887.99</v>
          </cell>
          <cell r="T507">
            <v>110.43</v>
          </cell>
          <cell r="U507">
            <v>87.65</v>
          </cell>
          <cell r="V507">
            <v>10.9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328.4</v>
          </cell>
          <cell r="AB507">
            <v>40.840000000000003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350.03</v>
          </cell>
          <cell r="AL507">
            <v>43.53</v>
          </cell>
        </row>
        <row r="508">
          <cell r="C508" t="str">
            <v>3012010101123429</v>
          </cell>
          <cell r="D508" t="str">
            <v>UDI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</row>
        <row r="509">
          <cell r="C509" t="str">
            <v>233203</v>
          </cell>
          <cell r="D509" t="str">
            <v>UDI</v>
          </cell>
          <cell r="F509">
            <v>16200</v>
          </cell>
          <cell r="G509">
            <v>16191.329999999998</v>
          </cell>
          <cell r="H509">
            <v>2011.5500000000004</v>
          </cell>
          <cell r="I509">
            <v>5954.7999999999993</v>
          </cell>
          <cell r="J509">
            <v>739.81000000000006</v>
          </cell>
          <cell r="K509">
            <v>6676.16</v>
          </cell>
          <cell r="L509">
            <v>829.43000000000006</v>
          </cell>
          <cell r="M509">
            <v>17.48</v>
          </cell>
          <cell r="N509">
            <v>2.15</v>
          </cell>
          <cell r="O509">
            <v>1003.88</v>
          </cell>
          <cell r="P509">
            <v>124.72</v>
          </cell>
          <cell r="Q509">
            <v>0</v>
          </cell>
          <cell r="R509">
            <v>0</v>
          </cell>
          <cell r="S509">
            <v>1689.5100000000002</v>
          </cell>
          <cell r="T509">
            <v>209.9</v>
          </cell>
          <cell r="U509">
            <v>167.74</v>
          </cell>
          <cell r="V509">
            <v>20.84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681.76</v>
          </cell>
          <cell r="AB509">
            <v>84.7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</row>
        <row r="510">
          <cell r="C510" t="str">
            <v>231689</v>
          </cell>
          <cell r="D510" t="str">
            <v>UDI</v>
          </cell>
          <cell r="F510">
            <v>8000</v>
          </cell>
          <cell r="G510">
            <v>8000.03</v>
          </cell>
          <cell r="H510">
            <v>992.83999999999992</v>
          </cell>
          <cell r="I510">
            <v>5315.68</v>
          </cell>
          <cell r="J510">
            <v>659.7</v>
          </cell>
          <cell r="K510">
            <v>1807.43</v>
          </cell>
          <cell r="L510">
            <v>224.31</v>
          </cell>
          <cell r="M510">
            <v>0</v>
          </cell>
          <cell r="N510">
            <v>0</v>
          </cell>
          <cell r="O510">
            <v>505.86</v>
          </cell>
          <cell r="P510">
            <v>62.78</v>
          </cell>
          <cell r="Q510">
            <v>62.61</v>
          </cell>
          <cell r="R510">
            <v>7.77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308.45</v>
          </cell>
          <cell r="AB510">
            <v>38.28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</row>
        <row r="511">
          <cell r="C511" t="str">
            <v>231112</v>
          </cell>
          <cell r="D511" t="str">
            <v>UDI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</row>
        <row r="512">
          <cell r="C512" t="str">
            <v>236257</v>
          </cell>
          <cell r="D512" t="str">
            <v>UDI</v>
          </cell>
          <cell r="F512">
            <v>16960</v>
          </cell>
          <cell r="G512">
            <v>16958.23</v>
          </cell>
          <cell r="H512">
            <v>2102.86</v>
          </cell>
          <cell r="I512">
            <v>6188.35</v>
          </cell>
          <cell r="J512">
            <v>767.37</v>
          </cell>
          <cell r="K512">
            <v>7049.3099999999995</v>
          </cell>
          <cell r="L512">
            <v>874.13</v>
          </cell>
          <cell r="M512">
            <v>0</v>
          </cell>
          <cell r="N512">
            <v>0</v>
          </cell>
          <cell r="O512">
            <v>1052.08</v>
          </cell>
          <cell r="P512">
            <v>130.46</v>
          </cell>
          <cell r="Q512">
            <v>0</v>
          </cell>
          <cell r="R512">
            <v>0</v>
          </cell>
          <cell r="S512">
            <v>1778.19</v>
          </cell>
          <cell r="T512">
            <v>220.5</v>
          </cell>
          <cell r="U512">
            <v>175.8</v>
          </cell>
          <cell r="V512">
            <v>21.8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714.5</v>
          </cell>
          <cell r="AB512">
            <v>88.6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</row>
        <row r="513">
          <cell r="C513" t="str">
            <v>226289</v>
          </cell>
          <cell r="D513" t="str">
            <v>UDI</v>
          </cell>
          <cell r="F513">
            <v>8876.09</v>
          </cell>
          <cell r="G513">
            <v>8876.09</v>
          </cell>
          <cell r="H513">
            <v>1095.79</v>
          </cell>
          <cell r="I513">
            <v>3404.42</v>
          </cell>
          <cell r="J513">
            <v>420.29</v>
          </cell>
          <cell r="K513">
            <v>3524.22</v>
          </cell>
          <cell r="L513">
            <v>435.08</v>
          </cell>
          <cell r="M513">
            <v>0</v>
          </cell>
          <cell r="N513">
            <v>0</v>
          </cell>
          <cell r="O513">
            <v>550.65</v>
          </cell>
          <cell r="P513">
            <v>67.98</v>
          </cell>
          <cell r="Q513">
            <v>0</v>
          </cell>
          <cell r="R513">
            <v>0</v>
          </cell>
          <cell r="S513">
            <v>930.94999999999993</v>
          </cell>
          <cell r="T513">
            <v>114.92999999999999</v>
          </cell>
          <cell r="U513">
            <v>91.86</v>
          </cell>
          <cell r="V513">
            <v>11.34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373.99</v>
          </cell>
          <cell r="AB513">
            <v>46.17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</row>
        <row r="514">
          <cell r="C514" t="str">
            <v>224472</v>
          </cell>
          <cell r="D514" t="str">
            <v>UDI</v>
          </cell>
          <cell r="F514">
            <v>282981.24</v>
          </cell>
          <cell r="G514">
            <v>9236.6999999999989</v>
          </cell>
          <cell r="H514">
            <v>1147.19</v>
          </cell>
          <cell r="I514">
            <v>5043.3599999999997</v>
          </cell>
          <cell r="J514">
            <v>626.38</v>
          </cell>
          <cell r="K514">
            <v>2167.09</v>
          </cell>
          <cell r="L514">
            <v>269.14999999999998</v>
          </cell>
          <cell r="M514">
            <v>0</v>
          </cell>
          <cell r="N514">
            <v>0</v>
          </cell>
          <cell r="O514">
            <v>573.11</v>
          </cell>
          <cell r="P514">
            <v>71.180000000000007</v>
          </cell>
          <cell r="Q514">
            <v>0</v>
          </cell>
          <cell r="R514">
            <v>0</v>
          </cell>
          <cell r="S514">
            <v>968.19999999999993</v>
          </cell>
          <cell r="T514">
            <v>120.25</v>
          </cell>
          <cell r="U514">
            <v>95.73</v>
          </cell>
          <cell r="V514">
            <v>11.89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389.21</v>
          </cell>
          <cell r="AB514">
            <v>48.34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</row>
        <row r="515">
          <cell r="C515" t="str">
            <v>230954</v>
          </cell>
          <cell r="D515" t="str">
            <v>UDI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</row>
        <row r="516">
          <cell r="C516" t="str">
            <v>226781</v>
          </cell>
          <cell r="D516" t="str">
            <v>UDI</v>
          </cell>
          <cell r="F516">
            <v>9408</v>
          </cell>
          <cell r="G516">
            <v>9407.32</v>
          </cell>
          <cell r="H516">
            <v>1163.5299999999997</v>
          </cell>
          <cell r="I516">
            <v>3702.35</v>
          </cell>
          <cell r="J516">
            <v>457.92</v>
          </cell>
          <cell r="K516">
            <v>3542.11</v>
          </cell>
          <cell r="L516">
            <v>438.1</v>
          </cell>
          <cell r="M516">
            <v>0</v>
          </cell>
          <cell r="N516">
            <v>0</v>
          </cell>
          <cell r="O516">
            <v>615.36</v>
          </cell>
          <cell r="P516">
            <v>76.11</v>
          </cell>
          <cell r="Q516">
            <v>0</v>
          </cell>
          <cell r="R516">
            <v>0</v>
          </cell>
          <cell r="S516">
            <v>1050.6699999999998</v>
          </cell>
          <cell r="T516">
            <v>129.94999999999999</v>
          </cell>
          <cell r="U516">
            <v>103.81</v>
          </cell>
          <cell r="V516">
            <v>12.84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393.02</v>
          </cell>
          <cell r="AB516">
            <v>48.61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</row>
        <row r="517">
          <cell r="C517" t="str">
            <v>227250</v>
          </cell>
          <cell r="D517" t="str">
            <v>UDI</v>
          </cell>
          <cell r="F517">
            <v>10135</v>
          </cell>
          <cell r="G517">
            <v>10134.959999999999</v>
          </cell>
          <cell r="H517">
            <v>1252.56</v>
          </cell>
          <cell r="I517">
            <v>3772.86</v>
          </cell>
          <cell r="J517">
            <v>466.28</v>
          </cell>
          <cell r="K517">
            <v>4130.33</v>
          </cell>
          <cell r="L517">
            <v>510.46</v>
          </cell>
          <cell r="M517">
            <v>0</v>
          </cell>
          <cell r="N517">
            <v>0</v>
          </cell>
          <cell r="O517">
            <v>628.22</v>
          </cell>
          <cell r="P517">
            <v>77.64</v>
          </cell>
          <cell r="Q517">
            <v>0</v>
          </cell>
          <cell r="R517">
            <v>0</v>
          </cell>
          <cell r="S517">
            <v>1071.2199999999998</v>
          </cell>
          <cell r="T517">
            <v>132.38999999999999</v>
          </cell>
          <cell r="U517">
            <v>105.75</v>
          </cell>
          <cell r="V517">
            <v>13.07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426.58</v>
          </cell>
          <cell r="AB517">
            <v>52.72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</row>
        <row r="518">
          <cell r="C518" t="str">
            <v>3030010102499232</v>
          </cell>
          <cell r="D518" t="str">
            <v>UDI</v>
          </cell>
          <cell r="F518">
            <v>11000</v>
          </cell>
          <cell r="G518">
            <v>11000.039999999999</v>
          </cell>
          <cell r="H518">
            <v>1371.0000000000002</v>
          </cell>
          <cell r="I518">
            <v>6132.9</v>
          </cell>
          <cell r="J518">
            <v>764.6</v>
          </cell>
          <cell r="K518">
            <v>2639.25</v>
          </cell>
          <cell r="L518">
            <v>329.04</v>
          </cell>
          <cell r="M518">
            <v>235.46</v>
          </cell>
          <cell r="N518">
            <v>28.96</v>
          </cell>
          <cell r="O518">
            <v>697.27</v>
          </cell>
          <cell r="P518">
            <v>86.93</v>
          </cell>
          <cell r="Q518">
            <v>0</v>
          </cell>
          <cell r="R518">
            <v>0</v>
          </cell>
          <cell r="S518">
            <v>1178.69</v>
          </cell>
          <cell r="T518">
            <v>146.95000000000002</v>
          </cell>
          <cell r="U518">
            <v>116.47</v>
          </cell>
          <cell r="V518">
            <v>14.52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</row>
        <row r="519">
          <cell r="C519" t="str">
            <v>227198</v>
          </cell>
          <cell r="D519" t="str">
            <v>UDI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</row>
        <row r="520">
          <cell r="C520" t="str">
            <v>229284</v>
          </cell>
          <cell r="D520" t="str">
            <v>UDI</v>
          </cell>
          <cell r="F520">
            <v>22565</v>
          </cell>
          <cell r="G520">
            <v>22564.329999999998</v>
          </cell>
          <cell r="H520">
            <v>2802.6600000000003</v>
          </cell>
          <cell r="I520">
            <v>8294.18</v>
          </cell>
          <cell r="J520">
            <v>1030.2</v>
          </cell>
          <cell r="K520">
            <v>9314.25</v>
          </cell>
          <cell r="L520">
            <v>1156.9000000000001</v>
          </cell>
          <cell r="M520">
            <v>0</v>
          </cell>
          <cell r="N520">
            <v>0</v>
          </cell>
          <cell r="O520">
            <v>1399.6</v>
          </cell>
          <cell r="P520">
            <v>173.84</v>
          </cell>
          <cell r="Q520">
            <v>0</v>
          </cell>
          <cell r="R520">
            <v>0</v>
          </cell>
          <cell r="S520">
            <v>2371.6800000000003</v>
          </cell>
          <cell r="T520">
            <v>294.58000000000004</v>
          </cell>
          <cell r="U520">
            <v>234.28</v>
          </cell>
          <cell r="V520">
            <v>29.1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950.34</v>
          </cell>
          <cell r="AB520">
            <v>118.04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</row>
        <row r="521">
          <cell r="C521" t="str">
            <v>3012010101985595</v>
          </cell>
          <cell r="D521" t="str">
            <v>UDI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</row>
        <row r="522">
          <cell r="C522" t="str">
            <v>222673</v>
          </cell>
          <cell r="D522" t="str">
            <v>UDI</v>
          </cell>
          <cell r="F522">
            <v>36500</v>
          </cell>
          <cell r="G522">
            <v>36499.979999999996</v>
          </cell>
          <cell r="H522">
            <v>4512.83</v>
          </cell>
          <cell r="I522">
            <v>12276.93</v>
          </cell>
          <cell r="J522">
            <v>1517.91</v>
          </cell>
          <cell r="K522">
            <v>15056.79</v>
          </cell>
          <cell r="L522">
            <v>1861.61</v>
          </cell>
          <cell r="M522">
            <v>0</v>
          </cell>
          <cell r="N522">
            <v>0</v>
          </cell>
          <cell r="O522">
            <v>2289.5700000000002</v>
          </cell>
          <cell r="P522">
            <v>283.08</v>
          </cell>
          <cell r="Q522">
            <v>1049.9100000000001</v>
          </cell>
          <cell r="R522">
            <v>129.81</v>
          </cell>
          <cell r="S522">
            <v>3888.0899999999997</v>
          </cell>
          <cell r="T522">
            <v>480.72</v>
          </cell>
          <cell r="U522">
            <v>383.85</v>
          </cell>
          <cell r="V522">
            <v>47.46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1554.84</v>
          </cell>
          <cell r="AB522">
            <v>192.24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</row>
        <row r="523">
          <cell r="C523" t="str">
            <v>3030010102524484</v>
          </cell>
          <cell r="D523" t="str">
            <v>UDI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</row>
        <row r="524">
          <cell r="C524" t="str">
            <v>267632</v>
          </cell>
          <cell r="D524" t="str">
            <v>UDI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</row>
        <row r="525">
          <cell r="C525" t="str">
            <v>225484</v>
          </cell>
          <cell r="D525" t="str">
            <v>UDI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</row>
        <row r="526">
          <cell r="C526" t="str">
            <v>229601</v>
          </cell>
          <cell r="D526" t="str">
            <v>UDI</v>
          </cell>
          <cell r="F526">
            <v>12146.56</v>
          </cell>
          <cell r="G526">
            <v>12146.53</v>
          </cell>
          <cell r="H526">
            <v>1507.3799999999999</v>
          </cell>
          <cell r="I526">
            <v>3776.08</v>
          </cell>
          <cell r="J526">
            <v>468.61</v>
          </cell>
          <cell r="K526">
            <v>5004.4500000000007</v>
          </cell>
          <cell r="L526">
            <v>621.04999999999995</v>
          </cell>
          <cell r="M526">
            <v>0</v>
          </cell>
          <cell r="N526">
            <v>0</v>
          </cell>
          <cell r="O526">
            <v>753.58</v>
          </cell>
          <cell r="P526">
            <v>93.52</v>
          </cell>
          <cell r="Q526">
            <v>699.92</v>
          </cell>
          <cell r="R526">
            <v>86.86</v>
          </cell>
          <cell r="S526">
            <v>1274.8</v>
          </cell>
          <cell r="T526">
            <v>158.19999999999999</v>
          </cell>
          <cell r="U526">
            <v>126.02</v>
          </cell>
          <cell r="V526">
            <v>15.64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511.68</v>
          </cell>
          <cell r="AB526">
            <v>63.5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27">
          <cell r="C527" t="str">
            <v>212844</v>
          </cell>
          <cell r="D527" t="str">
            <v>UDI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</row>
        <row r="528">
          <cell r="C528" t="str">
            <v>234849</v>
          </cell>
          <cell r="D528" t="str">
            <v>UDI</v>
          </cell>
          <cell r="F528">
            <v>15660</v>
          </cell>
          <cell r="G528">
            <v>15659.33</v>
          </cell>
          <cell r="H528">
            <v>1941.6599999999999</v>
          </cell>
          <cell r="I528">
            <v>5738.84</v>
          </cell>
          <cell r="J528">
            <v>711.57999999999993</v>
          </cell>
          <cell r="K528">
            <v>6473.0599999999995</v>
          </cell>
          <cell r="L528">
            <v>802.62</v>
          </cell>
          <cell r="M528">
            <v>0</v>
          </cell>
          <cell r="N528">
            <v>0</v>
          </cell>
          <cell r="O528">
            <v>970.7</v>
          </cell>
          <cell r="P528">
            <v>120.36</v>
          </cell>
          <cell r="Q528">
            <v>350.02</v>
          </cell>
          <cell r="R528">
            <v>43.4</v>
          </cell>
          <cell r="S528">
            <v>1654.2700000000002</v>
          </cell>
          <cell r="T528">
            <v>205.12</v>
          </cell>
          <cell r="U528">
            <v>163.4</v>
          </cell>
          <cell r="V528">
            <v>20.260000000000002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659.06</v>
          </cell>
          <cell r="AB528">
            <v>81.72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350.02</v>
          </cell>
          <cell r="AL528">
            <v>43.4</v>
          </cell>
        </row>
        <row r="529">
          <cell r="C529" t="str">
            <v>010102578498</v>
          </cell>
          <cell r="D529" t="str">
            <v>UDI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</row>
        <row r="530">
          <cell r="C530" t="str">
            <v>3012010101078250</v>
          </cell>
          <cell r="D530" t="str">
            <v>UDI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</row>
        <row r="531">
          <cell r="C531" t="str">
            <v>3012010101167137</v>
          </cell>
          <cell r="D531" t="str">
            <v>UDI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</row>
        <row r="532">
          <cell r="C532" t="str">
            <v>249734</v>
          </cell>
          <cell r="D532" t="str">
            <v>UDI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</row>
        <row r="533">
          <cell r="C533" t="str">
            <v>228837</v>
          </cell>
          <cell r="D533" t="str">
            <v>UDI</v>
          </cell>
          <cell r="F533">
            <v>5150</v>
          </cell>
          <cell r="G533">
            <v>5149.9799999999996</v>
          </cell>
          <cell r="H533">
            <v>637.15</v>
          </cell>
          <cell r="I533">
            <v>2073.21</v>
          </cell>
          <cell r="J533">
            <v>256.5</v>
          </cell>
          <cell r="K533">
            <v>1881.17</v>
          </cell>
          <cell r="L533">
            <v>232.74</v>
          </cell>
          <cell r="M533">
            <v>14.72</v>
          </cell>
          <cell r="N533">
            <v>1.81</v>
          </cell>
          <cell r="O533">
            <v>335.92</v>
          </cell>
          <cell r="P533">
            <v>41.56</v>
          </cell>
          <cell r="Q533">
            <v>0</v>
          </cell>
          <cell r="R533">
            <v>0</v>
          </cell>
          <cell r="S533">
            <v>573.71</v>
          </cell>
          <cell r="T533">
            <v>70.98</v>
          </cell>
          <cell r="U533">
            <v>56.74</v>
          </cell>
          <cell r="V533">
            <v>7.02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214.51</v>
          </cell>
          <cell r="AB533">
            <v>26.54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</row>
        <row r="534">
          <cell r="C534" t="str">
            <v>221639</v>
          </cell>
          <cell r="D534" t="str">
            <v>UDI</v>
          </cell>
          <cell r="F534">
            <v>23710</v>
          </cell>
          <cell r="G534">
            <v>23709.1</v>
          </cell>
          <cell r="H534">
            <v>2926.43</v>
          </cell>
          <cell r="I534">
            <v>13310.49</v>
          </cell>
          <cell r="J534">
            <v>1642.92</v>
          </cell>
          <cell r="K534">
            <v>4639.37</v>
          </cell>
          <cell r="L534">
            <v>572.64</v>
          </cell>
          <cell r="M534">
            <v>0</v>
          </cell>
          <cell r="N534">
            <v>0</v>
          </cell>
          <cell r="O534">
            <v>1426.71</v>
          </cell>
          <cell r="P534">
            <v>176.10000000000002</v>
          </cell>
          <cell r="Q534">
            <v>699.98</v>
          </cell>
          <cell r="R534">
            <v>86.4</v>
          </cell>
          <cell r="S534">
            <v>2424.1200000000003</v>
          </cell>
          <cell r="T534">
            <v>299.20999999999998</v>
          </cell>
          <cell r="U534">
            <v>239.64</v>
          </cell>
          <cell r="V534">
            <v>29.58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968.79</v>
          </cell>
          <cell r="AB534">
            <v>119.58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</row>
        <row r="535">
          <cell r="C535" t="str">
            <v>233333</v>
          </cell>
          <cell r="D535" t="str">
            <v>UDI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</row>
        <row r="536">
          <cell r="C536" t="str">
            <v>226446</v>
          </cell>
          <cell r="D536" t="str">
            <v>UDI</v>
          </cell>
          <cell r="F536">
            <v>6420</v>
          </cell>
          <cell r="G536">
            <v>6420.079999999999</v>
          </cell>
          <cell r="H536">
            <v>794.36</v>
          </cell>
          <cell r="I536">
            <v>3967</v>
          </cell>
          <cell r="J536">
            <v>490.84</v>
          </cell>
          <cell r="K536">
            <v>1090.1099999999999</v>
          </cell>
          <cell r="L536">
            <v>134.88</v>
          </cell>
          <cell r="M536">
            <v>0</v>
          </cell>
          <cell r="N536">
            <v>0</v>
          </cell>
          <cell r="O536">
            <v>375.9</v>
          </cell>
          <cell r="P536">
            <v>46.51</v>
          </cell>
          <cell r="Q536">
            <v>0</v>
          </cell>
          <cell r="R536">
            <v>0</v>
          </cell>
          <cell r="S536">
            <v>683.26</v>
          </cell>
          <cell r="T536">
            <v>84.54</v>
          </cell>
          <cell r="U536">
            <v>67.489999999999995</v>
          </cell>
          <cell r="V536">
            <v>8.35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236.32</v>
          </cell>
          <cell r="AB536">
            <v>29.24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</row>
        <row r="537">
          <cell r="C537" t="str">
            <v>226888</v>
          </cell>
          <cell r="D537" t="str">
            <v>UDI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</row>
        <row r="538">
          <cell r="C538" t="str">
            <v>223573</v>
          </cell>
          <cell r="D538" t="str">
            <v>UDI</v>
          </cell>
          <cell r="F538">
            <v>9500</v>
          </cell>
          <cell r="G538">
            <v>13239.104852240225</v>
          </cell>
          <cell r="H538">
            <v>1713.6999999999998</v>
          </cell>
          <cell r="I538">
            <v>3189.15</v>
          </cell>
          <cell r="J538">
            <v>412.81</v>
          </cell>
          <cell r="K538">
            <v>7709.0748522402282</v>
          </cell>
          <cell r="L538">
            <v>997.87999999999988</v>
          </cell>
          <cell r="M538">
            <v>0</v>
          </cell>
          <cell r="N538">
            <v>0</v>
          </cell>
          <cell r="O538">
            <v>560.4</v>
          </cell>
          <cell r="P538">
            <v>72.540000000000006</v>
          </cell>
          <cell r="Q538">
            <v>349.96</v>
          </cell>
          <cell r="R538">
            <v>45.3</v>
          </cell>
          <cell r="S538">
            <v>955.48</v>
          </cell>
          <cell r="T538">
            <v>123.67999999999999</v>
          </cell>
          <cell r="U538">
            <v>94.48</v>
          </cell>
          <cell r="V538">
            <v>12.23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380.56</v>
          </cell>
          <cell r="AB538">
            <v>49.26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</row>
        <row r="539">
          <cell r="C539" t="str">
            <v>242875</v>
          </cell>
          <cell r="D539" t="str">
            <v>UDI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</row>
        <row r="540">
          <cell r="C540" t="str">
            <v>231699</v>
          </cell>
          <cell r="D540" t="str">
            <v>UDI</v>
          </cell>
          <cell r="F540">
            <v>12000</v>
          </cell>
          <cell r="G540">
            <v>5979.05</v>
          </cell>
          <cell r="H540">
            <v>741.8</v>
          </cell>
          <cell r="I540">
            <v>3946.75</v>
          </cell>
          <cell r="J540">
            <v>489.66</v>
          </cell>
          <cell r="K540">
            <v>995.92</v>
          </cell>
          <cell r="L540">
            <v>123.56</v>
          </cell>
          <cell r="M540">
            <v>0</v>
          </cell>
          <cell r="N540">
            <v>0</v>
          </cell>
          <cell r="O540">
            <v>351.02</v>
          </cell>
          <cell r="P540">
            <v>43.55</v>
          </cell>
          <cell r="Q540">
            <v>0</v>
          </cell>
          <cell r="R540">
            <v>0</v>
          </cell>
          <cell r="S540">
            <v>623.77999999999986</v>
          </cell>
          <cell r="T540">
            <v>77.39</v>
          </cell>
          <cell r="U540">
            <v>61.58</v>
          </cell>
          <cell r="V540">
            <v>7.64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</row>
        <row r="541">
          <cell r="C541" t="str">
            <v>228376</v>
          </cell>
          <cell r="D541" t="str">
            <v>UDI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</row>
        <row r="542">
          <cell r="C542" t="str">
            <v>268828</v>
          </cell>
          <cell r="D542" t="str">
            <v>UDI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</row>
        <row r="543">
          <cell r="C543" t="str">
            <v>233459</v>
          </cell>
          <cell r="D543" t="str">
            <v>UDI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</row>
        <row r="544">
          <cell r="C544" t="str">
            <v>216298</v>
          </cell>
          <cell r="D544" t="str">
            <v>UDI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</row>
        <row r="545">
          <cell r="C545" t="str">
            <v>215748</v>
          </cell>
          <cell r="D545" t="str">
            <v>UDI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</row>
        <row r="546">
          <cell r="C546" t="str">
            <v>214369</v>
          </cell>
          <cell r="D546" t="str">
            <v>UDI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</row>
        <row r="547">
          <cell r="C547" t="str">
            <v>265936</v>
          </cell>
          <cell r="D547" t="str">
            <v>UDI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</row>
        <row r="548">
          <cell r="C548" t="str">
            <v>227823</v>
          </cell>
          <cell r="D548" t="str">
            <v>UDI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</row>
        <row r="549">
          <cell r="C549" t="str">
            <v>267589</v>
          </cell>
          <cell r="D549" t="str">
            <v>UDI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</row>
        <row r="550">
          <cell r="C550" t="str">
            <v>257277</v>
          </cell>
          <cell r="D550" t="str">
            <v>UDI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</row>
        <row r="551">
          <cell r="C551" t="str">
            <v>246937</v>
          </cell>
          <cell r="D551" t="str">
            <v>UDI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</row>
        <row r="552">
          <cell r="C552" t="str">
            <v>267398</v>
          </cell>
          <cell r="D552" t="str">
            <v>UDI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</row>
        <row r="553">
          <cell r="C553" t="str">
            <v>220797</v>
          </cell>
          <cell r="D553" t="str">
            <v>UDI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</row>
        <row r="554">
          <cell r="C554" t="str">
            <v>226805</v>
          </cell>
          <cell r="D554" t="str">
            <v>UDI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5">
          <cell r="C555" t="str">
            <v>226365</v>
          </cell>
          <cell r="D555" t="str">
            <v>UDI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</row>
        <row r="556">
          <cell r="C556" t="str">
            <v>231861</v>
          </cell>
          <cell r="D556" t="str">
            <v>UDI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</row>
        <row r="557">
          <cell r="C557" t="str">
            <v>226930</v>
          </cell>
          <cell r="D557" t="str">
            <v>UDI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</row>
        <row r="558">
          <cell r="C558" t="str">
            <v>248971</v>
          </cell>
          <cell r="D558" t="str">
            <v>UDI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</row>
        <row r="559">
          <cell r="C559" t="str">
            <v>231293</v>
          </cell>
          <cell r="D559" t="str">
            <v>UDI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</row>
        <row r="560">
          <cell r="C560" t="str">
            <v>3000000190238</v>
          </cell>
          <cell r="D560" t="str">
            <v>MXN</v>
          </cell>
          <cell r="F560">
            <v>3768.46</v>
          </cell>
          <cell r="G560">
            <v>3768.46</v>
          </cell>
          <cell r="H560">
            <v>3768.46</v>
          </cell>
          <cell r="I560">
            <v>2650</v>
          </cell>
          <cell r="J560">
            <v>2650</v>
          </cell>
          <cell r="K560">
            <v>902.46</v>
          </cell>
          <cell r="L560">
            <v>902.46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196.56</v>
          </cell>
          <cell r="T560">
            <v>196.56</v>
          </cell>
          <cell r="U560">
            <v>19.440000000000001</v>
          </cell>
          <cell r="V560">
            <v>19.440000000000001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</row>
        <row r="561">
          <cell r="C561" t="str">
            <v>3000000191363</v>
          </cell>
          <cell r="D561" t="str">
            <v>MXN</v>
          </cell>
          <cell r="F561">
            <v>11340</v>
          </cell>
          <cell r="G561">
            <v>12622.390000000001</v>
          </cell>
          <cell r="H561">
            <v>12622.390000000001</v>
          </cell>
          <cell r="I561">
            <v>10194.43</v>
          </cell>
          <cell r="J561">
            <v>10194.43</v>
          </cell>
          <cell r="K561">
            <v>592.95000000000005</v>
          </cell>
          <cell r="L561">
            <v>592.95000000000005</v>
          </cell>
          <cell r="M561">
            <v>1296.1400000000001</v>
          </cell>
          <cell r="N561">
            <v>1296.1400000000001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490.37</v>
          </cell>
          <cell r="T561">
            <v>490.37</v>
          </cell>
          <cell r="U561">
            <v>48.5</v>
          </cell>
          <cell r="V561">
            <v>48.5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</row>
        <row r="562">
          <cell r="C562" t="str">
            <v>3000000193513</v>
          </cell>
          <cell r="D562" t="str">
            <v>MXN</v>
          </cell>
          <cell r="F562">
            <v>9040</v>
          </cell>
          <cell r="G562">
            <v>10658.52</v>
          </cell>
          <cell r="H562">
            <v>10658.52</v>
          </cell>
          <cell r="I562">
            <v>5674.86</v>
          </cell>
          <cell r="J562">
            <v>5674.86</v>
          </cell>
          <cell r="K562">
            <v>2820.65</v>
          </cell>
          <cell r="L562">
            <v>2820.65</v>
          </cell>
          <cell r="M562">
            <v>1646.48</v>
          </cell>
          <cell r="N562">
            <v>1646.48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470.04</v>
          </cell>
          <cell r="T562">
            <v>470.04</v>
          </cell>
          <cell r="U562">
            <v>46.49</v>
          </cell>
          <cell r="V562">
            <v>46.49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</row>
        <row r="563">
          <cell r="C563" t="str">
            <v>3000000195317</v>
          </cell>
          <cell r="D563" t="str">
            <v>MXN</v>
          </cell>
          <cell r="F563">
            <v>5791</v>
          </cell>
          <cell r="G563">
            <v>3254.56</v>
          </cell>
          <cell r="H563">
            <v>3254.56</v>
          </cell>
          <cell r="I563">
            <v>3052.65</v>
          </cell>
          <cell r="J563">
            <v>3052.65</v>
          </cell>
          <cell r="K563">
            <v>25.2</v>
          </cell>
          <cell r="L563">
            <v>25.2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230</v>
          </cell>
          <cell r="R563">
            <v>230</v>
          </cell>
          <cell r="S563">
            <v>160.81</v>
          </cell>
          <cell r="T563">
            <v>160.81</v>
          </cell>
          <cell r="U563">
            <v>15.9</v>
          </cell>
          <cell r="V563">
            <v>15.9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230</v>
          </cell>
          <cell r="AL563">
            <v>230</v>
          </cell>
        </row>
        <row r="564">
          <cell r="C564" t="str">
            <v>3000000195206</v>
          </cell>
          <cell r="D564" t="str">
            <v>MXN</v>
          </cell>
          <cell r="F564">
            <v>3370</v>
          </cell>
          <cell r="G564">
            <v>3368.48</v>
          </cell>
          <cell r="H564">
            <v>3368.48</v>
          </cell>
          <cell r="I564">
            <v>1380.66</v>
          </cell>
          <cell r="J564">
            <v>1380.66</v>
          </cell>
          <cell r="K564">
            <v>1804.24</v>
          </cell>
          <cell r="L564">
            <v>1804.24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167.06</v>
          </cell>
          <cell r="T564">
            <v>167.06</v>
          </cell>
          <cell r="U564">
            <v>16.52</v>
          </cell>
          <cell r="V564">
            <v>16.52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</row>
        <row r="565">
          <cell r="C565" t="str">
            <v>3000000195861</v>
          </cell>
          <cell r="D565" t="str">
            <v>MXN</v>
          </cell>
          <cell r="F565">
            <v>7545</v>
          </cell>
          <cell r="G565">
            <v>7597.75</v>
          </cell>
          <cell r="H565">
            <v>7597.75</v>
          </cell>
          <cell r="I565">
            <v>4035.49</v>
          </cell>
          <cell r="J565">
            <v>4035.49</v>
          </cell>
          <cell r="K565">
            <v>3149.7</v>
          </cell>
          <cell r="L565">
            <v>3149.7</v>
          </cell>
          <cell r="M565">
            <v>53.63</v>
          </cell>
          <cell r="N565">
            <v>53.63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326.62</v>
          </cell>
          <cell r="T565">
            <v>326.62</v>
          </cell>
          <cell r="U565">
            <v>32.31</v>
          </cell>
          <cell r="V565">
            <v>32.31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</row>
        <row r="566">
          <cell r="C566" t="str">
            <v>3000000201705</v>
          </cell>
          <cell r="D566" t="str">
            <v>MXN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</row>
        <row r="567">
          <cell r="C567" t="str">
            <v>3000000196245</v>
          </cell>
          <cell r="D567" t="str">
            <v>MXN</v>
          </cell>
          <cell r="F567">
            <v>8370</v>
          </cell>
          <cell r="G567">
            <v>25435.980000000007</v>
          </cell>
          <cell r="H567">
            <v>25435.980000000007</v>
          </cell>
          <cell r="I567">
            <v>4648.05</v>
          </cell>
          <cell r="J567">
            <v>4648.05</v>
          </cell>
          <cell r="K567">
            <v>3322.05</v>
          </cell>
          <cell r="L567">
            <v>3322.05</v>
          </cell>
          <cell r="M567">
            <v>17067.740000000002</v>
          </cell>
          <cell r="N567">
            <v>17067.740000000002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362.31</v>
          </cell>
          <cell r="T567">
            <v>362.31</v>
          </cell>
          <cell r="U567">
            <v>35.83</v>
          </cell>
          <cell r="V567">
            <v>35.83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</row>
        <row r="568">
          <cell r="C568" t="str">
            <v>3000000204146</v>
          </cell>
          <cell r="D568" t="str">
            <v>MXN</v>
          </cell>
          <cell r="F568">
            <v>5792.58</v>
          </cell>
          <cell r="G568">
            <v>5792.579999999999</v>
          </cell>
          <cell r="H568">
            <v>5792.579999999999</v>
          </cell>
          <cell r="I568">
            <v>4824.1899999999996</v>
          </cell>
          <cell r="J568">
            <v>4824.1899999999996</v>
          </cell>
          <cell r="K568">
            <v>791.63</v>
          </cell>
          <cell r="L568">
            <v>791.63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160.85999999999999</v>
          </cell>
          <cell r="T568">
            <v>160.85999999999999</v>
          </cell>
          <cell r="U568">
            <v>15.9</v>
          </cell>
          <cell r="V568">
            <v>15.9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</row>
        <row r="569">
          <cell r="C569" t="str">
            <v>3000000205746</v>
          </cell>
          <cell r="D569" t="str">
            <v>MXN</v>
          </cell>
          <cell r="F569">
            <v>7240</v>
          </cell>
          <cell r="G569">
            <v>7288.29</v>
          </cell>
          <cell r="H569">
            <v>7288.29</v>
          </cell>
          <cell r="I569">
            <v>5873.37</v>
          </cell>
          <cell r="J569">
            <v>5873.37</v>
          </cell>
          <cell r="K569">
            <v>1140.51</v>
          </cell>
          <cell r="L569">
            <v>1140.51</v>
          </cell>
          <cell r="M569">
            <v>53.64</v>
          </cell>
          <cell r="N569">
            <v>53.64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200.9</v>
          </cell>
          <cell r="T569">
            <v>200.9</v>
          </cell>
          <cell r="U569">
            <v>19.87</v>
          </cell>
          <cell r="V569">
            <v>19.87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</row>
        <row r="570">
          <cell r="C570" t="str">
            <v>3000000205532</v>
          </cell>
          <cell r="D570" t="str">
            <v>MXN</v>
          </cell>
          <cell r="F570">
            <v>2947.26</v>
          </cell>
          <cell r="G570">
            <v>5894.52</v>
          </cell>
          <cell r="H570">
            <v>5894.52</v>
          </cell>
          <cell r="I570">
            <v>1454.36</v>
          </cell>
          <cell r="J570">
            <v>1454.36</v>
          </cell>
          <cell r="K570">
            <v>1352.68</v>
          </cell>
          <cell r="L570">
            <v>1352.68</v>
          </cell>
          <cell r="M570">
            <v>2947.26</v>
          </cell>
          <cell r="N570">
            <v>2947.26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127.6</v>
          </cell>
          <cell r="T570">
            <v>127.6</v>
          </cell>
          <cell r="U570">
            <v>12.62</v>
          </cell>
          <cell r="V570">
            <v>12.62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</row>
        <row r="571">
          <cell r="C571" t="str">
            <v>3000000205807</v>
          </cell>
          <cell r="D571" t="str">
            <v>MXN</v>
          </cell>
          <cell r="F571">
            <v>14383.91</v>
          </cell>
          <cell r="G571">
            <v>14893.05</v>
          </cell>
          <cell r="H571">
            <v>14893.05</v>
          </cell>
          <cell r="I571">
            <v>11577.84</v>
          </cell>
          <cell r="J571">
            <v>11577.84</v>
          </cell>
          <cell r="K571">
            <v>2367.15</v>
          </cell>
          <cell r="L571">
            <v>2367.15</v>
          </cell>
          <cell r="M571">
            <v>509.14</v>
          </cell>
          <cell r="N571">
            <v>509.14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399.42</v>
          </cell>
          <cell r="T571">
            <v>399.42</v>
          </cell>
          <cell r="U571">
            <v>39.5</v>
          </cell>
          <cell r="V571">
            <v>39.5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</row>
        <row r="572">
          <cell r="C572" t="str">
            <v>3000000205815</v>
          </cell>
          <cell r="D572" t="str">
            <v>MXN</v>
          </cell>
          <cell r="F572">
            <v>6455</v>
          </cell>
          <cell r="G572">
            <v>6454.3200000000006</v>
          </cell>
          <cell r="H572">
            <v>6454.3200000000006</v>
          </cell>
          <cell r="I572">
            <v>5193.47</v>
          </cell>
          <cell r="J572">
            <v>5193.47</v>
          </cell>
          <cell r="K572">
            <v>1063.9000000000001</v>
          </cell>
          <cell r="L572">
            <v>1063.9000000000001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179.23</v>
          </cell>
          <cell r="T572">
            <v>179.23</v>
          </cell>
          <cell r="U572">
            <v>17.72</v>
          </cell>
          <cell r="V572">
            <v>17.72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</row>
        <row r="573">
          <cell r="C573" t="str">
            <v>3000000205753</v>
          </cell>
          <cell r="D573" t="str">
            <v>MXN</v>
          </cell>
          <cell r="F573">
            <v>4691</v>
          </cell>
          <cell r="G573">
            <v>4737.1600000000008</v>
          </cell>
          <cell r="H573">
            <v>4737.1600000000008</v>
          </cell>
          <cell r="I573">
            <v>3774.78</v>
          </cell>
          <cell r="J573">
            <v>3774.78</v>
          </cell>
          <cell r="K573">
            <v>773.06</v>
          </cell>
          <cell r="L573">
            <v>773.06</v>
          </cell>
          <cell r="M573">
            <v>46.17</v>
          </cell>
          <cell r="N573">
            <v>46.17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130.26</v>
          </cell>
          <cell r="T573">
            <v>130.26</v>
          </cell>
          <cell r="U573">
            <v>12.89</v>
          </cell>
          <cell r="V573">
            <v>12.89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</row>
        <row r="574">
          <cell r="C574" t="str">
            <v>3000000206613</v>
          </cell>
          <cell r="D574" t="str">
            <v>MXN</v>
          </cell>
          <cell r="F574">
            <v>8500</v>
          </cell>
          <cell r="G574">
            <v>8530.85</v>
          </cell>
          <cell r="H574">
            <v>8530.85</v>
          </cell>
          <cell r="I574">
            <v>3345.5299999999997</v>
          </cell>
          <cell r="J574">
            <v>3345.5299999999997</v>
          </cell>
          <cell r="K574">
            <v>4540.93</v>
          </cell>
          <cell r="L574">
            <v>4540.93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230</v>
          </cell>
          <cell r="R574">
            <v>230</v>
          </cell>
          <cell r="S574">
            <v>377.1</v>
          </cell>
          <cell r="T574">
            <v>377.1</v>
          </cell>
          <cell r="U574">
            <v>37.29</v>
          </cell>
          <cell r="V574">
            <v>37.29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</row>
        <row r="575">
          <cell r="C575" t="str">
            <v>3000000206885</v>
          </cell>
          <cell r="D575" t="str">
            <v>MXN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</row>
        <row r="576">
          <cell r="C576" t="str">
            <v>227971</v>
          </cell>
          <cell r="D576" t="str">
            <v>UDI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</row>
        <row r="577">
          <cell r="C577" t="str">
            <v>235847</v>
          </cell>
          <cell r="D577" t="str">
            <v>UDI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</row>
        <row r="578">
          <cell r="C578" t="str">
            <v>3000000207545</v>
          </cell>
          <cell r="D578" t="str">
            <v>MXN</v>
          </cell>
          <cell r="F578">
            <v>9900</v>
          </cell>
          <cell r="G578">
            <v>9899.9999999999982</v>
          </cell>
          <cell r="H578">
            <v>9899.9999999999982</v>
          </cell>
          <cell r="I578">
            <v>7215.53</v>
          </cell>
          <cell r="J578">
            <v>7215.53</v>
          </cell>
          <cell r="K578">
            <v>2363.91</v>
          </cell>
          <cell r="L578">
            <v>2363.91</v>
          </cell>
          <cell r="M578">
            <v>19.12</v>
          </cell>
          <cell r="N578">
            <v>19.12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274.31</v>
          </cell>
          <cell r="T578">
            <v>274.31</v>
          </cell>
          <cell r="U578">
            <v>27.13</v>
          </cell>
          <cell r="V578">
            <v>27.13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</row>
        <row r="579">
          <cell r="C579" t="str">
            <v>3000000207201</v>
          </cell>
          <cell r="D579" t="str">
            <v>MXN</v>
          </cell>
          <cell r="F579">
            <v>6715</v>
          </cell>
          <cell r="G579">
            <v>7971.5999999999995</v>
          </cell>
          <cell r="H579">
            <v>7971.5999999999995</v>
          </cell>
          <cell r="I579">
            <v>2911.45</v>
          </cell>
          <cell r="J579">
            <v>2911.45</v>
          </cell>
          <cell r="K579">
            <v>3484.04</v>
          </cell>
          <cell r="L579">
            <v>3484.04</v>
          </cell>
          <cell r="M579">
            <v>1256.76</v>
          </cell>
          <cell r="N579">
            <v>1256.76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290.61</v>
          </cell>
          <cell r="T579">
            <v>290.61</v>
          </cell>
          <cell r="U579">
            <v>28.74</v>
          </cell>
          <cell r="V579">
            <v>28.74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</row>
        <row r="580">
          <cell r="C580" t="str">
            <v>45452</v>
          </cell>
          <cell r="D580" t="str">
            <v>UDI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</row>
        <row r="581">
          <cell r="C581" t="str">
            <v>2528</v>
          </cell>
          <cell r="D581" t="str">
            <v>UDI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</row>
        <row r="582">
          <cell r="C582" t="str">
            <v>19599</v>
          </cell>
          <cell r="D582" t="str">
            <v>UDI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</row>
        <row r="583">
          <cell r="C583" t="str">
            <v>6149</v>
          </cell>
          <cell r="D583" t="str">
            <v>UDI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</row>
        <row r="584">
          <cell r="C584" t="str">
            <v>18658</v>
          </cell>
          <cell r="D584" t="str">
            <v>UDI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</row>
        <row r="585">
          <cell r="C585" t="str">
            <v>13628</v>
          </cell>
          <cell r="D585" t="str">
            <v>UDI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</row>
        <row r="586">
          <cell r="C586" t="str">
            <v>5337</v>
          </cell>
          <cell r="D586" t="str">
            <v>UDI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</row>
        <row r="587">
          <cell r="C587" t="str">
            <v>4858</v>
          </cell>
          <cell r="D587" t="str">
            <v>UDI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</row>
        <row r="588">
          <cell r="C588" t="str">
            <v>24790</v>
          </cell>
          <cell r="D588" t="str">
            <v>UDI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</row>
        <row r="589">
          <cell r="C589" t="str">
            <v>13226</v>
          </cell>
          <cell r="D589" t="str">
            <v>UDI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</row>
        <row r="590">
          <cell r="C590" t="str">
            <v>19308</v>
          </cell>
          <cell r="D590" t="str">
            <v>UDI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</row>
        <row r="591">
          <cell r="C591" t="str">
            <v>23818</v>
          </cell>
          <cell r="D591" t="str">
            <v>UDI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</row>
        <row r="592">
          <cell r="C592" t="str">
            <v>3012010101007358</v>
          </cell>
          <cell r="D592" t="str">
            <v>UDI</v>
          </cell>
          <cell r="F592">
            <v>14816</v>
          </cell>
          <cell r="G592">
            <v>14814.180000000002</v>
          </cell>
          <cell r="H592">
            <v>1833.5899999999997</v>
          </cell>
          <cell r="I592">
            <v>11124.34</v>
          </cell>
          <cell r="J592">
            <v>1376.8899999999999</v>
          </cell>
          <cell r="K592">
            <v>1278.8800000000001</v>
          </cell>
          <cell r="L592">
            <v>158.29000000000002</v>
          </cell>
          <cell r="M592">
            <v>0</v>
          </cell>
          <cell r="N592">
            <v>0</v>
          </cell>
          <cell r="O592">
            <v>258.86</v>
          </cell>
          <cell r="P592">
            <v>32.04</v>
          </cell>
          <cell r="Q592">
            <v>0</v>
          </cell>
          <cell r="R592">
            <v>0</v>
          </cell>
          <cell r="S592">
            <v>1457.4399999999998</v>
          </cell>
          <cell r="T592">
            <v>180.39</v>
          </cell>
          <cell r="U592">
            <v>143.82</v>
          </cell>
          <cell r="V592">
            <v>17.8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550.84</v>
          </cell>
          <cell r="AB592">
            <v>68.180000000000007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</row>
        <row r="593">
          <cell r="C593" t="str">
            <v>3012010101138096</v>
          </cell>
          <cell r="D593" t="str">
            <v>UDI</v>
          </cell>
          <cell r="F593">
            <v>3755</v>
          </cell>
          <cell r="G593">
            <v>3753.18</v>
          </cell>
          <cell r="H593">
            <v>469.27</v>
          </cell>
          <cell r="I593">
            <v>1606.14</v>
          </cell>
          <cell r="J593">
            <v>200.82</v>
          </cell>
          <cell r="K593">
            <v>1450.26</v>
          </cell>
          <cell r="L593">
            <v>181.33</v>
          </cell>
          <cell r="M593">
            <v>0</v>
          </cell>
          <cell r="N593">
            <v>0</v>
          </cell>
          <cell r="O593">
            <v>66.86</v>
          </cell>
          <cell r="P593">
            <v>8.36</v>
          </cell>
          <cell r="Q593">
            <v>0</v>
          </cell>
          <cell r="R593">
            <v>0</v>
          </cell>
          <cell r="S593">
            <v>431.25</v>
          </cell>
          <cell r="T593">
            <v>53.92</v>
          </cell>
          <cell r="U593">
            <v>42.47</v>
          </cell>
          <cell r="V593">
            <v>5.31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156.19999999999999</v>
          </cell>
          <cell r="AB593">
            <v>19.53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</row>
        <row r="594">
          <cell r="C594" t="str">
            <v>3012010101071826</v>
          </cell>
          <cell r="D594" t="str">
            <v>UDI</v>
          </cell>
          <cell r="F594">
            <v>4500</v>
          </cell>
          <cell r="G594">
            <v>4500.04</v>
          </cell>
          <cell r="H594">
            <v>671.08999999999992</v>
          </cell>
          <cell r="I594">
            <v>2236.27</v>
          </cell>
          <cell r="J594">
            <v>331.70000000000005</v>
          </cell>
          <cell r="K594">
            <v>1216.6300000000001</v>
          </cell>
          <cell r="L594">
            <v>184.07</v>
          </cell>
          <cell r="M594">
            <v>0</v>
          </cell>
          <cell r="N594">
            <v>0</v>
          </cell>
          <cell r="O594">
            <v>75.040000000000006</v>
          </cell>
          <cell r="P594">
            <v>11.13</v>
          </cell>
          <cell r="Q594">
            <v>349.97</v>
          </cell>
          <cell r="R594">
            <v>51.91</v>
          </cell>
          <cell r="S594">
            <v>420.89</v>
          </cell>
          <cell r="T594">
            <v>62.43</v>
          </cell>
          <cell r="U594">
            <v>41.53</v>
          </cell>
          <cell r="V594">
            <v>6.16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159.71</v>
          </cell>
          <cell r="AB594">
            <v>23.69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</row>
        <row r="595">
          <cell r="C595" t="str">
            <v>3012010101152477</v>
          </cell>
          <cell r="D595" t="str">
            <v>UDI</v>
          </cell>
          <cell r="F595">
            <v>10630</v>
          </cell>
          <cell r="G595">
            <v>10628.109999999999</v>
          </cell>
          <cell r="H595">
            <v>1323.5300000000002</v>
          </cell>
          <cell r="I595">
            <v>4370.5599999999995</v>
          </cell>
          <cell r="J595">
            <v>544.27</v>
          </cell>
          <cell r="K595">
            <v>4413.7700000000004</v>
          </cell>
          <cell r="L595">
            <v>549.65</v>
          </cell>
          <cell r="M595">
            <v>0</v>
          </cell>
          <cell r="N595">
            <v>0</v>
          </cell>
          <cell r="O595">
            <v>192.24</v>
          </cell>
          <cell r="P595">
            <v>23.94</v>
          </cell>
          <cell r="Q595">
            <v>0</v>
          </cell>
          <cell r="R595">
            <v>0</v>
          </cell>
          <cell r="S595">
            <v>1094.26</v>
          </cell>
          <cell r="T595">
            <v>136.26999999999998</v>
          </cell>
          <cell r="U595">
            <v>108.4</v>
          </cell>
          <cell r="V595">
            <v>13.5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448.88</v>
          </cell>
          <cell r="AB595">
            <v>55.9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</row>
        <row r="596">
          <cell r="C596" t="str">
            <v>3012010101101862</v>
          </cell>
          <cell r="D596" t="str">
            <v>UDI</v>
          </cell>
          <cell r="F596">
            <v>11587</v>
          </cell>
          <cell r="G596">
            <v>11586.350000000002</v>
          </cell>
          <cell r="H596">
            <v>1410.6</v>
          </cell>
          <cell r="I596">
            <v>4863.0499999999993</v>
          </cell>
          <cell r="J596">
            <v>592.05999999999995</v>
          </cell>
          <cell r="K596">
            <v>4722.2700000000004</v>
          </cell>
          <cell r="L596">
            <v>574.92000000000007</v>
          </cell>
          <cell r="M596">
            <v>0</v>
          </cell>
          <cell r="N596">
            <v>0</v>
          </cell>
          <cell r="O596">
            <v>209.78</v>
          </cell>
          <cell r="P596">
            <v>25.54</v>
          </cell>
          <cell r="Q596">
            <v>0</v>
          </cell>
          <cell r="R596">
            <v>0</v>
          </cell>
          <cell r="S596">
            <v>1184.4299999999998</v>
          </cell>
          <cell r="T596">
            <v>144.19999999999999</v>
          </cell>
          <cell r="U596">
            <v>117.12</v>
          </cell>
          <cell r="V596">
            <v>14.26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489.7</v>
          </cell>
          <cell r="AB596">
            <v>59.62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</row>
        <row r="597">
          <cell r="C597" t="str">
            <v>3012010101138971</v>
          </cell>
          <cell r="D597" t="str">
            <v>UDI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</row>
        <row r="598">
          <cell r="C598" t="str">
            <v>3012010101100997</v>
          </cell>
          <cell r="D598" t="str">
            <v>UDI</v>
          </cell>
          <cell r="E598" t="str">
            <v>Pago Total</v>
          </cell>
          <cell r="F598">
            <v>22000</v>
          </cell>
          <cell r="G598">
            <v>14764.18</v>
          </cell>
          <cell r="H598">
            <v>1795.87</v>
          </cell>
          <cell r="I598">
            <v>11738.130000000001</v>
          </cell>
          <cell r="J598">
            <v>1427.79</v>
          </cell>
          <cell r="K598">
            <v>154.97</v>
          </cell>
          <cell r="L598">
            <v>18.850000000000001</v>
          </cell>
          <cell r="M598">
            <v>0</v>
          </cell>
          <cell r="N598">
            <v>0</v>
          </cell>
          <cell r="O598">
            <v>251.24</v>
          </cell>
          <cell r="P598">
            <v>30.56</v>
          </cell>
          <cell r="Q598">
            <v>699.96</v>
          </cell>
          <cell r="R598">
            <v>85.14</v>
          </cell>
          <cell r="S598">
            <v>1245.92</v>
          </cell>
          <cell r="T598">
            <v>151.55000000000001</v>
          </cell>
          <cell r="U598">
            <v>139.26</v>
          </cell>
          <cell r="V598">
            <v>16.940000000000001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534.70000000000005</v>
          </cell>
          <cell r="AB598">
            <v>65.040000000000006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</row>
        <row r="599">
          <cell r="C599" t="str">
            <v>3012010101065331</v>
          </cell>
          <cell r="D599" t="str">
            <v>UDI</v>
          </cell>
          <cell r="F599">
            <v>7491</v>
          </cell>
          <cell r="G599">
            <v>7490.67</v>
          </cell>
          <cell r="H599">
            <v>917.93999999999994</v>
          </cell>
          <cell r="I599">
            <v>5513.92</v>
          </cell>
          <cell r="J599">
            <v>675.7</v>
          </cell>
          <cell r="K599">
            <v>759.48</v>
          </cell>
          <cell r="L599">
            <v>93.07</v>
          </cell>
          <cell r="M599">
            <v>0</v>
          </cell>
          <cell r="N599">
            <v>0</v>
          </cell>
          <cell r="O599">
            <v>130.97</v>
          </cell>
          <cell r="P599">
            <v>16.05</v>
          </cell>
          <cell r="Q599">
            <v>0</v>
          </cell>
          <cell r="R599">
            <v>0</v>
          </cell>
          <cell r="S599">
            <v>735.08</v>
          </cell>
          <cell r="T599">
            <v>90.08</v>
          </cell>
          <cell r="U599">
            <v>72.63</v>
          </cell>
          <cell r="V599">
            <v>8.9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278.58999999999997</v>
          </cell>
          <cell r="AB599">
            <v>34.14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</row>
        <row r="600">
          <cell r="C600" t="str">
            <v>3010010101848454</v>
          </cell>
          <cell r="D600" t="str">
            <v>UDI</v>
          </cell>
          <cell r="F600">
            <v>6840</v>
          </cell>
          <cell r="G600">
            <v>6836.1500000000015</v>
          </cell>
          <cell r="H600">
            <v>859.4799999999999</v>
          </cell>
          <cell r="I600">
            <v>3336.39</v>
          </cell>
          <cell r="J600">
            <v>419.47</v>
          </cell>
          <cell r="K600">
            <v>2072.37</v>
          </cell>
          <cell r="L600">
            <v>260.55</v>
          </cell>
          <cell r="M600">
            <v>0</v>
          </cell>
          <cell r="N600">
            <v>0</v>
          </cell>
          <cell r="O600">
            <v>362.93</v>
          </cell>
          <cell r="P600">
            <v>45.63</v>
          </cell>
          <cell r="Q600">
            <v>0</v>
          </cell>
          <cell r="R600">
            <v>0</v>
          </cell>
          <cell r="S600">
            <v>706.14</v>
          </cell>
          <cell r="T600">
            <v>88.779999999999987</v>
          </cell>
          <cell r="U600">
            <v>69.760000000000005</v>
          </cell>
          <cell r="V600">
            <v>8.77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288.56</v>
          </cell>
          <cell r="AB600">
            <v>36.28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</row>
        <row r="601">
          <cell r="C601" t="str">
            <v>3012010101063476</v>
          </cell>
          <cell r="D601" t="str">
            <v>UDI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</row>
        <row r="602">
          <cell r="C602" t="str">
            <v>3012010101018892</v>
          </cell>
          <cell r="D602" t="str">
            <v>UDI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</row>
        <row r="603">
          <cell r="C603" t="str">
            <v>3012010101152345</v>
          </cell>
          <cell r="D603" t="str">
            <v>UDI</v>
          </cell>
          <cell r="F603">
            <v>16100</v>
          </cell>
          <cell r="G603">
            <v>16103.09</v>
          </cell>
          <cell r="H603">
            <v>2094.4899999999998</v>
          </cell>
          <cell r="I603">
            <v>5602.5599999999995</v>
          </cell>
          <cell r="J603">
            <v>732.33999999999992</v>
          </cell>
          <cell r="K603">
            <v>6562.65</v>
          </cell>
          <cell r="L603">
            <v>856.91</v>
          </cell>
          <cell r="M603">
            <v>0</v>
          </cell>
          <cell r="N603">
            <v>0</v>
          </cell>
          <cell r="O603">
            <v>246.62</v>
          </cell>
          <cell r="P603">
            <v>32.1</v>
          </cell>
          <cell r="Q603">
            <v>700.01</v>
          </cell>
          <cell r="R603">
            <v>89.11</v>
          </cell>
          <cell r="S603">
            <v>2060.06</v>
          </cell>
          <cell r="T603">
            <v>263.77999999999997</v>
          </cell>
          <cell r="U603">
            <v>219.27999999999997</v>
          </cell>
          <cell r="V603">
            <v>28.11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711.91000000000008</v>
          </cell>
          <cell r="AB603">
            <v>92.140000000000015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</row>
        <row r="604">
          <cell r="C604" t="str">
            <v>3012010101174018</v>
          </cell>
          <cell r="D604" t="str">
            <v>UDI</v>
          </cell>
          <cell r="F604">
            <v>26460</v>
          </cell>
          <cell r="G604">
            <v>26460.03</v>
          </cell>
          <cell r="H604">
            <v>3293.9500000000003</v>
          </cell>
          <cell r="I604">
            <v>12444.77</v>
          </cell>
          <cell r="J604">
            <v>1551.27</v>
          </cell>
          <cell r="K604">
            <v>8857.07</v>
          </cell>
          <cell r="L604">
            <v>1101.3000000000002</v>
          </cell>
          <cell r="M604">
            <v>0</v>
          </cell>
          <cell r="N604">
            <v>0</v>
          </cell>
          <cell r="O604">
            <v>410.64</v>
          </cell>
          <cell r="P604">
            <v>51.06</v>
          </cell>
          <cell r="Q604">
            <v>1050.08</v>
          </cell>
          <cell r="R604">
            <v>130.57</v>
          </cell>
          <cell r="S604">
            <v>2425.4999999999995</v>
          </cell>
          <cell r="T604">
            <v>301.59000000000003</v>
          </cell>
          <cell r="U604">
            <v>239.57999999999998</v>
          </cell>
          <cell r="V604">
            <v>29.79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1032.3899999999999</v>
          </cell>
          <cell r="AB604">
            <v>128.37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</row>
        <row r="605">
          <cell r="C605" t="str">
            <v>3012010101019312</v>
          </cell>
          <cell r="D605" t="str">
            <v>UDI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</row>
        <row r="606">
          <cell r="C606" t="str">
            <v>3012010101040714</v>
          </cell>
          <cell r="D606" t="str">
            <v>UDI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</row>
        <row r="607">
          <cell r="C607" t="str">
            <v>3012010101036340</v>
          </cell>
          <cell r="D607" t="str">
            <v>UDI</v>
          </cell>
          <cell r="F607">
            <v>9500</v>
          </cell>
          <cell r="G607">
            <v>9499.5500000000011</v>
          </cell>
          <cell r="H607">
            <v>1171.8599999999999</v>
          </cell>
          <cell r="I607">
            <v>7066.34</v>
          </cell>
          <cell r="J607">
            <v>871.7</v>
          </cell>
          <cell r="K607">
            <v>859.76</v>
          </cell>
          <cell r="L607">
            <v>106.06</v>
          </cell>
          <cell r="M607">
            <v>0</v>
          </cell>
          <cell r="N607">
            <v>0</v>
          </cell>
          <cell r="O607">
            <v>175.1</v>
          </cell>
          <cell r="P607">
            <v>21.6</v>
          </cell>
          <cell r="Q607">
            <v>0</v>
          </cell>
          <cell r="R607">
            <v>0</v>
          </cell>
          <cell r="S607">
            <v>951.85</v>
          </cell>
          <cell r="T607">
            <v>117.42</v>
          </cell>
          <cell r="U607">
            <v>94.12</v>
          </cell>
          <cell r="V607">
            <v>11.61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352.38</v>
          </cell>
          <cell r="AB607">
            <v>43.47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</row>
        <row r="608">
          <cell r="C608" t="str">
            <v>3030010102492146</v>
          </cell>
          <cell r="D608" t="str">
            <v>UDI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</row>
        <row r="609">
          <cell r="C609" t="str">
            <v>3012010101127479</v>
          </cell>
          <cell r="D609" t="str">
            <v>UDI</v>
          </cell>
          <cell r="F609">
            <v>6000</v>
          </cell>
          <cell r="G609">
            <v>5999.9800000000005</v>
          </cell>
          <cell r="H609">
            <v>790.80000000000007</v>
          </cell>
          <cell r="I609">
            <v>3435.77</v>
          </cell>
          <cell r="J609">
            <v>450.62</v>
          </cell>
          <cell r="K609">
            <v>2547.5100000000002</v>
          </cell>
          <cell r="L609">
            <v>337.99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16.7</v>
          </cell>
          <cell r="R609">
            <v>2.19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</row>
        <row r="610">
          <cell r="C610" t="str">
            <v>3012010101088655</v>
          </cell>
          <cell r="D610" t="str">
            <v>UDI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</row>
        <row r="611">
          <cell r="C611" t="str">
            <v>3012010101028891</v>
          </cell>
          <cell r="D611" t="str">
            <v>UDI</v>
          </cell>
          <cell r="F611">
            <v>26808</v>
          </cell>
          <cell r="G611">
            <v>26807.979999999996</v>
          </cell>
          <cell r="H611">
            <v>3308.37</v>
          </cell>
          <cell r="I611">
            <v>19791.45</v>
          </cell>
          <cell r="J611">
            <v>2442.46</v>
          </cell>
          <cell r="K611">
            <v>2573.8599999999997</v>
          </cell>
          <cell r="L611">
            <v>317.64</v>
          </cell>
          <cell r="M611">
            <v>0</v>
          </cell>
          <cell r="N611">
            <v>0</v>
          </cell>
          <cell r="O611">
            <v>494.12</v>
          </cell>
          <cell r="P611">
            <v>60.98</v>
          </cell>
          <cell r="Q611">
            <v>0</v>
          </cell>
          <cell r="R611">
            <v>0</v>
          </cell>
          <cell r="S611">
            <v>2688.5099999999998</v>
          </cell>
          <cell r="T611">
            <v>331.79</v>
          </cell>
          <cell r="U611">
            <v>265.62</v>
          </cell>
          <cell r="V611">
            <v>32.78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994.42</v>
          </cell>
          <cell r="AB611">
            <v>122.72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</row>
        <row r="612">
          <cell r="C612" t="str">
            <v>3012010101092814</v>
          </cell>
          <cell r="D612" t="str">
            <v>UDI</v>
          </cell>
          <cell r="F612">
            <v>17237</v>
          </cell>
          <cell r="G612">
            <v>17237.010000000002</v>
          </cell>
          <cell r="H612">
            <v>2100.3900000000003</v>
          </cell>
          <cell r="I612">
            <v>8102.99</v>
          </cell>
          <cell r="J612">
            <v>987.37</v>
          </cell>
          <cell r="K612">
            <v>6087.19</v>
          </cell>
          <cell r="L612">
            <v>741.74</v>
          </cell>
          <cell r="M612">
            <v>13.74</v>
          </cell>
          <cell r="N612">
            <v>1.69</v>
          </cell>
          <cell r="O612">
            <v>330.07</v>
          </cell>
          <cell r="P612">
            <v>40.22</v>
          </cell>
          <cell r="Q612">
            <v>0</v>
          </cell>
          <cell r="R612">
            <v>0</v>
          </cell>
          <cell r="S612">
            <v>1798.3200000000002</v>
          </cell>
          <cell r="T612">
            <v>219.13000000000002</v>
          </cell>
          <cell r="U612">
            <v>178.66</v>
          </cell>
          <cell r="V612">
            <v>21.77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726.04</v>
          </cell>
          <cell r="AB612">
            <v>88.47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</row>
        <row r="613">
          <cell r="C613" t="str">
            <v>3012010101152014</v>
          </cell>
          <cell r="D613" t="str">
            <v>UDI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</row>
        <row r="614">
          <cell r="C614" t="str">
            <v>3012010101156940</v>
          </cell>
          <cell r="D614" t="str">
            <v>UDI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</row>
        <row r="615">
          <cell r="C615" t="str">
            <v>3012010101060191</v>
          </cell>
          <cell r="D615" t="str">
            <v>UDI</v>
          </cell>
          <cell r="F615">
            <v>25165</v>
          </cell>
          <cell r="G615">
            <v>25164.699999999997</v>
          </cell>
          <cell r="H615">
            <v>3092.21</v>
          </cell>
          <cell r="I615">
            <v>10664.82</v>
          </cell>
          <cell r="J615">
            <v>1310.48</v>
          </cell>
          <cell r="K615">
            <v>10070.41</v>
          </cell>
          <cell r="L615">
            <v>1237.44</v>
          </cell>
          <cell r="M615">
            <v>0</v>
          </cell>
          <cell r="N615">
            <v>0</v>
          </cell>
          <cell r="O615">
            <v>453.94</v>
          </cell>
          <cell r="P615">
            <v>55.78</v>
          </cell>
          <cell r="Q615">
            <v>0</v>
          </cell>
          <cell r="R615">
            <v>0</v>
          </cell>
          <cell r="S615">
            <v>2653.91</v>
          </cell>
          <cell r="T615">
            <v>326.10999999999996</v>
          </cell>
          <cell r="U615">
            <v>262.2</v>
          </cell>
          <cell r="V615">
            <v>32.22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1059.42</v>
          </cell>
          <cell r="AB615">
            <v>130.18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</row>
        <row r="616">
          <cell r="C616" t="str">
            <v>3012010101038601</v>
          </cell>
          <cell r="D616" t="str">
            <v>UDI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</row>
        <row r="617">
          <cell r="C617" t="str">
            <v>3012010101102258</v>
          </cell>
          <cell r="D617" t="str">
            <v>UDI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</row>
        <row r="618">
          <cell r="C618" t="str">
            <v>3012010101079423</v>
          </cell>
          <cell r="D618" t="str">
            <v>UDI</v>
          </cell>
          <cell r="F618">
            <v>10000</v>
          </cell>
          <cell r="G618">
            <v>7781.42</v>
          </cell>
          <cell r="H618">
            <v>956.67</v>
          </cell>
          <cell r="I618">
            <v>6269.49</v>
          </cell>
          <cell r="J618">
            <v>770.79</v>
          </cell>
          <cell r="K618">
            <v>160.56</v>
          </cell>
          <cell r="L618">
            <v>19.739999999999998</v>
          </cell>
          <cell r="M618">
            <v>0</v>
          </cell>
          <cell r="N618">
            <v>0</v>
          </cell>
          <cell r="O618">
            <v>140.72</v>
          </cell>
          <cell r="P618">
            <v>17.3</v>
          </cell>
          <cell r="Q618">
            <v>0</v>
          </cell>
          <cell r="R618">
            <v>0</v>
          </cell>
          <cell r="S618">
            <v>802.73</v>
          </cell>
          <cell r="T618">
            <v>98.69</v>
          </cell>
          <cell r="U618">
            <v>79.39</v>
          </cell>
          <cell r="V618">
            <v>9.76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328.53</v>
          </cell>
          <cell r="AB618">
            <v>40.39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</row>
        <row r="619">
          <cell r="C619" t="str">
            <v>3012010101165685</v>
          </cell>
          <cell r="D619" t="str">
            <v>UDI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</row>
        <row r="620">
          <cell r="C620" t="str">
            <v>3012010101138625</v>
          </cell>
          <cell r="D620" t="str">
            <v>UDI</v>
          </cell>
          <cell r="F620">
            <v>8706</v>
          </cell>
          <cell r="G620">
            <v>8705.7799999999988</v>
          </cell>
          <cell r="H620">
            <v>1086.42</v>
          </cell>
          <cell r="I620">
            <v>3796.61</v>
          </cell>
          <cell r="J620">
            <v>473.79</v>
          </cell>
          <cell r="K620">
            <v>3370.46</v>
          </cell>
          <cell r="L620">
            <v>420.61</v>
          </cell>
          <cell r="M620">
            <v>0</v>
          </cell>
          <cell r="N620">
            <v>0</v>
          </cell>
          <cell r="O620">
            <v>166.76</v>
          </cell>
          <cell r="P620">
            <v>20.81</v>
          </cell>
          <cell r="Q620">
            <v>0</v>
          </cell>
          <cell r="R620">
            <v>0</v>
          </cell>
          <cell r="S620">
            <v>914.79</v>
          </cell>
          <cell r="T620">
            <v>114.16</v>
          </cell>
          <cell r="U620">
            <v>90.47</v>
          </cell>
          <cell r="V620">
            <v>11.29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366.69</v>
          </cell>
          <cell r="AB620">
            <v>45.76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</row>
        <row r="621">
          <cell r="C621" t="str">
            <v>3012010101090222</v>
          </cell>
          <cell r="D621" t="str">
            <v>UDI</v>
          </cell>
          <cell r="F621">
            <v>9350</v>
          </cell>
          <cell r="G621">
            <v>9350.17</v>
          </cell>
          <cell r="H621">
            <v>1141.24</v>
          </cell>
          <cell r="I621">
            <v>4075.13</v>
          </cell>
          <cell r="J621">
            <v>496.84</v>
          </cell>
          <cell r="K621">
            <v>3184.79</v>
          </cell>
          <cell r="L621">
            <v>388.29</v>
          </cell>
          <cell r="M621">
            <v>1179.1600000000001</v>
          </cell>
          <cell r="N621">
            <v>145.03</v>
          </cell>
          <cell r="O621">
            <v>168.88</v>
          </cell>
          <cell r="P621">
            <v>20.59</v>
          </cell>
          <cell r="Q621">
            <v>0</v>
          </cell>
          <cell r="R621">
            <v>0</v>
          </cell>
          <cell r="S621">
            <v>279.28999999999996</v>
          </cell>
          <cell r="T621">
            <v>34.049999999999997</v>
          </cell>
          <cell r="U621">
            <v>91.45</v>
          </cell>
          <cell r="V621">
            <v>11.15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371.47</v>
          </cell>
          <cell r="AB621">
            <v>45.29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</row>
        <row r="622">
          <cell r="C622" t="str">
            <v>3012010101111192</v>
          </cell>
          <cell r="D622" t="str">
            <v>UDI</v>
          </cell>
          <cell r="F622">
            <v>18500</v>
          </cell>
          <cell r="G622">
            <v>15877.659999999998</v>
          </cell>
          <cell r="H622">
            <v>1934.19</v>
          </cell>
          <cell r="I622">
            <v>7888.1299999999992</v>
          </cell>
          <cell r="J622">
            <v>960.92000000000007</v>
          </cell>
          <cell r="K622">
            <v>6364.57</v>
          </cell>
          <cell r="L622">
            <v>775.31999999999994</v>
          </cell>
          <cell r="M622">
            <v>0</v>
          </cell>
          <cell r="N622">
            <v>0</v>
          </cell>
          <cell r="O622">
            <v>176.08</v>
          </cell>
          <cell r="P622">
            <v>21.45</v>
          </cell>
          <cell r="Q622">
            <v>0</v>
          </cell>
          <cell r="R622">
            <v>0</v>
          </cell>
          <cell r="S622">
            <v>966.18999999999994</v>
          </cell>
          <cell r="T622">
            <v>117.7</v>
          </cell>
          <cell r="U622">
            <v>95.39</v>
          </cell>
          <cell r="V622">
            <v>11.62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387.3</v>
          </cell>
          <cell r="AB622">
            <v>47.18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</row>
        <row r="623">
          <cell r="C623" t="str">
            <v>3012010101142429</v>
          </cell>
          <cell r="D623" t="str">
            <v>UDI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</row>
        <row r="624">
          <cell r="C624" t="str">
            <v>3012010101103017</v>
          </cell>
          <cell r="D624" t="str">
            <v>UDI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</row>
        <row r="625">
          <cell r="C625" t="str">
            <v>3012010101081387</v>
          </cell>
          <cell r="D625" t="str">
            <v>UDI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</row>
        <row r="626">
          <cell r="C626" t="str">
            <v>3030010102241428</v>
          </cell>
          <cell r="D626" t="str">
            <v>UDI</v>
          </cell>
          <cell r="F626">
            <v>9905</v>
          </cell>
          <cell r="G626">
            <v>9865.06</v>
          </cell>
          <cell r="H626">
            <v>1222.67</v>
          </cell>
          <cell r="I626">
            <v>6428.44</v>
          </cell>
          <cell r="J626">
            <v>796.74</v>
          </cell>
          <cell r="K626">
            <v>995.24</v>
          </cell>
          <cell r="L626">
            <v>123.35</v>
          </cell>
          <cell r="M626">
            <v>0</v>
          </cell>
          <cell r="N626">
            <v>0</v>
          </cell>
          <cell r="O626">
            <v>579</v>
          </cell>
          <cell r="P626">
            <v>71.760000000000005</v>
          </cell>
          <cell r="Q626">
            <v>700.02</v>
          </cell>
          <cell r="R626">
            <v>86.76</v>
          </cell>
          <cell r="S626">
            <v>786.36</v>
          </cell>
          <cell r="T626">
            <v>97.460000000000008</v>
          </cell>
          <cell r="U626">
            <v>77.62</v>
          </cell>
          <cell r="V626">
            <v>9.6199999999999992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298.38</v>
          </cell>
          <cell r="AB626">
            <v>36.979999999999997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</row>
        <row r="627">
          <cell r="C627" t="str">
            <v>3012010101092368</v>
          </cell>
          <cell r="D627" t="str">
            <v>UDI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</row>
        <row r="628">
          <cell r="C628" t="str">
            <v>3012010101004165</v>
          </cell>
          <cell r="D628" t="str">
            <v>UDI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</row>
        <row r="629">
          <cell r="C629" t="str">
            <v>3012010101098969</v>
          </cell>
          <cell r="D629" t="str">
            <v>UDI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</row>
        <row r="630">
          <cell r="C630" t="str">
            <v>3010010101822509</v>
          </cell>
          <cell r="D630" t="str">
            <v>UDI</v>
          </cell>
          <cell r="F630">
            <v>8500</v>
          </cell>
          <cell r="G630">
            <v>8499.9600000000009</v>
          </cell>
          <cell r="H630">
            <v>1071.9500000000003</v>
          </cell>
          <cell r="I630">
            <v>3999.23</v>
          </cell>
          <cell r="J630">
            <v>506.47</v>
          </cell>
          <cell r="K630">
            <v>2592.13</v>
          </cell>
          <cell r="L630">
            <v>325.68</v>
          </cell>
          <cell r="M630">
            <v>0</v>
          </cell>
          <cell r="N630">
            <v>0</v>
          </cell>
          <cell r="O630">
            <v>547.35</v>
          </cell>
          <cell r="P630">
            <v>68.77</v>
          </cell>
          <cell r="Q630">
            <v>349.96</v>
          </cell>
          <cell r="R630">
            <v>43.97</v>
          </cell>
          <cell r="S630">
            <v>660.05</v>
          </cell>
          <cell r="T630">
            <v>82.93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351.24</v>
          </cell>
          <cell r="AB630">
            <v>44.13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</row>
        <row r="631">
          <cell r="C631" t="str">
            <v>3012010101126174</v>
          </cell>
          <cell r="D631" t="str">
            <v>UDI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</row>
        <row r="632">
          <cell r="C632" t="str">
            <v>3012010101111200</v>
          </cell>
          <cell r="D632" t="str">
            <v>UDI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</row>
        <row r="633">
          <cell r="C633" t="str">
            <v>3012010101147592</v>
          </cell>
          <cell r="D633" t="str">
            <v>UDI</v>
          </cell>
          <cell r="E633" t="str">
            <v>Adjudicación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</row>
        <row r="634">
          <cell r="C634" t="str">
            <v>3012010101102613</v>
          </cell>
          <cell r="D634" t="str">
            <v>UDI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</row>
        <row r="635">
          <cell r="C635" t="str">
            <v>3012010101071800</v>
          </cell>
          <cell r="D635" t="str">
            <v>UDI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</row>
        <row r="636">
          <cell r="C636" t="str">
            <v>3012010101113933</v>
          </cell>
          <cell r="D636" t="str">
            <v>UDI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</row>
        <row r="637">
          <cell r="C637" t="str">
            <v>3012010101150364</v>
          </cell>
          <cell r="D637" t="str">
            <v>UDI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</row>
        <row r="638">
          <cell r="C638" t="str">
            <v>3012010101087277</v>
          </cell>
          <cell r="D638" t="str">
            <v>UDI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</row>
        <row r="639">
          <cell r="C639" t="str">
            <v>3012010101110236</v>
          </cell>
          <cell r="D639" t="str">
            <v>UDI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</row>
        <row r="640">
          <cell r="C640" t="str">
            <v>3012010101147394</v>
          </cell>
          <cell r="D640" t="str">
            <v>UDI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</row>
        <row r="641">
          <cell r="C641" t="str">
            <v>3012010101076072</v>
          </cell>
          <cell r="D641" t="str">
            <v>UDI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</row>
        <row r="642">
          <cell r="C642" t="str">
            <v>3012010101142056</v>
          </cell>
          <cell r="D642" t="str">
            <v>UDI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</row>
        <row r="643">
          <cell r="C643" t="str">
            <v>3012010101070141</v>
          </cell>
          <cell r="D643" t="str">
            <v>UDI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</row>
        <row r="644">
          <cell r="C644" t="str">
            <v>3012010101111846</v>
          </cell>
          <cell r="D644" t="str">
            <v>UDI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</row>
        <row r="645">
          <cell r="C645" t="str">
            <v>3012010101098985</v>
          </cell>
          <cell r="D645" t="str">
            <v>UDI</v>
          </cell>
          <cell r="F645">
            <v>11000</v>
          </cell>
          <cell r="G645">
            <v>10167.949999999999</v>
          </cell>
          <cell r="H645">
            <v>1238.54</v>
          </cell>
          <cell r="I645">
            <v>5641.66</v>
          </cell>
          <cell r="J645">
            <v>687.2</v>
          </cell>
          <cell r="K645">
            <v>3157.75</v>
          </cell>
          <cell r="L645">
            <v>384.64</v>
          </cell>
          <cell r="M645">
            <v>0</v>
          </cell>
          <cell r="N645">
            <v>0</v>
          </cell>
          <cell r="O645">
            <v>194.81</v>
          </cell>
          <cell r="P645">
            <v>23.73</v>
          </cell>
          <cell r="Q645">
            <v>349.98</v>
          </cell>
          <cell r="R645">
            <v>42.63</v>
          </cell>
          <cell r="S645">
            <v>1068.24</v>
          </cell>
          <cell r="T645">
            <v>130.12</v>
          </cell>
          <cell r="U645">
            <v>105.49</v>
          </cell>
          <cell r="V645">
            <v>12.85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349.98</v>
          </cell>
          <cell r="AL645">
            <v>42.63</v>
          </cell>
        </row>
        <row r="646">
          <cell r="C646" t="str">
            <v>3030010102520680</v>
          </cell>
          <cell r="D646" t="str">
            <v>UDI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</row>
        <row r="647">
          <cell r="C647" t="str">
            <v>3012010101157666</v>
          </cell>
          <cell r="D647" t="str">
            <v>UDI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</row>
        <row r="648">
          <cell r="C648" t="str">
            <v>3012010101142544</v>
          </cell>
          <cell r="D648" t="str">
            <v>UDI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</row>
        <row r="649">
          <cell r="C649" t="str">
            <v>3030010102487864</v>
          </cell>
          <cell r="D649" t="str">
            <v>UDI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</row>
        <row r="650">
          <cell r="C650" t="str">
            <v>3030010102506572</v>
          </cell>
          <cell r="D650" t="str">
            <v>UDI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</row>
        <row r="651">
          <cell r="C651" t="str">
            <v>3012010101102464</v>
          </cell>
          <cell r="D651" t="str">
            <v>UDI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</row>
        <row r="652">
          <cell r="C652" t="str">
            <v>3012010101103033</v>
          </cell>
          <cell r="D652" t="str">
            <v>UDI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</row>
        <row r="653">
          <cell r="C653" t="str">
            <v>3012010101160181</v>
          </cell>
          <cell r="D653" t="str">
            <v>UDI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</row>
        <row r="654">
          <cell r="C654" t="str">
            <v>3012010101138245</v>
          </cell>
          <cell r="D654" t="str">
            <v>UDI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</row>
        <row r="655">
          <cell r="C655" t="str">
            <v>3012010101103066</v>
          </cell>
          <cell r="D655" t="str">
            <v>UDI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</row>
        <row r="656">
          <cell r="C656" t="str">
            <v>3012010101147618</v>
          </cell>
          <cell r="D656" t="str">
            <v>UDI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</row>
        <row r="657">
          <cell r="C657" t="str">
            <v>3012010101991973</v>
          </cell>
          <cell r="D657" t="str">
            <v>UDI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</row>
        <row r="658">
          <cell r="C658" t="str">
            <v>3012010101167335</v>
          </cell>
          <cell r="D658" t="str">
            <v>UDI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</row>
        <row r="659">
          <cell r="C659" t="str">
            <v>3012010101147519</v>
          </cell>
          <cell r="D659" t="str">
            <v>UDI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</row>
        <row r="660">
          <cell r="C660" t="str">
            <v>3012010101146925</v>
          </cell>
          <cell r="D660" t="str">
            <v>UDI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</row>
        <row r="661">
          <cell r="C661" t="str">
            <v>3012010101130523</v>
          </cell>
          <cell r="D661" t="str">
            <v>UDI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</row>
        <row r="662">
          <cell r="C662" t="str">
            <v>3012010101102621</v>
          </cell>
          <cell r="D662" t="str">
            <v>UDI</v>
          </cell>
          <cell r="E662" t="str">
            <v>Adjudicación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</row>
        <row r="663">
          <cell r="C663" t="str">
            <v>3012010101160215</v>
          </cell>
          <cell r="D663" t="str">
            <v>UDI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</row>
        <row r="664">
          <cell r="C664" t="str">
            <v>3012010101042140</v>
          </cell>
          <cell r="D664" t="str">
            <v>UDI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</row>
        <row r="665">
          <cell r="C665" t="str">
            <v>3012010101037744</v>
          </cell>
          <cell r="D665" t="str">
            <v>UDI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</row>
        <row r="666">
          <cell r="C666" t="str">
            <v>3012010101103116</v>
          </cell>
          <cell r="D666" t="str">
            <v>UDI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</row>
        <row r="667">
          <cell r="C667" t="str">
            <v>3012010101147303</v>
          </cell>
          <cell r="D667" t="str">
            <v>UDI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</row>
        <row r="668">
          <cell r="C668" t="str">
            <v>3012010101147287</v>
          </cell>
          <cell r="D668" t="str">
            <v>UDI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</row>
        <row r="669">
          <cell r="C669" t="str">
            <v>3030010102491080</v>
          </cell>
          <cell r="D669" t="str">
            <v>UDI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</row>
        <row r="670">
          <cell r="C670" t="str">
            <v>3012010101081882</v>
          </cell>
          <cell r="D670" t="str">
            <v>UDI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</row>
        <row r="671">
          <cell r="C671" t="str">
            <v>3012010101146578</v>
          </cell>
          <cell r="D671" t="str">
            <v>UDI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</row>
        <row r="672">
          <cell r="C672" t="str">
            <v>3012010101155660</v>
          </cell>
          <cell r="D672" t="str">
            <v>UDI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</row>
        <row r="673">
          <cell r="C673" t="str">
            <v>3012010101149127</v>
          </cell>
          <cell r="D673" t="str">
            <v>UDI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</row>
        <row r="674">
          <cell r="C674" t="str">
            <v>3012010101130085</v>
          </cell>
          <cell r="D674" t="str">
            <v>UDI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</row>
        <row r="675">
          <cell r="C675" t="str">
            <v>3012010101146420</v>
          </cell>
          <cell r="D675" t="str">
            <v>UDI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</row>
        <row r="676">
          <cell r="C676" t="str">
            <v>3012010101016870</v>
          </cell>
          <cell r="D676" t="str">
            <v>UDI</v>
          </cell>
          <cell r="E676" t="str">
            <v>Venta Litigiosa</v>
          </cell>
          <cell r="F676">
            <v>213400</v>
          </cell>
          <cell r="G676">
            <v>214948.35999999987</v>
          </cell>
          <cell r="H676">
            <v>26221.360000000073</v>
          </cell>
          <cell r="I676">
            <v>200126.05000000005</v>
          </cell>
          <cell r="J676">
            <v>32595.330000000009</v>
          </cell>
          <cell r="K676">
            <v>497804.16</v>
          </cell>
          <cell r="L676">
            <v>91534.010000000038</v>
          </cell>
          <cell r="M676">
            <v>294253.71999999997</v>
          </cell>
          <cell r="N676">
            <v>35892.979999999996</v>
          </cell>
          <cell r="O676">
            <v>15234.449999999992</v>
          </cell>
          <cell r="P676">
            <v>2706.5699999999952</v>
          </cell>
          <cell r="Q676">
            <v>50999.849999999991</v>
          </cell>
          <cell r="R676">
            <v>9563.510000000022</v>
          </cell>
          <cell r="S676">
            <v>85644.909999999989</v>
          </cell>
          <cell r="T676">
            <v>15136.029999999999</v>
          </cell>
          <cell r="U676">
            <v>9302.1500000000106</v>
          </cell>
          <cell r="V676">
            <v>1689.6899999999941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9181.85</v>
          </cell>
          <cell r="AB676">
            <v>2036.0199999999998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279431.41000000003</v>
          </cell>
          <cell r="AJ676">
            <v>42266.950000000012</v>
          </cell>
          <cell r="AK676">
            <v>668167.37</v>
          </cell>
          <cell r="AL676">
            <v>122665.83</v>
          </cell>
        </row>
        <row r="677">
          <cell r="C677" t="str">
            <v>3030010102487765</v>
          </cell>
          <cell r="D677" t="str">
            <v>UDI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</row>
        <row r="678">
          <cell r="C678" t="str">
            <v>3012010101073160</v>
          </cell>
          <cell r="D678" t="str">
            <v>UDI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</row>
        <row r="679">
          <cell r="C679" t="str">
            <v>3012010101060282</v>
          </cell>
          <cell r="D679" t="str">
            <v>UDI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</row>
        <row r="680">
          <cell r="C680" t="str">
            <v>3012010101157518</v>
          </cell>
          <cell r="D680" t="str">
            <v>UDI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</row>
        <row r="681">
          <cell r="C681" t="str">
            <v>3012010101100096</v>
          </cell>
          <cell r="D681" t="str">
            <v>UDI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</row>
        <row r="682">
          <cell r="C682" t="str">
            <v>3012010101127396</v>
          </cell>
          <cell r="D682" t="str">
            <v>UDI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</row>
        <row r="683">
          <cell r="C683" t="str">
            <v>3012010101071438</v>
          </cell>
          <cell r="D683" t="str">
            <v>UDI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</row>
        <row r="684">
          <cell r="C684" t="str">
            <v>3012010101101011</v>
          </cell>
          <cell r="D684" t="str">
            <v>UDI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</row>
        <row r="685">
          <cell r="C685" t="str">
            <v>3012010101130176</v>
          </cell>
          <cell r="D685" t="str">
            <v>UDI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</row>
        <row r="686">
          <cell r="C686" t="str">
            <v>3012010101127461</v>
          </cell>
          <cell r="D686" t="str">
            <v>UDI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</row>
        <row r="687">
          <cell r="C687" t="str">
            <v>3012010101165677</v>
          </cell>
          <cell r="D687" t="str">
            <v>UDI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</row>
        <row r="688">
          <cell r="C688" t="str">
            <v>3012010101097714</v>
          </cell>
          <cell r="D688" t="str">
            <v>UDI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</row>
        <row r="689">
          <cell r="C689" t="str">
            <v>3030010102508453</v>
          </cell>
          <cell r="D689" t="str">
            <v>UDI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</row>
        <row r="690">
          <cell r="C690" t="str">
            <v>3012010101174620</v>
          </cell>
          <cell r="D690" t="str">
            <v>UDI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</row>
        <row r="691">
          <cell r="C691" t="str">
            <v>3030010102497392</v>
          </cell>
          <cell r="D691" t="str">
            <v>UDI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</row>
        <row r="692">
          <cell r="C692" t="str">
            <v>3030010102498853</v>
          </cell>
          <cell r="D692" t="str">
            <v>UDI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</row>
        <row r="693">
          <cell r="C693" t="str">
            <v>3012010101173903</v>
          </cell>
          <cell r="D693" t="str">
            <v>UDI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</row>
        <row r="694">
          <cell r="C694" t="str">
            <v>3012010101053618</v>
          </cell>
          <cell r="D694" t="str">
            <v>UDI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</row>
        <row r="695">
          <cell r="C695" t="str">
            <v>3012010101105996</v>
          </cell>
          <cell r="D695" t="str">
            <v>UDI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</row>
        <row r="696">
          <cell r="C696" t="str">
            <v>3010010101835881</v>
          </cell>
          <cell r="D696" t="str">
            <v>UDI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</row>
        <row r="697">
          <cell r="C697" t="str">
            <v>3030010102501201</v>
          </cell>
          <cell r="D697" t="str">
            <v>UDI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</row>
        <row r="698">
          <cell r="C698" t="str">
            <v>3012010101068830</v>
          </cell>
          <cell r="D698" t="str">
            <v>UDI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</row>
        <row r="699">
          <cell r="C699" t="str">
            <v>3012010101073731</v>
          </cell>
          <cell r="D699" t="str">
            <v>UDI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</row>
        <row r="700">
          <cell r="C700" t="str">
            <v>3012010101081932</v>
          </cell>
          <cell r="D700" t="str">
            <v>UDI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</row>
        <row r="701">
          <cell r="C701" t="str">
            <v>3010010101830346</v>
          </cell>
          <cell r="D701" t="str">
            <v>UDI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</row>
        <row r="702">
          <cell r="C702" t="str">
            <v>3012010101007036</v>
          </cell>
          <cell r="D702" t="str">
            <v>UDI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</row>
        <row r="703">
          <cell r="C703" t="str">
            <v>3012010101093176</v>
          </cell>
          <cell r="D703" t="str">
            <v>UDI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</row>
        <row r="704">
          <cell r="C704" t="str">
            <v>3012010101104676</v>
          </cell>
          <cell r="D704" t="str">
            <v>UDI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</row>
        <row r="705">
          <cell r="C705" t="str">
            <v>3012010101091188</v>
          </cell>
          <cell r="D705" t="str">
            <v>UDI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</row>
        <row r="706">
          <cell r="C706" t="str">
            <v>3012010101172152</v>
          </cell>
          <cell r="D706" t="str">
            <v>UDI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</row>
        <row r="707">
          <cell r="C707" t="str">
            <v>3012010101174273</v>
          </cell>
          <cell r="D707" t="str">
            <v>UDI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</row>
        <row r="708">
          <cell r="C708" t="str">
            <v>3030010102523072</v>
          </cell>
          <cell r="D708" t="str">
            <v>UDI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</row>
        <row r="709">
          <cell r="C709" t="str">
            <v>3012010101176294</v>
          </cell>
          <cell r="D709" t="str">
            <v>UDI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</row>
        <row r="710">
          <cell r="C710" t="str">
            <v>3012010101091873</v>
          </cell>
          <cell r="D710" t="str">
            <v>UDI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</row>
        <row r="711">
          <cell r="C711" t="str">
            <v>3030010102520060</v>
          </cell>
          <cell r="D711" t="str">
            <v>UDI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</row>
        <row r="712">
          <cell r="C712" t="str">
            <v>3012010101058344</v>
          </cell>
          <cell r="D712" t="str">
            <v>UDI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</row>
        <row r="713">
          <cell r="C713" t="str">
            <v>3012010101165297</v>
          </cell>
          <cell r="D713" t="str">
            <v>UDI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</row>
        <row r="714">
          <cell r="C714" t="str">
            <v>3030010102511598</v>
          </cell>
          <cell r="D714" t="str">
            <v>UDI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</row>
        <row r="715">
          <cell r="C715" t="str">
            <v>3010010101821220</v>
          </cell>
          <cell r="D715" t="str">
            <v>UDI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</row>
        <row r="716">
          <cell r="C716" t="str">
            <v>3012010101169141</v>
          </cell>
          <cell r="D716" t="str">
            <v>UDI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</row>
        <row r="717">
          <cell r="C717" t="str">
            <v>3000000183343</v>
          </cell>
          <cell r="D717" t="str">
            <v>UDI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</row>
        <row r="718">
          <cell r="C718" t="str">
            <v>3000000185582</v>
          </cell>
          <cell r="D718" t="str">
            <v>UDI</v>
          </cell>
          <cell r="F718">
            <v>5642.5</v>
          </cell>
          <cell r="G718">
            <v>5727.5800000000008</v>
          </cell>
          <cell r="H718">
            <v>703.68999999999994</v>
          </cell>
          <cell r="I718">
            <v>4222.47</v>
          </cell>
          <cell r="J718">
            <v>518.76</v>
          </cell>
          <cell r="K718">
            <v>1114.3</v>
          </cell>
          <cell r="L718">
            <v>136.9</v>
          </cell>
          <cell r="M718">
            <v>95.76</v>
          </cell>
          <cell r="N718">
            <v>11.78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268.52000000000004</v>
          </cell>
          <cell r="T718">
            <v>32.989999999999995</v>
          </cell>
          <cell r="U718">
            <v>26.53</v>
          </cell>
          <cell r="V718">
            <v>3.26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</row>
        <row r="719">
          <cell r="C719" t="str">
            <v>3000000189375</v>
          </cell>
          <cell r="D719" t="str">
            <v>MXN</v>
          </cell>
          <cell r="F719">
            <v>5000</v>
          </cell>
          <cell r="G719">
            <v>5000</v>
          </cell>
          <cell r="H719">
            <v>5000</v>
          </cell>
          <cell r="I719">
            <v>4288.21</v>
          </cell>
          <cell r="J719">
            <v>4288.21</v>
          </cell>
          <cell r="K719">
            <v>244.04</v>
          </cell>
          <cell r="L719">
            <v>244.04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230</v>
          </cell>
          <cell r="R719">
            <v>230</v>
          </cell>
          <cell r="S719">
            <v>218.26999999999998</v>
          </cell>
          <cell r="T719">
            <v>218.26999999999998</v>
          </cell>
          <cell r="U719">
            <v>19.48</v>
          </cell>
          <cell r="V719">
            <v>19.48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</row>
        <row r="720">
          <cell r="C720" t="str">
            <v>3000000190714</v>
          </cell>
          <cell r="D720" t="str">
            <v>MXN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</row>
        <row r="721">
          <cell r="C721" t="str">
            <v>3000000191381</v>
          </cell>
          <cell r="D721" t="str">
            <v>MXN</v>
          </cell>
          <cell r="F721">
            <v>5800</v>
          </cell>
          <cell r="G721">
            <v>7389.869999999999</v>
          </cell>
          <cell r="H721">
            <v>7389.869999999999</v>
          </cell>
          <cell r="I721">
            <v>2507.9499999999998</v>
          </cell>
          <cell r="J721">
            <v>2507.9499999999998</v>
          </cell>
          <cell r="K721">
            <v>4250.62</v>
          </cell>
          <cell r="L721">
            <v>4250.62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460</v>
          </cell>
          <cell r="R721">
            <v>460</v>
          </cell>
          <cell r="S721">
            <v>158.15</v>
          </cell>
          <cell r="T721">
            <v>158.15</v>
          </cell>
          <cell r="U721">
            <v>13.15</v>
          </cell>
          <cell r="V721">
            <v>13.15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</row>
        <row r="722">
          <cell r="C722" t="str">
            <v>3000000192609</v>
          </cell>
          <cell r="D722" t="str">
            <v>MXN</v>
          </cell>
          <cell r="F722">
            <v>4475</v>
          </cell>
          <cell r="G722">
            <v>4497.880000000001</v>
          </cell>
          <cell r="H722">
            <v>4497.880000000001</v>
          </cell>
          <cell r="I722">
            <v>2693.16</v>
          </cell>
          <cell r="J722">
            <v>2693.16</v>
          </cell>
          <cell r="K722">
            <v>1600.77</v>
          </cell>
          <cell r="L722">
            <v>1600.77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230</v>
          </cell>
          <cell r="R722">
            <v>230</v>
          </cell>
          <cell r="S722">
            <v>185.6</v>
          </cell>
          <cell r="T722">
            <v>185.6</v>
          </cell>
          <cell r="U722">
            <v>18.350000000000001</v>
          </cell>
          <cell r="V722">
            <v>18.350000000000001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230</v>
          </cell>
          <cell r="AL722">
            <v>230</v>
          </cell>
        </row>
        <row r="723">
          <cell r="C723" t="str">
            <v>3000000193651</v>
          </cell>
          <cell r="D723" t="str">
            <v>MXN</v>
          </cell>
          <cell r="F723">
            <v>5583</v>
          </cell>
          <cell r="G723">
            <v>5582.3399999999992</v>
          </cell>
          <cell r="H723">
            <v>5582.3399999999992</v>
          </cell>
          <cell r="I723">
            <v>4335.17</v>
          </cell>
          <cell r="J723">
            <v>4335.17</v>
          </cell>
          <cell r="K723">
            <v>992.73</v>
          </cell>
          <cell r="L723">
            <v>992.73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231.54</v>
          </cell>
          <cell r="T723">
            <v>231.54</v>
          </cell>
          <cell r="U723">
            <v>22.9</v>
          </cell>
          <cell r="V723">
            <v>22.9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</row>
        <row r="724">
          <cell r="C724" t="str">
            <v>3000000192759</v>
          </cell>
          <cell r="D724" t="str">
            <v>MXN</v>
          </cell>
          <cell r="F724">
            <v>3294</v>
          </cell>
          <cell r="G724">
            <v>45951.380000000005</v>
          </cell>
          <cell r="H724">
            <v>45951.380000000005</v>
          </cell>
          <cell r="I724">
            <v>2309.5</v>
          </cell>
          <cell r="J724">
            <v>2309.5</v>
          </cell>
          <cell r="K724">
            <v>834.29</v>
          </cell>
          <cell r="L724">
            <v>834.29</v>
          </cell>
          <cell r="M724">
            <v>42657.46</v>
          </cell>
          <cell r="N724">
            <v>42657.46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136.62</v>
          </cell>
          <cell r="T724">
            <v>136.62</v>
          </cell>
          <cell r="U724">
            <v>13.51</v>
          </cell>
          <cell r="V724">
            <v>13.51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</row>
        <row r="725">
          <cell r="C725" t="str">
            <v>3000000194216</v>
          </cell>
          <cell r="D725" t="str">
            <v>MXN</v>
          </cell>
          <cell r="F725">
            <v>4450</v>
          </cell>
          <cell r="G725">
            <v>6284.0800000000008</v>
          </cell>
          <cell r="H725">
            <v>6284.0800000000008</v>
          </cell>
          <cell r="I725">
            <v>2414.9299999999998</v>
          </cell>
          <cell r="J725">
            <v>2414.9299999999998</v>
          </cell>
          <cell r="K725">
            <v>3464.58</v>
          </cell>
          <cell r="L725">
            <v>3464.58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230</v>
          </cell>
          <cell r="R725">
            <v>230</v>
          </cell>
          <cell r="S725">
            <v>157.18</v>
          </cell>
          <cell r="T725">
            <v>157.18</v>
          </cell>
          <cell r="U725">
            <v>17.39</v>
          </cell>
          <cell r="V725">
            <v>17.39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</row>
        <row r="726">
          <cell r="C726" t="str">
            <v>3000000193166</v>
          </cell>
          <cell r="D726" t="str">
            <v>MXN</v>
          </cell>
          <cell r="F726">
            <v>5300</v>
          </cell>
          <cell r="G726">
            <v>5752.08</v>
          </cell>
          <cell r="H726">
            <v>5752.08</v>
          </cell>
          <cell r="I726">
            <v>4482.95</v>
          </cell>
          <cell r="J726">
            <v>4482.95</v>
          </cell>
          <cell r="K726">
            <v>562.19000000000005</v>
          </cell>
          <cell r="L726">
            <v>562.19000000000005</v>
          </cell>
          <cell r="M726">
            <v>466</v>
          </cell>
          <cell r="N726">
            <v>466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216.85</v>
          </cell>
          <cell r="T726">
            <v>216.85</v>
          </cell>
          <cell r="U726">
            <v>24.09</v>
          </cell>
          <cell r="V726">
            <v>24.09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</row>
        <row r="727">
          <cell r="C727" t="str">
            <v>3000000193516</v>
          </cell>
          <cell r="D727" t="str">
            <v>MXN</v>
          </cell>
          <cell r="F727">
            <v>4525</v>
          </cell>
          <cell r="G727">
            <v>4578.6799999999994</v>
          </cell>
          <cell r="H727">
            <v>4578.6799999999994</v>
          </cell>
          <cell r="I727">
            <v>3733.74</v>
          </cell>
          <cell r="J727">
            <v>3733.74</v>
          </cell>
          <cell r="K727">
            <v>584.16</v>
          </cell>
          <cell r="L727">
            <v>584.16</v>
          </cell>
          <cell r="M727">
            <v>54.57</v>
          </cell>
          <cell r="N727">
            <v>54.57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187.65</v>
          </cell>
          <cell r="T727">
            <v>187.65</v>
          </cell>
          <cell r="U727">
            <v>18.559999999999999</v>
          </cell>
          <cell r="V727">
            <v>18.559999999999999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</row>
        <row r="728">
          <cell r="C728" t="str">
            <v>3000000194339</v>
          </cell>
          <cell r="D728" t="str">
            <v>MXN</v>
          </cell>
          <cell r="F728">
            <v>4000</v>
          </cell>
          <cell r="G728">
            <v>4000</v>
          </cell>
          <cell r="H728">
            <v>4000</v>
          </cell>
          <cell r="I728">
            <v>2179.98</v>
          </cell>
          <cell r="J728">
            <v>2179.98</v>
          </cell>
          <cell r="K728">
            <v>1413.46</v>
          </cell>
          <cell r="L728">
            <v>1413.46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230</v>
          </cell>
          <cell r="R728">
            <v>230</v>
          </cell>
          <cell r="S728">
            <v>160.66999999999999</v>
          </cell>
          <cell r="T728">
            <v>160.66999999999999</v>
          </cell>
          <cell r="U728">
            <v>15.89</v>
          </cell>
          <cell r="V728">
            <v>15.89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</row>
        <row r="729">
          <cell r="C729" t="str">
            <v>3000000194329</v>
          </cell>
          <cell r="D729" t="str">
            <v>MXN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</row>
        <row r="730">
          <cell r="C730" t="str">
            <v>3000000194305</v>
          </cell>
          <cell r="D730" t="str">
            <v>MXN</v>
          </cell>
          <cell r="F730">
            <v>6647.74</v>
          </cell>
          <cell r="G730">
            <v>6641.5</v>
          </cell>
          <cell r="H730">
            <v>6641.5</v>
          </cell>
          <cell r="I730">
            <v>3772.16</v>
          </cell>
          <cell r="J730">
            <v>3772.16</v>
          </cell>
          <cell r="K730">
            <v>2572.34</v>
          </cell>
          <cell r="L730">
            <v>2572.34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269.74</v>
          </cell>
          <cell r="T730">
            <v>269.74</v>
          </cell>
          <cell r="U730">
            <v>27.26</v>
          </cell>
          <cell r="V730">
            <v>27.26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</row>
        <row r="731">
          <cell r="C731" t="str">
            <v>3000000194316</v>
          </cell>
          <cell r="D731" t="str">
            <v>MXN</v>
          </cell>
          <cell r="F731">
            <v>4440.6099999999997</v>
          </cell>
          <cell r="G731">
            <v>4487.8600000000006</v>
          </cell>
          <cell r="H731">
            <v>4487.8600000000006</v>
          </cell>
          <cell r="I731">
            <v>2536.6</v>
          </cell>
          <cell r="J731">
            <v>2536.6</v>
          </cell>
          <cell r="K731">
            <v>1701.61</v>
          </cell>
          <cell r="L731">
            <v>1701.61</v>
          </cell>
          <cell r="M731">
            <v>47.26</v>
          </cell>
          <cell r="N731">
            <v>47.26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184.18</v>
          </cell>
          <cell r="T731">
            <v>184.18</v>
          </cell>
          <cell r="U731">
            <v>18.21</v>
          </cell>
          <cell r="V731">
            <v>18.21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</row>
        <row r="732">
          <cell r="C732" t="str">
            <v>3000000195405</v>
          </cell>
          <cell r="D732" t="str">
            <v>MXN</v>
          </cell>
          <cell r="F732">
            <v>16681</v>
          </cell>
          <cell r="G732">
            <v>16713.72</v>
          </cell>
          <cell r="H732">
            <v>16713.72</v>
          </cell>
          <cell r="I732">
            <v>8867.8499999999985</v>
          </cell>
          <cell r="J732">
            <v>8867.8499999999985</v>
          </cell>
          <cell r="K732">
            <v>6238.1100000000006</v>
          </cell>
          <cell r="L732">
            <v>6238.1100000000006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920</v>
          </cell>
          <cell r="R732">
            <v>920</v>
          </cell>
          <cell r="S732">
            <v>625.88</v>
          </cell>
          <cell r="T732">
            <v>625.88</v>
          </cell>
          <cell r="U732">
            <v>61.88</v>
          </cell>
          <cell r="V732">
            <v>61.88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</row>
        <row r="733">
          <cell r="C733" t="str">
            <v>3000000195697</v>
          </cell>
          <cell r="D733" t="str">
            <v>MXN</v>
          </cell>
          <cell r="F733">
            <v>4827</v>
          </cell>
          <cell r="G733">
            <v>4826.8099999999995</v>
          </cell>
          <cell r="H733">
            <v>4826.8099999999995</v>
          </cell>
          <cell r="I733">
            <v>2462.75</v>
          </cell>
          <cell r="J733">
            <v>2462.75</v>
          </cell>
          <cell r="K733">
            <v>2144.06</v>
          </cell>
          <cell r="L733">
            <v>2144.06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200.2</v>
          </cell>
          <cell r="T733">
            <v>200.2</v>
          </cell>
          <cell r="U733">
            <v>19.8</v>
          </cell>
          <cell r="V733">
            <v>19.8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</row>
        <row r="734">
          <cell r="C734" t="str">
            <v>3000000195601</v>
          </cell>
          <cell r="D734" t="str">
            <v>MXN</v>
          </cell>
          <cell r="F734">
            <v>5582.54</v>
          </cell>
          <cell r="G734">
            <v>5582.54</v>
          </cell>
          <cell r="H734">
            <v>5582.54</v>
          </cell>
          <cell r="I734">
            <v>5269.27</v>
          </cell>
          <cell r="J734">
            <v>5269.27</v>
          </cell>
          <cell r="K734">
            <v>147.03</v>
          </cell>
          <cell r="L734">
            <v>147.03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151.28</v>
          </cell>
          <cell r="T734">
            <v>151.28</v>
          </cell>
          <cell r="U734">
            <v>14.96</v>
          </cell>
          <cell r="V734">
            <v>14.96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</row>
        <row r="735">
          <cell r="C735" t="str">
            <v>3000000196285</v>
          </cell>
          <cell r="D735" t="str">
            <v>MXN</v>
          </cell>
          <cell r="F735">
            <v>6985</v>
          </cell>
          <cell r="G735">
            <v>7057.73</v>
          </cell>
          <cell r="H735">
            <v>7057.73</v>
          </cell>
          <cell r="I735">
            <v>6326.62</v>
          </cell>
          <cell r="J735">
            <v>6326.62</v>
          </cell>
          <cell r="K735">
            <v>447.75</v>
          </cell>
          <cell r="L735">
            <v>447.75</v>
          </cell>
          <cell r="M735">
            <v>75.44</v>
          </cell>
          <cell r="N735">
            <v>75.44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189.21</v>
          </cell>
          <cell r="T735">
            <v>189.21</v>
          </cell>
          <cell r="U735">
            <v>18.71</v>
          </cell>
          <cell r="V735">
            <v>18.71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</row>
        <row r="736">
          <cell r="C736" t="str">
            <v>3000000196327</v>
          </cell>
          <cell r="D736" t="str">
            <v>MXN</v>
          </cell>
          <cell r="E736" t="str">
            <v>Venta Litigiosa</v>
          </cell>
          <cell r="F736">
            <v>0</v>
          </cell>
          <cell r="G736">
            <v>78327.100000000006</v>
          </cell>
          <cell r="H736">
            <v>78327.100000000006</v>
          </cell>
          <cell r="I736">
            <v>255939.96000000005</v>
          </cell>
          <cell r="J736">
            <v>255939.96000000005</v>
          </cell>
          <cell r="K736">
            <v>55399.64</v>
          </cell>
          <cell r="L736">
            <v>55399.64</v>
          </cell>
          <cell r="M736">
            <v>4916.67</v>
          </cell>
          <cell r="N736">
            <v>4916.67</v>
          </cell>
          <cell r="O736">
            <v>0</v>
          </cell>
          <cell r="P736">
            <v>0</v>
          </cell>
          <cell r="Q736">
            <v>8845.7199999999993</v>
          </cell>
          <cell r="R736">
            <v>8845.7199999999993</v>
          </cell>
          <cell r="S736">
            <v>8693.880000000001</v>
          </cell>
          <cell r="T736">
            <v>8693.880000000001</v>
          </cell>
          <cell r="U736">
            <v>859.94999999999948</v>
          </cell>
          <cell r="V736">
            <v>859.94999999999948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182529.53</v>
          </cell>
          <cell r="AJ736">
            <v>182529.53</v>
          </cell>
          <cell r="AK736">
            <v>73799.19</v>
          </cell>
          <cell r="AL736">
            <v>73799.19</v>
          </cell>
        </row>
        <row r="737">
          <cell r="C737" t="str">
            <v>3000000195797</v>
          </cell>
          <cell r="D737" t="str">
            <v>MXN</v>
          </cell>
          <cell r="F737">
            <v>10180.9</v>
          </cell>
          <cell r="G737">
            <v>10180.9</v>
          </cell>
          <cell r="H737">
            <v>10180.9</v>
          </cell>
          <cell r="I737">
            <v>9247.02</v>
          </cell>
          <cell r="J737">
            <v>9247.02</v>
          </cell>
          <cell r="K737">
            <v>407.56</v>
          </cell>
          <cell r="L737">
            <v>407.56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230</v>
          </cell>
          <cell r="R737">
            <v>230</v>
          </cell>
          <cell r="S737">
            <v>269.64</v>
          </cell>
          <cell r="T737">
            <v>269.64</v>
          </cell>
          <cell r="U737">
            <v>26.68</v>
          </cell>
          <cell r="V737">
            <v>26.68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</row>
        <row r="738">
          <cell r="C738" t="str">
            <v>3000000201458</v>
          </cell>
          <cell r="D738" t="str">
            <v>MXN</v>
          </cell>
          <cell r="F738">
            <v>5990.66</v>
          </cell>
          <cell r="G738">
            <v>6013.9000000000005</v>
          </cell>
          <cell r="H738">
            <v>6013.9000000000005</v>
          </cell>
          <cell r="I738">
            <v>2481.71</v>
          </cell>
          <cell r="J738">
            <v>2481.71</v>
          </cell>
          <cell r="K738">
            <v>3042.8799999999997</v>
          </cell>
          <cell r="L738">
            <v>3042.8799999999997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230</v>
          </cell>
          <cell r="R738">
            <v>230</v>
          </cell>
          <cell r="S738">
            <v>235.97</v>
          </cell>
          <cell r="T738">
            <v>235.97</v>
          </cell>
          <cell r="U738">
            <v>23.34</v>
          </cell>
          <cell r="V738">
            <v>23.34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</row>
        <row r="739">
          <cell r="C739" t="str">
            <v>3000000205715</v>
          </cell>
          <cell r="D739" t="str">
            <v>MXN</v>
          </cell>
          <cell r="F739">
            <v>7300</v>
          </cell>
          <cell r="G739">
            <v>6905.920000000001</v>
          </cell>
          <cell r="H739">
            <v>6905.920000000001</v>
          </cell>
          <cell r="I739">
            <v>5787.7800000000007</v>
          </cell>
          <cell r="J739">
            <v>5787.7800000000007</v>
          </cell>
          <cell r="K739">
            <v>1009.5899999999999</v>
          </cell>
          <cell r="L739">
            <v>1009.5899999999999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98.78</v>
          </cell>
          <cell r="T739">
            <v>98.78</v>
          </cell>
          <cell r="U739">
            <v>9.77</v>
          </cell>
          <cell r="V739">
            <v>9.77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</row>
        <row r="740">
          <cell r="C740" t="str">
            <v>3000000205691</v>
          </cell>
          <cell r="D740" t="str">
            <v>MXN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230</v>
          </cell>
          <cell r="R740">
            <v>230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230</v>
          </cell>
          <cell r="AL740">
            <v>230</v>
          </cell>
        </row>
        <row r="741">
          <cell r="C741" t="str">
            <v>3000000205731</v>
          </cell>
          <cell r="D741" t="str">
            <v>MXN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</row>
        <row r="742">
          <cell r="C742" t="str">
            <v>3000000195611</v>
          </cell>
          <cell r="D742" t="str">
            <v>MXN</v>
          </cell>
          <cell r="F742">
            <v>4970</v>
          </cell>
          <cell r="G742">
            <v>4991.7399999999989</v>
          </cell>
          <cell r="H742">
            <v>4991.7399999999989</v>
          </cell>
          <cell r="I742">
            <v>2534.1099999999997</v>
          </cell>
          <cell r="J742">
            <v>2534.1099999999997</v>
          </cell>
          <cell r="K742">
            <v>2230.0300000000002</v>
          </cell>
          <cell r="L742">
            <v>2230.0300000000002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142.65</v>
          </cell>
          <cell r="R742">
            <v>142.65</v>
          </cell>
          <cell r="S742">
            <v>64.569999999999993</v>
          </cell>
          <cell r="T742">
            <v>64.569999999999993</v>
          </cell>
          <cell r="U742">
            <v>20.38</v>
          </cell>
          <cell r="V742">
            <v>20.38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</row>
        <row r="743">
          <cell r="C743" t="str">
            <v>3000000205779</v>
          </cell>
          <cell r="D743" t="str">
            <v>MXN</v>
          </cell>
          <cell r="F743">
            <v>7840</v>
          </cell>
          <cell r="G743">
            <v>5485.1</v>
          </cell>
          <cell r="H743">
            <v>5485.1</v>
          </cell>
          <cell r="I743">
            <v>3267.1099999999997</v>
          </cell>
          <cell r="J743">
            <v>3267.1099999999997</v>
          </cell>
          <cell r="K743">
            <v>2040</v>
          </cell>
          <cell r="L743">
            <v>2040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161.97</v>
          </cell>
          <cell r="T743">
            <v>161.97</v>
          </cell>
          <cell r="U743">
            <v>16.02</v>
          </cell>
          <cell r="V743">
            <v>16.02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</row>
        <row r="744">
          <cell r="C744" t="str">
            <v>3000000205788</v>
          </cell>
          <cell r="D744" t="str">
            <v>MXN</v>
          </cell>
          <cell r="F744">
            <v>5950</v>
          </cell>
          <cell r="G744">
            <v>5947.0999999999995</v>
          </cell>
          <cell r="H744">
            <v>5947.0999999999995</v>
          </cell>
          <cell r="I744">
            <v>4699.84</v>
          </cell>
          <cell r="J744">
            <v>4699.84</v>
          </cell>
          <cell r="K744">
            <v>1070.1600000000001</v>
          </cell>
          <cell r="L744">
            <v>1070.1600000000001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161.16000000000003</v>
          </cell>
          <cell r="T744">
            <v>161.16000000000003</v>
          </cell>
          <cell r="U744">
            <v>15.94</v>
          </cell>
          <cell r="V744">
            <v>15.94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</row>
        <row r="745">
          <cell r="C745" t="str">
            <v>3000000206731</v>
          </cell>
          <cell r="D745" t="str">
            <v>MXN</v>
          </cell>
          <cell r="F745">
            <v>10176.11</v>
          </cell>
          <cell r="G745">
            <v>10176.11</v>
          </cell>
          <cell r="H745">
            <v>10176.11</v>
          </cell>
          <cell r="I745">
            <v>7806.56</v>
          </cell>
          <cell r="J745">
            <v>7806.56</v>
          </cell>
          <cell r="K745">
            <v>2066.52</v>
          </cell>
          <cell r="L745">
            <v>2066.52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275.76</v>
          </cell>
          <cell r="T745">
            <v>275.76</v>
          </cell>
          <cell r="U745">
            <v>27.27</v>
          </cell>
          <cell r="V745">
            <v>27.27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</row>
        <row r="746">
          <cell r="C746" t="str">
            <v>3000000206713</v>
          </cell>
          <cell r="D746" t="str">
            <v>MXN</v>
          </cell>
          <cell r="F746">
            <v>5100</v>
          </cell>
          <cell r="G746">
            <v>5174.41</v>
          </cell>
          <cell r="H746">
            <v>5174.41</v>
          </cell>
          <cell r="I746">
            <v>2246.48</v>
          </cell>
          <cell r="J746">
            <v>2246.48</v>
          </cell>
          <cell r="K746">
            <v>2569.94</v>
          </cell>
          <cell r="L746">
            <v>2569.94</v>
          </cell>
          <cell r="M746">
            <v>134.19999999999999</v>
          </cell>
          <cell r="N746">
            <v>134.19999999999999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203.65</v>
          </cell>
          <cell r="T746">
            <v>203.65</v>
          </cell>
          <cell r="U746">
            <v>20.14</v>
          </cell>
          <cell r="V746">
            <v>20.14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</row>
        <row r="747">
          <cell r="C747" t="str">
            <v>3000000206720</v>
          </cell>
          <cell r="D747" t="str">
            <v>MXN</v>
          </cell>
          <cell r="F747">
            <v>3544</v>
          </cell>
          <cell r="G747">
            <v>3543.0899999999997</v>
          </cell>
          <cell r="H747">
            <v>3543.0899999999997</v>
          </cell>
          <cell r="I747">
            <v>2978.52</v>
          </cell>
          <cell r="J747">
            <v>2978.52</v>
          </cell>
          <cell r="K747">
            <v>470.9</v>
          </cell>
          <cell r="L747">
            <v>470.9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85.24</v>
          </cell>
          <cell r="T747">
            <v>85.24</v>
          </cell>
          <cell r="U747">
            <v>8.43</v>
          </cell>
          <cell r="V747">
            <v>8.43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</row>
        <row r="748">
          <cell r="C748" t="str">
            <v>3000000206815</v>
          </cell>
          <cell r="D748" t="str">
            <v>MXN</v>
          </cell>
          <cell r="F748">
            <v>6179.9</v>
          </cell>
          <cell r="G748">
            <v>6179.9000000000015</v>
          </cell>
          <cell r="H748">
            <v>6179.9000000000015</v>
          </cell>
          <cell r="I748">
            <v>4694.72</v>
          </cell>
          <cell r="J748">
            <v>4694.72</v>
          </cell>
          <cell r="K748">
            <v>1301.1500000000001</v>
          </cell>
          <cell r="L748">
            <v>1301.1500000000001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167.47</v>
          </cell>
          <cell r="T748">
            <v>167.47</v>
          </cell>
          <cell r="U748">
            <v>16.559999999999999</v>
          </cell>
          <cell r="V748">
            <v>16.559999999999999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</row>
        <row r="749">
          <cell r="C749" t="str">
            <v>3000000206772</v>
          </cell>
          <cell r="D749" t="str">
            <v>MXN</v>
          </cell>
          <cell r="F749">
            <v>6102.84</v>
          </cell>
          <cell r="G749">
            <v>6102.84</v>
          </cell>
          <cell r="H749">
            <v>6102.84</v>
          </cell>
          <cell r="I749">
            <v>4636.18</v>
          </cell>
          <cell r="J749">
            <v>4636.18</v>
          </cell>
          <cell r="K749">
            <v>1284.93</v>
          </cell>
          <cell r="L749">
            <v>1284.93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165.37</v>
          </cell>
          <cell r="T749">
            <v>165.37</v>
          </cell>
          <cell r="U749">
            <v>16.36</v>
          </cell>
          <cell r="V749">
            <v>16.36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</row>
        <row r="750">
          <cell r="C750" t="str">
            <v>3000000206833</v>
          </cell>
          <cell r="D750" t="str">
            <v>MXN</v>
          </cell>
          <cell r="F750">
            <v>4751.7700000000004</v>
          </cell>
          <cell r="G750">
            <v>4751.7800000000007</v>
          </cell>
          <cell r="H750">
            <v>4751.7800000000007</v>
          </cell>
          <cell r="I750">
            <v>3609.81</v>
          </cell>
          <cell r="J750">
            <v>3609.81</v>
          </cell>
          <cell r="K750">
            <v>1000.46</v>
          </cell>
          <cell r="L750">
            <v>1000.46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128.76999999999998</v>
          </cell>
          <cell r="T750">
            <v>128.76999999999998</v>
          </cell>
          <cell r="U750">
            <v>12.74</v>
          </cell>
          <cell r="V750">
            <v>12.74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</row>
        <row r="751">
          <cell r="C751" t="str">
            <v>3000000206983</v>
          </cell>
          <cell r="D751" t="str">
            <v>MXN</v>
          </cell>
          <cell r="F751">
            <v>6350</v>
          </cell>
          <cell r="G751">
            <v>8860.6799999999985</v>
          </cell>
          <cell r="H751">
            <v>8860.6799999999985</v>
          </cell>
          <cell r="I751">
            <v>4752.22</v>
          </cell>
          <cell r="J751">
            <v>4752.22</v>
          </cell>
          <cell r="K751">
            <v>1406.19</v>
          </cell>
          <cell r="L751">
            <v>1406.19</v>
          </cell>
          <cell r="M751">
            <v>2513.3000000000002</v>
          </cell>
          <cell r="N751">
            <v>2513.3000000000002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171.96</v>
          </cell>
          <cell r="T751">
            <v>171.96</v>
          </cell>
          <cell r="U751">
            <v>17.010000000000002</v>
          </cell>
          <cell r="V751">
            <v>17.010000000000002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</row>
        <row r="752">
          <cell r="C752" t="str">
            <v>5175</v>
          </cell>
          <cell r="D752" t="str">
            <v>UDI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</row>
        <row r="753">
          <cell r="C753" t="str">
            <v>3000000207187</v>
          </cell>
          <cell r="D753" t="str">
            <v>MXN</v>
          </cell>
          <cell r="F753">
            <v>3300</v>
          </cell>
          <cell r="G753">
            <v>3300</v>
          </cell>
          <cell r="H753">
            <v>3300</v>
          </cell>
          <cell r="I753">
            <v>1285.57</v>
          </cell>
          <cell r="J753">
            <v>1285.57</v>
          </cell>
          <cell r="K753">
            <v>1675.63</v>
          </cell>
          <cell r="L753">
            <v>1675.63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230</v>
          </cell>
          <cell r="R753">
            <v>230</v>
          </cell>
          <cell r="S753">
            <v>108.8</v>
          </cell>
          <cell r="T753">
            <v>108.8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</row>
        <row r="754">
          <cell r="C754" t="str">
            <v>226437</v>
          </cell>
          <cell r="D754" t="str">
            <v>UDI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</row>
        <row r="755">
          <cell r="C755" t="str">
            <v>256688</v>
          </cell>
          <cell r="D755" t="str">
            <v>UDI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</row>
        <row r="756">
          <cell r="C756" t="str">
            <v>252994</v>
          </cell>
          <cell r="D756" t="str">
            <v>UDI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</row>
        <row r="757">
          <cell r="C757" t="str">
            <v>253667</v>
          </cell>
          <cell r="D757" t="str">
            <v>UDI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</row>
        <row r="758">
          <cell r="C758" t="str">
            <v>254023</v>
          </cell>
          <cell r="D758" t="str">
            <v>UDI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</row>
        <row r="759">
          <cell r="C759" t="str">
            <v>256011</v>
          </cell>
          <cell r="D759" t="str">
            <v>UDI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</row>
        <row r="760">
          <cell r="C760" t="str">
            <v>257380</v>
          </cell>
          <cell r="D760" t="str">
            <v>UDI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</row>
        <row r="761">
          <cell r="C761" t="str">
            <v>231369</v>
          </cell>
          <cell r="D761" t="str">
            <v>UDI</v>
          </cell>
          <cell r="F761">
            <v>5586</v>
          </cell>
          <cell r="G761">
            <v>5586.0399999999991</v>
          </cell>
          <cell r="H761">
            <v>665.23</v>
          </cell>
          <cell r="I761">
            <v>2427.62</v>
          </cell>
          <cell r="J761">
            <v>289.10000000000002</v>
          </cell>
          <cell r="K761">
            <v>1791.54</v>
          </cell>
          <cell r="L761">
            <v>213.35</v>
          </cell>
          <cell r="M761">
            <v>0</v>
          </cell>
          <cell r="N761">
            <v>0</v>
          </cell>
          <cell r="O761">
            <v>308.01</v>
          </cell>
          <cell r="P761">
            <v>36.68</v>
          </cell>
          <cell r="Q761">
            <v>349.99</v>
          </cell>
          <cell r="R761">
            <v>41.68</v>
          </cell>
          <cell r="S761">
            <v>402.98</v>
          </cell>
          <cell r="T761">
            <v>47.989999999999995</v>
          </cell>
          <cell r="U761">
            <v>39.630000000000003</v>
          </cell>
          <cell r="V761">
            <v>4.72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266.27</v>
          </cell>
          <cell r="AB761">
            <v>31.71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</row>
        <row r="762">
          <cell r="C762" t="str">
            <v>17983</v>
          </cell>
          <cell r="D762" t="str">
            <v>UDI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</row>
        <row r="763">
          <cell r="C763" t="str">
            <v>246403</v>
          </cell>
          <cell r="D763" t="str">
            <v>UDI</v>
          </cell>
          <cell r="F763">
            <v>8929</v>
          </cell>
          <cell r="G763">
            <v>8929.14</v>
          </cell>
          <cell r="H763">
            <v>1080.1999999999998</v>
          </cell>
          <cell r="I763">
            <v>4389.2700000000004</v>
          </cell>
          <cell r="J763">
            <v>530.99</v>
          </cell>
          <cell r="K763">
            <v>3244.9</v>
          </cell>
          <cell r="L763">
            <v>392.55</v>
          </cell>
          <cell r="M763">
            <v>0</v>
          </cell>
          <cell r="N763">
            <v>0</v>
          </cell>
          <cell r="O763">
            <v>929.45</v>
          </cell>
          <cell r="P763">
            <v>112.44</v>
          </cell>
          <cell r="Q763">
            <v>100</v>
          </cell>
          <cell r="R763">
            <v>12.1</v>
          </cell>
          <cell r="S763">
            <v>241.96</v>
          </cell>
          <cell r="T763">
            <v>29.270000000000003</v>
          </cell>
          <cell r="U763">
            <v>23.56</v>
          </cell>
          <cell r="V763">
            <v>2.85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</row>
        <row r="764">
          <cell r="C764" t="str">
            <v>231379</v>
          </cell>
          <cell r="D764" t="str">
            <v>UDI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</row>
        <row r="765">
          <cell r="C765" t="str">
            <v>247500</v>
          </cell>
          <cell r="D765" t="str">
            <v>UDI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</row>
        <row r="766">
          <cell r="C766" t="str">
            <v>10763</v>
          </cell>
          <cell r="D766" t="str">
            <v>UDI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</row>
        <row r="767">
          <cell r="C767" t="str">
            <v>257132</v>
          </cell>
          <cell r="D767" t="str">
            <v>UDI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</row>
        <row r="768">
          <cell r="C768" t="str">
            <v>246377</v>
          </cell>
          <cell r="D768" t="str">
            <v>UDI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</row>
        <row r="769">
          <cell r="C769" t="str">
            <v>245836</v>
          </cell>
          <cell r="D769" t="str">
            <v>UDI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</row>
        <row r="770">
          <cell r="C770" t="str">
            <v>246342</v>
          </cell>
          <cell r="D770" t="str">
            <v>UDI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</row>
        <row r="771">
          <cell r="C771" t="str">
            <v>255070</v>
          </cell>
          <cell r="D771" t="str">
            <v>UDI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</row>
        <row r="772">
          <cell r="C772" t="str">
            <v>242661</v>
          </cell>
          <cell r="D772" t="str">
            <v>UDI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</row>
        <row r="773">
          <cell r="C773" t="str">
            <v>256685</v>
          </cell>
          <cell r="D773" t="str">
            <v>UDI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</row>
        <row r="774">
          <cell r="C774" t="str">
            <v>253279</v>
          </cell>
          <cell r="D774" t="str">
            <v>UDI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</row>
        <row r="775">
          <cell r="C775" t="str">
            <v>244968</v>
          </cell>
          <cell r="D775" t="str">
            <v>UDI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</row>
        <row r="776">
          <cell r="C776" t="str">
            <v>253026</v>
          </cell>
          <cell r="D776" t="str">
            <v>UDI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</row>
        <row r="777">
          <cell r="C777" t="str">
            <v>246725</v>
          </cell>
          <cell r="D777" t="str">
            <v>UDI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</row>
        <row r="778">
          <cell r="C778" t="str">
            <v>227503</v>
          </cell>
          <cell r="D778" t="str">
            <v>UDI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</row>
        <row r="779">
          <cell r="C779" t="str">
            <v>246564</v>
          </cell>
          <cell r="D779" t="str">
            <v>UDI</v>
          </cell>
          <cell r="F779">
            <v>4239</v>
          </cell>
          <cell r="G779">
            <v>4238.8599999999997</v>
          </cell>
          <cell r="H779">
            <v>513.02</v>
          </cell>
          <cell r="I779">
            <v>1992.68</v>
          </cell>
          <cell r="J779">
            <v>241.17</v>
          </cell>
          <cell r="K779">
            <v>1568.98</v>
          </cell>
          <cell r="L779">
            <v>189.89</v>
          </cell>
          <cell r="M779">
            <v>0</v>
          </cell>
          <cell r="N779">
            <v>0</v>
          </cell>
          <cell r="O779">
            <v>352.15</v>
          </cell>
          <cell r="P779">
            <v>42.62</v>
          </cell>
          <cell r="Q779">
            <v>0</v>
          </cell>
          <cell r="R779">
            <v>0</v>
          </cell>
          <cell r="S779">
            <v>112.61999999999999</v>
          </cell>
          <cell r="T779">
            <v>13.63</v>
          </cell>
          <cell r="U779">
            <v>10.74</v>
          </cell>
          <cell r="V779">
            <v>1.3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201.69</v>
          </cell>
          <cell r="AB779">
            <v>24.41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</row>
        <row r="780">
          <cell r="C780" t="str">
            <v>20240</v>
          </cell>
          <cell r="D780" t="str">
            <v>UDI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</row>
        <row r="781">
          <cell r="C781" t="str">
            <v>247087</v>
          </cell>
          <cell r="D781" t="str">
            <v>UDI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</row>
        <row r="782">
          <cell r="C782" t="str">
            <v>259323</v>
          </cell>
          <cell r="D782" t="str">
            <v>UDI</v>
          </cell>
          <cell r="F782">
            <v>6619.37</v>
          </cell>
          <cell r="G782">
            <v>6619.3700000000008</v>
          </cell>
          <cell r="H782">
            <v>793.92</v>
          </cell>
          <cell r="I782">
            <v>3025.96</v>
          </cell>
          <cell r="J782">
            <v>362.93</v>
          </cell>
          <cell r="K782">
            <v>2395.2199999999998</v>
          </cell>
          <cell r="L782">
            <v>287.27999999999997</v>
          </cell>
          <cell r="M782">
            <v>0</v>
          </cell>
          <cell r="N782">
            <v>0</v>
          </cell>
          <cell r="O782">
            <v>694.1</v>
          </cell>
          <cell r="P782">
            <v>83.25</v>
          </cell>
          <cell r="Q782">
            <v>0</v>
          </cell>
          <cell r="R782">
            <v>0</v>
          </cell>
          <cell r="S782">
            <v>172.92000000000002</v>
          </cell>
          <cell r="T782">
            <v>20.74</v>
          </cell>
          <cell r="U782">
            <v>16.93</v>
          </cell>
          <cell r="V782">
            <v>2.0299999999999998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315.16000000000003</v>
          </cell>
          <cell r="AB782">
            <v>37.799999999999997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0.92</v>
          </cell>
          <cell r="AJ782">
            <v>0.11</v>
          </cell>
          <cell r="AK782">
            <v>0</v>
          </cell>
          <cell r="AL782">
            <v>0</v>
          </cell>
        </row>
        <row r="783">
          <cell r="C783" t="str">
            <v>25132</v>
          </cell>
          <cell r="D783" t="str">
            <v>UDI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</row>
        <row r="784">
          <cell r="C784" t="str">
            <v>228782</v>
          </cell>
          <cell r="D784" t="str">
            <v>UDI</v>
          </cell>
          <cell r="F784">
            <v>5950</v>
          </cell>
          <cell r="G784">
            <v>5949.96</v>
          </cell>
          <cell r="H784">
            <v>713.20999999999992</v>
          </cell>
          <cell r="I784">
            <v>3007.9</v>
          </cell>
          <cell r="J784">
            <v>360.53</v>
          </cell>
          <cell r="K784">
            <v>1879.85</v>
          </cell>
          <cell r="L784">
            <v>225.32</v>
          </cell>
          <cell r="M784">
            <v>13.9</v>
          </cell>
          <cell r="N784">
            <v>1.71</v>
          </cell>
          <cell r="O784">
            <v>295.68</v>
          </cell>
          <cell r="P784">
            <v>35.44</v>
          </cell>
          <cell r="Q784">
            <v>0</v>
          </cell>
          <cell r="R784">
            <v>0</v>
          </cell>
          <cell r="S784">
            <v>428.08</v>
          </cell>
          <cell r="T784">
            <v>51.31</v>
          </cell>
          <cell r="U784">
            <v>41.97</v>
          </cell>
          <cell r="V784">
            <v>5.03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282.58</v>
          </cell>
          <cell r="AB784">
            <v>33.869999999999997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</row>
        <row r="785">
          <cell r="C785" t="str">
            <v>247508</v>
          </cell>
          <cell r="D785" t="str">
            <v>UDI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</row>
        <row r="786">
          <cell r="C786" t="str">
            <v>259621</v>
          </cell>
          <cell r="D786" t="str">
            <v>UDI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</row>
        <row r="787">
          <cell r="C787" t="str">
            <v>256793</v>
          </cell>
          <cell r="D787" t="str">
            <v>UDI</v>
          </cell>
          <cell r="F787">
            <v>18200</v>
          </cell>
          <cell r="G787">
            <v>17698.600000000002</v>
          </cell>
          <cell r="H787">
            <v>2132.71</v>
          </cell>
          <cell r="I787">
            <v>8270.0600000000013</v>
          </cell>
          <cell r="J787">
            <v>995.98</v>
          </cell>
          <cell r="K787">
            <v>5917.1900000000005</v>
          </cell>
          <cell r="L787">
            <v>712.62</v>
          </cell>
          <cell r="M787">
            <v>481.49</v>
          </cell>
          <cell r="N787">
            <v>59.22</v>
          </cell>
          <cell r="O787">
            <v>1727.28</v>
          </cell>
          <cell r="P787">
            <v>208.02</v>
          </cell>
          <cell r="Q787">
            <v>0</v>
          </cell>
          <cell r="R787">
            <v>0</v>
          </cell>
          <cell r="S787">
            <v>438.52</v>
          </cell>
          <cell r="T787">
            <v>52.81</v>
          </cell>
          <cell r="U787">
            <v>43.84</v>
          </cell>
          <cell r="V787">
            <v>5.28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820.22</v>
          </cell>
          <cell r="AB787">
            <v>98.78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</row>
        <row r="788">
          <cell r="C788" t="str">
            <v>253133</v>
          </cell>
          <cell r="D788" t="str">
            <v>UDI</v>
          </cell>
          <cell r="F788">
            <v>10372</v>
          </cell>
          <cell r="G788">
            <v>10371.029999999999</v>
          </cell>
          <cell r="H788">
            <v>1252.7599999999998</v>
          </cell>
          <cell r="I788">
            <v>7972.73</v>
          </cell>
          <cell r="J788">
            <v>963.06</v>
          </cell>
          <cell r="K788">
            <v>917.76</v>
          </cell>
          <cell r="L788">
            <v>110.86</v>
          </cell>
          <cell r="M788">
            <v>0</v>
          </cell>
          <cell r="N788">
            <v>0</v>
          </cell>
          <cell r="O788">
            <v>766.26</v>
          </cell>
          <cell r="P788">
            <v>92.56</v>
          </cell>
          <cell r="Q788">
            <v>0</v>
          </cell>
          <cell r="R788">
            <v>0</v>
          </cell>
          <cell r="S788">
            <v>256.64000000000004</v>
          </cell>
          <cell r="T788">
            <v>31</v>
          </cell>
          <cell r="U788">
            <v>25.34</v>
          </cell>
          <cell r="V788">
            <v>3.06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432.3</v>
          </cell>
          <cell r="AB788">
            <v>52.22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</row>
        <row r="789">
          <cell r="C789" t="str">
            <v>257473</v>
          </cell>
          <cell r="D789" t="str">
            <v>UDI</v>
          </cell>
          <cell r="F789">
            <v>5740</v>
          </cell>
          <cell r="G789">
            <v>5739.9999999999991</v>
          </cell>
          <cell r="H789">
            <v>691.15000000000009</v>
          </cell>
          <cell r="I789">
            <v>2630.94</v>
          </cell>
          <cell r="J789">
            <v>316.79000000000002</v>
          </cell>
          <cell r="K789">
            <v>2161.71</v>
          </cell>
          <cell r="L789">
            <v>260.29000000000002</v>
          </cell>
          <cell r="M789">
            <v>0</v>
          </cell>
          <cell r="N789">
            <v>0</v>
          </cell>
          <cell r="O789">
            <v>507.19</v>
          </cell>
          <cell r="P789">
            <v>61.07</v>
          </cell>
          <cell r="Q789">
            <v>0</v>
          </cell>
          <cell r="R789">
            <v>0</v>
          </cell>
          <cell r="S789">
            <v>152.38999999999999</v>
          </cell>
          <cell r="T789">
            <v>18.349999999999998</v>
          </cell>
          <cell r="U789">
            <v>14.62</v>
          </cell>
          <cell r="V789">
            <v>1.76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273.14999999999998</v>
          </cell>
          <cell r="AB789">
            <v>32.89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</row>
        <row r="790">
          <cell r="C790" t="str">
            <v>255602</v>
          </cell>
          <cell r="D790" t="str">
            <v>UDI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</row>
        <row r="791">
          <cell r="C791" t="str">
            <v>9854</v>
          </cell>
          <cell r="D791" t="str">
            <v>UDI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</row>
        <row r="792">
          <cell r="C792" t="str">
            <v>257846</v>
          </cell>
          <cell r="D792" t="str">
            <v>UDI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</row>
        <row r="793">
          <cell r="C793" t="str">
            <v>227334</v>
          </cell>
          <cell r="D793" t="str">
            <v>UDI</v>
          </cell>
          <cell r="F793">
            <v>7077</v>
          </cell>
          <cell r="G793">
            <v>7077.0099999999993</v>
          </cell>
          <cell r="H793">
            <v>850.7399999999999</v>
          </cell>
          <cell r="I793">
            <v>3525.69</v>
          </cell>
          <cell r="J793">
            <v>423.83</v>
          </cell>
          <cell r="K793">
            <v>2301.85</v>
          </cell>
          <cell r="L793">
            <v>276.70999999999998</v>
          </cell>
          <cell r="M793">
            <v>0</v>
          </cell>
          <cell r="N793">
            <v>0</v>
          </cell>
          <cell r="O793">
            <v>352.63</v>
          </cell>
          <cell r="P793">
            <v>42.39</v>
          </cell>
          <cell r="Q793">
            <v>0</v>
          </cell>
          <cell r="R793">
            <v>0</v>
          </cell>
          <cell r="S793">
            <v>509.78000000000003</v>
          </cell>
          <cell r="T793">
            <v>61.28</v>
          </cell>
          <cell r="U793">
            <v>50.16</v>
          </cell>
          <cell r="V793">
            <v>6.03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336.9</v>
          </cell>
          <cell r="AB793">
            <v>40.5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</row>
        <row r="794">
          <cell r="C794" t="str">
            <v>257412</v>
          </cell>
          <cell r="D794" t="str">
            <v>UDI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</row>
        <row r="795">
          <cell r="C795" t="str">
            <v>227835</v>
          </cell>
          <cell r="D795" t="str">
            <v>UDI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</row>
        <row r="796">
          <cell r="C796" t="str">
            <v>242617</v>
          </cell>
          <cell r="D796" t="str">
            <v>UDI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</row>
        <row r="797">
          <cell r="C797" t="str">
            <v>244410</v>
          </cell>
          <cell r="D797" t="str">
            <v>UDI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</row>
        <row r="798">
          <cell r="C798" t="str">
            <v>3000000184710</v>
          </cell>
          <cell r="D798" t="str">
            <v>UDI</v>
          </cell>
          <cell r="F798">
            <v>7250</v>
          </cell>
          <cell r="G798">
            <v>7987.420000000001</v>
          </cell>
          <cell r="H798">
            <v>981.43</v>
          </cell>
          <cell r="I798">
            <v>5534</v>
          </cell>
          <cell r="J798">
            <v>679.89</v>
          </cell>
          <cell r="K798">
            <v>1297.52</v>
          </cell>
          <cell r="L798">
            <v>159.41</v>
          </cell>
          <cell r="M798">
            <v>775.54</v>
          </cell>
          <cell r="N798">
            <v>95.4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346.09</v>
          </cell>
          <cell r="T798">
            <v>42.519999999999996</v>
          </cell>
          <cell r="U798">
            <v>34.270000000000003</v>
          </cell>
          <cell r="V798">
            <v>4.21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</row>
        <row r="799">
          <cell r="C799" t="str">
            <v>3000000186095</v>
          </cell>
          <cell r="D799" t="str">
            <v>UDI</v>
          </cell>
          <cell r="F799">
            <v>7130</v>
          </cell>
          <cell r="G799">
            <v>7226</v>
          </cell>
          <cell r="H799">
            <v>887.79</v>
          </cell>
          <cell r="I799">
            <v>5267.34</v>
          </cell>
          <cell r="J799">
            <v>647.13</v>
          </cell>
          <cell r="K799">
            <v>1426.05</v>
          </cell>
          <cell r="L799">
            <v>175.2</v>
          </cell>
          <cell r="M799">
            <v>161.61000000000001</v>
          </cell>
          <cell r="N799">
            <v>19.88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337.55</v>
          </cell>
          <cell r="T799">
            <v>41.47</v>
          </cell>
          <cell r="U799">
            <v>33.450000000000003</v>
          </cell>
          <cell r="V799">
            <v>4.1100000000000003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</row>
        <row r="800">
          <cell r="C800" t="str">
            <v>3000000194407</v>
          </cell>
          <cell r="D800" t="str">
            <v>MXN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</row>
        <row r="801">
          <cell r="C801" t="str">
            <v>3000000205700</v>
          </cell>
          <cell r="D801" t="str">
            <v>MXN</v>
          </cell>
          <cell r="F801">
            <v>4978</v>
          </cell>
          <cell r="G801">
            <v>5493.02</v>
          </cell>
          <cell r="H801">
            <v>5493.02</v>
          </cell>
          <cell r="I801">
            <v>3979.2</v>
          </cell>
          <cell r="J801">
            <v>3979.2</v>
          </cell>
          <cell r="K801">
            <v>850.06</v>
          </cell>
          <cell r="L801">
            <v>850.06</v>
          </cell>
          <cell r="M801">
            <v>515.38</v>
          </cell>
          <cell r="N801">
            <v>515.38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135.03</v>
          </cell>
          <cell r="T801">
            <v>135.03</v>
          </cell>
          <cell r="U801">
            <v>13.35</v>
          </cell>
          <cell r="V801">
            <v>13.35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</row>
        <row r="802">
          <cell r="C802" t="str">
            <v>3000000206441</v>
          </cell>
          <cell r="D802" t="str">
            <v>MXN</v>
          </cell>
          <cell r="F802">
            <v>13634.14</v>
          </cell>
          <cell r="G802">
            <v>13634.14</v>
          </cell>
          <cell r="H802">
            <v>13634.14</v>
          </cell>
          <cell r="I802">
            <v>6729.34</v>
          </cell>
          <cell r="J802">
            <v>6729.34</v>
          </cell>
          <cell r="K802">
            <v>6324.43</v>
          </cell>
          <cell r="L802">
            <v>6324.43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528.14</v>
          </cell>
          <cell r="T802">
            <v>528.14</v>
          </cell>
          <cell r="U802">
            <v>52.23</v>
          </cell>
          <cell r="V802">
            <v>52.23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</row>
        <row r="803">
          <cell r="C803" t="str">
            <v>3000000206876</v>
          </cell>
          <cell r="D803" t="str">
            <v>MXN</v>
          </cell>
          <cell r="F803">
            <v>4488.8599999999997</v>
          </cell>
          <cell r="G803">
            <v>4488.8599999999997</v>
          </cell>
          <cell r="H803">
            <v>4488.8599999999997</v>
          </cell>
          <cell r="I803">
            <v>1853.11</v>
          </cell>
          <cell r="J803">
            <v>1853.11</v>
          </cell>
          <cell r="K803">
            <v>2430.7399999999998</v>
          </cell>
          <cell r="L803">
            <v>2430.7399999999998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186.55</v>
          </cell>
          <cell r="T803">
            <v>186.55</v>
          </cell>
          <cell r="U803">
            <v>18.46</v>
          </cell>
          <cell r="V803">
            <v>18.46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</row>
        <row r="804">
          <cell r="C804" t="str">
            <v>3000000207074</v>
          </cell>
          <cell r="D804" t="str">
            <v>MXN</v>
          </cell>
          <cell r="F804">
            <v>12476.44</v>
          </cell>
          <cell r="G804">
            <v>12476.439999999999</v>
          </cell>
          <cell r="H804">
            <v>12476.439999999999</v>
          </cell>
          <cell r="I804">
            <v>9257.24</v>
          </cell>
          <cell r="J804">
            <v>9257.24</v>
          </cell>
          <cell r="K804">
            <v>2847.3199999999997</v>
          </cell>
          <cell r="L804">
            <v>2847.3199999999997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459.22</v>
          </cell>
          <cell r="R804">
            <v>459.22</v>
          </cell>
          <cell r="S804">
            <v>338.4</v>
          </cell>
          <cell r="T804">
            <v>338.4</v>
          </cell>
          <cell r="U804">
            <v>33.479999999999997</v>
          </cell>
          <cell r="V804">
            <v>33.479999999999997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459.22</v>
          </cell>
          <cell r="AL804">
            <v>459.22</v>
          </cell>
        </row>
        <row r="805">
          <cell r="C805" t="str">
            <v>229130</v>
          </cell>
          <cell r="D805" t="str">
            <v>UDI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</row>
        <row r="806">
          <cell r="C806" t="str">
            <v>3012010101095957</v>
          </cell>
          <cell r="D806" t="str">
            <v>UDI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</row>
        <row r="807">
          <cell r="C807" t="str">
            <v>3030010102495313</v>
          </cell>
          <cell r="D807" t="str">
            <v>UDI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</row>
        <row r="808">
          <cell r="C808" t="str">
            <v>3012010101100898</v>
          </cell>
          <cell r="D808" t="str">
            <v>UDI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</row>
        <row r="809">
          <cell r="C809" t="str">
            <v>3030010102565495</v>
          </cell>
          <cell r="D809" t="str">
            <v>UDI</v>
          </cell>
          <cell r="F809">
            <v>4857</v>
          </cell>
          <cell r="G809">
            <v>4856.7800000000007</v>
          </cell>
          <cell r="H809">
            <v>601.59</v>
          </cell>
          <cell r="I809">
            <v>1889.14</v>
          </cell>
          <cell r="J809">
            <v>234</v>
          </cell>
          <cell r="K809">
            <v>1832.38</v>
          </cell>
          <cell r="L809">
            <v>226.97</v>
          </cell>
          <cell r="M809">
            <v>0</v>
          </cell>
          <cell r="N809">
            <v>0</v>
          </cell>
          <cell r="O809">
            <v>383.08</v>
          </cell>
          <cell r="P809">
            <v>47.45</v>
          </cell>
          <cell r="Q809">
            <v>0</v>
          </cell>
          <cell r="R809">
            <v>0</v>
          </cell>
          <cell r="S809">
            <v>497.87</v>
          </cell>
          <cell r="T809">
            <v>61.67</v>
          </cell>
          <cell r="U809">
            <v>49.09</v>
          </cell>
          <cell r="V809">
            <v>6.08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205.22</v>
          </cell>
          <cell r="AB809">
            <v>25.42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</row>
        <row r="810">
          <cell r="C810" t="str">
            <v>3012010101077096</v>
          </cell>
          <cell r="D810" t="str">
            <v>UDI</v>
          </cell>
          <cell r="F810">
            <v>6758</v>
          </cell>
          <cell r="G810">
            <v>6757.8</v>
          </cell>
          <cell r="H810">
            <v>828.53</v>
          </cell>
          <cell r="I810">
            <v>2866.64</v>
          </cell>
          <cell r="J810">
            <v>351.46</v>
          </cell>
          <cell r="K810">
            <v>2722.92</v>
          </cell>
          <cell r="L810">
            <v>333.84</v>
          </cell>
          <cell r="M810">
            <v>0</v>
          </cell>
          <cell r="N810">
            <v>0</v>
          </cell>
          <cell r="O810">
            <v>122.35</v>
          </cell>
          <cell r="P810">
            <v>15</v>
          </cell>
          <cell r="Q810">
            <v>0</v>
          </cell>
          <cell r="R810">
            <v>0</v>
          </cell>
          <cell r="S810">
            <v>691.9</v>
          </cell>
          <cell r="T810">
            <v>84.830000000000013</v>
          </cell>
          <cell r="U810">
            <v>68.349999999999994</v>
          </cell>
          <cell r="V810">
            <v>8.3800000000000008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285.64</v>
          </cell>
          <cell r="AB810">
            <v>35.020000000000003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</row>
        <row r="811">
          <cell r="C811" t="str">
            <v>3012010101130374</v>
          </cell>
          <cell r="D811" t="str">
            <v>UDI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</row>
        <row r="812">
          <cell r="C812" t="str">
            <v>3012010101026101</v>
          </cell>
          <cell r="D812" t="str">
            <v>UDI</v>
          </cell>
          <cell r="F812">
            <v>6890.13</v>
          </cell>
          <cell r="G812">
            <v>6890.130000000001</v>
          </cell>
          <cell r="H812">
            <v>851.09</v>
          </cell>
          <cell r="I812">
            <v>2971.59</v>
          </cell>
          <cell r="J812">
            <v>367.06</v>
          </cell>
          <cell r="K812">
            <v>2721.11</v>
          </cell>
          <cell r="L812">
            <v>336.12</v>
          </cell>
          <cell r="M812">
            <v>0</v>
          </cell>
          <cell r="N812">
            <v>0</v>
          </cell>
          <cell r="O812">
            <v>124.59</v>
          </cell>
          <cell r="P812">
            <v>15.39</v>
          </cell>
          <cell r="Q812">
            <v>0</v>
          </cell>
          <cell r="R812">
            <v>0</v>
          </cell>
          <cell r="S812">
            <v>711.61</v>
          </cell>
          <cell r="T812">
            <v>87.899999999999991</v>
          </cell>
          <cell r="U812">
            <v>70.349999999999994</v>
          </cell>
          <cell r="V812">
            <v>8.69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290.88</v>
          </cell>
          <cell r="AB812">
            <v>35.93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</row>
        <row r="813">
          <cell r="C813" t="str">
            <v>3012010101160850</v>
          </cell>
          <cell r="D813" t="str">
            <v>UDI</v>
          </cell>
          <cell r="F813">
            <v>14051</v>
          </cell>
          <cell r="G813">
            <v>14051.02</v>
          </cell>
          <cell r="H813">
            <v>1748.1399999999999</v>
          </cell>
          <cell r="I813">
            <v>5882.3</v>
          </cell>
          <cell r="J813">
            <v>731.83999999999992</v>
          </cell>
          <cell r="K813">
            <v>5353.42</v>
          </cell>
          <cell r="L813">
            <v>666.04</v>
          </cell>
          <cell r="M813">
            <v>0</v>
          </cell>
          <cell r="N813">
            <v>0</v>
          </cell>
          <cell r="O813">
            <v>245.96</v>
          </cell>
          <cell r="P813">
            <v>30.6</v>
          </cell>
          <cell r="Q813">
            <v>460.08</v>
          </cell>
          <cell r="R813">
            <v>57.24</v>
          </cell>
          <cell r="S813">
            <v>1397.28</v>
          </cell>
          <cell r="T813">
            <v>173.83999999999997</v>
          </cell>
          <cell r="U813">
            <v>137.91999999999999</v>
          </cell>
          <cell r="V813">
            <v>17.16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574.05999999999995</v>
          </cell>
          <cell r="AB813">
            <v>71.42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</row>
        <row r="814">
          <cell r="C814" t="str">
            <v>3012010101125887</v>
          </cell>
          <cell r="D814" t="str">
            <v>UDI</v>
          </cell>
          <cell r="F814">
            <v>6363</v>
          </cell>
          <cell r="G814">
            <v>6362.65</v>
          </cell>
          <cell r="H814">
            <v>797.68999999999983</v>
          </cell>
          <cell r="I814">
            <v>2647.19</v>
          </cell>
          <cell r="J814">
            <v>331.88</v>
          </cell>
          <cell r="K814">
            <v>2605.9499999999998</v>
          </cell>
          <cell r="L814">
            <v>326.70999999999998</v>
          </cell>
          <cell r="M814">
            <v>0</v>
          </cell>
          <cell r="N814">
            <v>0</v>
          </cell>
          <cell r="O814">
            <v>115.02</v>
          </cell>
          <cell r="P814">
            <v>14.42</v>
          </cell>
          <cell r="Q814">
            <v>0</v>
          </cell>
          <cell r="R814">
            <v>0</v>
          </cell>
          <cell r="S814">
            <v>660.84</v>
          </cell>
          <cell r="T814">
            <v>82.850000000000009</v>
          </cell>
          <cell r="U814">
            <v>65.25</v>
          </cell>
          <cell r="V814">
            <v>8.18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268.39999999999998</v>
          </cell>
          <cell r="AB814">
            <v>33.65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</row>
        <row r="815">
          <cell r="C815" t="str">
            <v>3012010101085230</v>
          </cell>
          <cell r="D815" t="str">
            <v>UDI</v>
          </cell>
          <cell r="F815">
            <v>10000</v>
          </cell>
          <cell r="G815">
            <v>9954.7300000000014</v>
          </cell>
          <cell r="H815">
            <v>1219.6199999999999</v>
          </cell>
          <cell r="I815">
            <v>5406.72</v>
          </cell>
          <cell r="J815">
            <v>664.09</v>
          </cell>
          <cell r="K815">
            <v>2779.01</v>
          </cell>
          <cell r="L815">
            <v>339.45</v>
          </cell>
          <cell r="M815">
            <v>0</v>
          </cell>
          <cell r="N815">
            <v>0</v>
          </cell>
          <cell r="O815">
            <v>145.47999999999999</v>
          </cell>
          <cell r="P815">
            <v>17.77</v>
          </cell>
          <cell r="Q815">
            <v>349.99</v>
          </cell>
          <cell r="R815">
            <v>42.75</v>
          </cell>
          <cell r="S815">
            <v>850.03</v>
          </cell>
          <cell r="T815">
            <v>103.83</v>
          </cell>
          <cell r="U815">
            <v>83.91</v>
          </cell>
          <cell r="V815">
            <v>10.25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339.59</v>
          </cell>
          <cell r="AB815">
            <v>41.48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</row>
        <row r="816">
          <cell r="C816" t="str">
            <v>3012010101115326</v>
          </cell>
          <cell r="D816" t="str">
            <v>UDI</v>
          </cell>
          <cell r="F816">
            <v>8487</v>
          </cell>
          <cell r="G816">
            <v>8539.2899999999991</v>
          </cell>
          <cell r="H816">
            <v>1039.8799999999999</v>
          </cell>
          <cell r="I816">
            <v>3720.18</v>
          </cell>
          <cell r="J816">
            <v>453</v>
          </cell>
          <cell r="K816">
            <v>3260.37</v>
          </cell>
          <cell r="L816">
            <v>397.01</v>
          </cell>
          <cell r="M816">
            <v>52.85</v>
          </cell>
          <cell r="N816">
            <v>6.5</v>
          </cell>
          <cell r="O816">
            <v>162.36000000000001</v>
          </cell>
          <cell r="P816">
            <v>19.77</v>
          </cell>
          <cell r="Q816">
            <v>0</v>
          </cell>
          <cell r="R816">
            <v>0</v>
          </cell>
          <cell r="S816">
            <v>897.69</v>
          </cell>
          <cell r="T816">
            <v>109.31</v>
          </cell>
          <cell r="U816">
            <v>88.69</v>
          </cell>
          <cell r="V816">
            <v>10.8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357.15</v>
          </cell>
          <cell r="AB816">
            <v>43.49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</row>
        <row r="817">
          <cell r="C817" t="str">
            <v>3012010101010923</v>
          </cell>
          <cell r="D817" t="str">
            <v>UDI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</row>
        <row r="818">
          <cell r="C818" t="str">
            <v>3012010101079431</v>
          </cell>
          <cell r="D818" t="str">
            <v>UDI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</row>
        <row r="819">
          <cell r="C819" t="str">
            <v>3012010101134368</v>
          </cell>
          <cell r="D819" t="str">
            <v>UDI</v>
          </cell>
          <cell r="F819">
            <v>7533</v>
          </cell>
          <cell r="G819">
            <v>7532.46</v>
          </cell>
          <cell r="H819">
            <v>940.75</v>
          </cell>
          <cell r="I819">
            <v>3150.38</v>
          </cell>
          <cell r="J819">
            <v>393.46</v>
          </cell>
          <cell r="K819">
            <v>3080.96</v>
          </cell>
          <cell r="L819">
            <v>384.79</v>
          </cell>
          <cell r="M819">
            <v>0</v>
          </cell>
          <cell r="N819">
            <v>0</v>
          </cell>
          <cell r="O819">
            <v>136.44</v>
          </cell>
          <cell r="P819">
            <v>17.04</v>
          </cell>
          <cell r="Q819">
            <v>0</v>
          </cell>
          <cell r="R819">
            <v>0</v>
          </cell>
          <cell r="S819">
            <v>770.26</v>
          </cell>
          <cell r="T819">
            <v>96.2</v>
          </cell>
          <cell r="U819">
            <v>76.069999999999993</v>
          </cell>
          <cell r="V819">
            <v>9.5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318.35000000000002</v>
          </cell>
          <cell r="AB819">
            <v>39.76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</row>
        <row r="820">
          <cell r="C820" t="str">
            <v>3012010101066479</v>
          </cell>
          <cell r="D820" t="str">
            <v>UDI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</row>
        <row r="821">
          <cell r="C821" t="str">
            <v>3030010102520581</v>
          </cell>
          <cell r="D821" t="str">
            <v>UDI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</row>
        <row r="822">
          <cell r="C822" t="str">
            <v>3012010101135225</v>
          </cell>
          <cell r="D822" t="str">
            <v>UDI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</row>
        <row r="823">
          <cell r="C823" t="str">
            <v>3012010101005089</v>
          </cell>
          <cell r="D823" t="str">
            <v>UDI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</row>
        <row r="824">
          <cell r="C824" t="str">
            <v>3030010102497368</v>
          </cell>
          <cell r="D824" t="str">
            <v>UDI</v>
          </cell>
          <cell r="F824">
            <v>10069</v>
          </cell>
          <cell r="G824">
            <v>10068.82</v>
          </cell>
          <cell r="H824">
            <v>1255.7</v>
          </cell>
          <cell r="I824">
            <v>4082.78</v>
          </cell>
          <cell r="J824">
            <v>509.17</v>
          </cell>
          <cell r="K824">
            <v>3773.42</v>
          </cell>
          <cell r="L824">
            <v>470.59</v>
          </cell>
          <cell r="M824">
            <v>0</v>
          </cell>
          <cell r="N824">
            <v>0</v>
          </cell>
          <cell r="O824">
            <v>624.48</v>
          </cell>
          <cell r="P824">
            <v>77.88</v>
          </cell>
          <cell r="Q824">
            <v>0</v>
          </cell>
          <cell r="R824">
            <v>0</v>
          </cell>
          <cell r="S824">
            <v>1059.4799999999998</v>
          </cell>
          <cell r="T824">
            <v>132.13</v>
          </cell>
          <cell r="U824">
            <v>104.64</v>
          </cell>
          <cell r="V824">
            <v>13.05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424.02</v>
          </cell>
          <cell r="AB824">
            <v>52.88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</row>
        <row r="825">
          <cell r="C825" t="str">
            <v>3012010101126844</v>
          </cell>
          <cell r="D825" t="str">
            <v>UDI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</row>
        <row r="826">
          <cell r="C826" t="str">
            <v>3012010101100963</v>
          </cell>
          <cell r="D826" t="str">
            <v>UDI</v>
          </cell>
          <cell r="F826">
            <v>6953</v>
          </cell>
          <cell r="G826">
            <v>6952.78</v>
          </cell>
          <cell r="H826">
            <v>847.00000000000011</v>
          </cell>
          <cell r="I826">
            <v>2917.3</v>
          </cell>
          <cell r="J826">
            <v>355.39</v>
          </cell>
          <cell r="K826">
            <v>2820.11</v>
          </cell>
          <cell r="L826">
            <v>343.55</v>
          </cell>
          <cell r="M826">
            <v>0</v>
          </cell>
          <cell r="N826">
            <v>0</v>
          </cell>
          <cell r="O826">
            <v>125.59</v>
          </cell>
          <cell r="P826">
            <v>15.3</v>
          </cell>
          <cell r="Q826">
            <v>0</v>
          </cell>
          <cell r="R826">
            <v>0</v>
          </cell>
          <cell r="S826">
            <v>725.07</v>
          </cell>
          <cell r="T826">
            <v>88.33</v>
          </cell>
          <cell r="U826">
            <v>71.58</v>
          </cell>
          <cell r="V826">
            <v>8.7200000000000006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293.13</v>
          </cell>
          <cell r="AB826">
            <v>35.71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</row>
        <row r="827">
          <cell r="C827" t="str">
            <v>3012010101163995</v>
          </cell>
          <cell r="D827" t="str">
            <v>UDI</v>
          </cell>
          <cell r="F827">
            <v>7989</v>
          </cell>
          <cell r="G827">
            <v>7988.5699999999988</v>
          </cell>
          <cell r="H827">
            <v>994.08</v>
          </cell>
          <cell r="I827">
            <v>3270.39</v>
          </cell>
          <cell r="J827">
            <v>406.96</v>
          </cell>
          <cell r="K827">
            <v>3330.25</v>
          </cell>
          <cell r="L827">
            <v>414.41</v>
          </cell>
          <cell r="M827">
            <v>0</v>
          </cell>
          <cell r="N827">
            <v>0</v>
          </cell>
          <cell r="O827">
            <v>144.49</v>
          </cell>
          <cell r="P827">
            <v>17.98</v>
          </cell>
          <cell r="Q827">
            <v>0</v>
          </cell>
          <cell r="R827">
            <v>0</v>
          </cell>
          <cell r="S827">
            <v>824.75</v>
          </cell>
          <cell r="T827">
            <v>102.63000000000001</v>
          </cell>
          <cell r="U827">
            <v>81.41</v>
          </cell>
          <cell r="V827">
            <v>10.130000000000001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337.28</v>
          </cell>
          <cell r="AB827">
            <v>41.97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</row>
        <row r="828">
          <cell r="C828" t="str">
            <v>3012010101039567</v>
          </cell>
          <cell r="D828" t="str">
            <v>UDI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</row>
        <row r="829">
          <cell r="C829" t="str">
            <v>3012010101138914</v>
          </cell>
          <cell r="D829" t="str">
            <v>UDI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</row>
        <row r="830">
          <cell r="C830" t="str">
            <v>3012010101141900</v>
          </cell>
          <cell r="D830" t="str">
            <v>UDI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</row>
        <row r="831">
          <cell r="C831" t="str">
            <v>3030010102520557</v>
          </cell>
          <cell r="D831" t="str">
            <v>UDI</v>
          </cell>
          <cell r="F831">
            <v>7364</v>
          </cell>
          <cell r="G831">
            <v>7363.9500000000007</v>
          </cell>
          <cell r="H831">
            <v>917.56000000000006</v>
          </cell>
          <cell r="I831">
            <v>2966.98</v>
          </cell>
          <cell r="J831">
            <v>369.69</v>
          </cell>
          <cell r="K831">
            <v>2782.87</v>
          </cell>
          <cell r="L831">
            <v>346.75</v>
          </cell>
          <cell r="M831">
            <v>0</v>
          </cell>
          <cell r="N831">
            <v>0</v>
          </cell>
          <cell r="O831">
            <v>457.06</v>
          </cell>
          <cell r="P831">
            <v>56.95</v>
          </cell>
          <cell r="Q831">
            <v>0</v>
          </cell>
          <cell r="R831">
            <v>0</v>
          </cell>
          <cell r="S831">
            <v>773.57999999999993</v>
          </cell>
          <cell r="T831">
            <v>96.39</v>
          </cell>
          <cell r="U831">
            <v>76.239999999999995</v>
          </cell>
          <cell r="V831">
            <v>9.5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310.35000000000002</v>
          </cell>
          <cell r="AB831">
            <v>38.67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3.13</v>
          </cell>
          <cell r="AJ831">
            <v>0.39</v>
          </cell>
          <cell r="AK831">
            <v>0</v>
          </cell>
          <cell r="AL831">
            <v>0</v>
          </cell>
        </row>
        <row r="832">
          <cell r="C832" t="str">
            <v>3012010102505855</v>
          </cell>
          <cell r="D832" t="str">
            <v>UDI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</row>
        <row r="833">
          <cell r="C833" t="str">
            <v>3012010101092616</v>
          </cell>
          <cell r="D833" t="str">
            <v>UDI</v>
          </cell>
          <cell r="F833">
            <v>10000</v>
          </cell>
          <cell r="G833">
            <v>10000.100000000002</v>
          </cell>
          <cell r="H833">
            <v>1218.77</v>
          </cell>
          <cell r="I833">
            <v>4358.59</v>
          </cell>
          <cell r="J833">
            <v>531.12</v>
          </cell>
          <cell r="K833">
            <v>3733.1</v>
          </cell>
          <cell r="L833">
            <v>454.9</v>
          </cell>
          <cell r="M833">
            <v>176.19</v>
          </cell>
          <cell r="N833">
            <v>21.67</v>
          </cell>
          <cell r="O833">
            <v>188.26</v>
          </cell>
          <cell r="P833">
            <v>22.94</v>
          </cell>
          <cell r="Q833">
            <v>0</v>
          </cell>
          <cell r="R833">
            <v>0</v>
          </cell>
          <cell r="S833">
            <v>1028.0300000000002</v>
          </cell>
          <cell r="T833">
            <v>125.27000000000001</v>
          </cell>
          <cell r="U833">
            <v>101.92</v>
          </cell>
          <cell r="V833">
            <v>12.42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414.01</v>
          </cell>
          <cell r="AB833">
            <v>50.45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</row>
        <row r="834">
          <cell r="C834" t="str">
            <v>3012010101102605</v>
          </cell>
          <cell r="D834" t="str">
            <v>UDI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</row>
        <row r="835">
          <cell r="C835" t="str">
            <v>3030010102524161</v>
          </cell>
          <cell r="D835" t="str">
            <v>UDI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</row>
        <row r="836">
          <cell r="C836" t="str">
            <v>3012010101092210</v>
          </cell>
          <cell r="D836" t="str">
            <v>UDI</v>
          </cell>
          <cell r="F836">
            <v>13890</v>
          </cell>
          <cell r="G836">
            <v>13884.68</v>
          </cell>
          <cell r="H836">
            <v>1690.9900000000002</v>
          </cell>
          <cell r="I836">
            <v>9948.17</v>
          </cell>
          <cell r="J836">
            <v>1211.5700000000002</v>
          </cell>
          <cell r="K836">
            <v>1643.43</v>
          </cell>
          <cell r="L836">
            <v>200.14999999999998</v>
          </cell>
          <cell r="M836">
            <v>0</v>
          </cell>
          <cell r="N836">
            <v>0</v>
          </cell>
          <cell r="O836">
            <v>241.9</v>
          </cell>
          <cell r="P836">
            <v>29.46</v>
          </cell>
          <cell r="Q836">
            <v>0</v>
          </cell>
          <cell r="R836">
            <v>0</v>
          </cell>
          <cell r="S836">
            <v>1398.2600000000002</v>
          </cell>
          <cell r="T836">
            <v>170.29000000000002</v>
          </cell>
          <cell r="U836">
            <v>138.1</v>
          </cell>
          <cell r="V836">
            <v>16.82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514.82000000000005</v>
          </cell>
          <cell r="AB836">
            <v>62.7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</row>
        <row r="837">
          <cell r="C837" t="str">
            <v>3030010102533238</v>
          </cell>
          <cell r="D837" t="str">
            <v>UDI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</row>
        <row r="838">
          <cell r="C838" t="str">
            <v>3030010102518510</v>
          </cell>
          <cell r="D838" t="str">
            <v>UDI</v>
          </cell>
          <cell r="F838">
            <v>9064</v>
          </cell>
          <cell r="G838">
            <v>9064.36</v>
          </cell>
          <cell r="H838">
            <v>1129.8</v>
          </cell>
          <cell r="I838">
            <v>3655.51</v>
          </cell>
          <cell r="J838">
            <v>455.63</v>
          </cell>
          <cell r="K838">
            <v>3410.25</v>
          </cell>
          <cell r="L838">
            <v>425.06</v>
          </cell>
          <cell r="M838">
            <v>0</v>
          </cell>
          <cell r="N838">
            <v>0</v>
          </cell>
          <cell r="O838">
            <v>561.61</v>
          </cell>
          <cell r="P838">
            <v>70</v>
          </cell>
          <cell r="Q838">
            <v>0</v>
          </cell>
          <cell r="R838">
            <v>0</v>
          </cell>
          <cell r="S838">
            <v>960.83</v>
          </cell>
          <cell r="T838">
            <v>119.76</v>
          </cell>
          <cell r="U838">
            <v>94.83</v>
          </cell>
          <cell r="V838">
            <v>11.82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381.33</v>
          </cell>
          <cell r="AB838">
            <v>47.53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</row>
        <row r="839">
          <cell r="C839" t="str">
            <v>3030010102538641</v>
          </cell>
          <cell r="D839" t="str">
            <v>UDI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</row>
        <row r="840">
          <cell r="C840" t="str">
            <v>3012010101056561</v>
          </cell>
          <cell r="D840" t="str">
            <v>UDI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</row>
        <row r="841">
          <cell r="C841" t="str">
            <v>3030010102582417</v>
          </cell>
          <cell r="D841" t="str">
            <v>UDI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</row>
        <row r="842">
          <cell r="C842" t="str">
            <v>3012010101141926</v>
          </cell>
          <cell r="D842" t="str">
            <v>UDI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</row>
        <row r="843">
          <cell r="C843" t="str">
            <v>3030010102521787</v>
          </cell>
          <cell r="D843" t="str">
            <v>UDI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</row>
        <row r="844">
          <cell r="C844" t="str">
            <v>3012010101004199</v>
          </cell>
          <cell r="D844" t="str">
            <v>UDI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</row>
        <row r="845">
          <cell r="C845" t="str">
            <v>3030010102488862</v>
          </cell>
          <cell r="D845" t="str">
            <v>UDI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</row>
        <row r="846">
          <cell r="C846" t="str">
            <v>3030010102509683</v>
          </cell>
          <cell r="D846" t="str">
            <v>UDI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</row>
        <row r="847">
          <cell r="C847" t="str">
            <v>3012010101143476</v>
          </cell>
          <cell r="D847" t="str">
            <v>UDI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</row>
        <row r="848">
          <cell r="C848" t="str">
            <v>3012010101102274</v>
          </cell>
          <cell r="D848" t="str">
            <v>UDI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</row>
        <row r="849">
          <cell r="C849" t="str">
            <v>3012010101056306</v>
          </cell>
          <cell r="D849" t="str">
            <v>UDI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</row>
        <row r="850">
          <cell r="C850" t="str">
            <v>3012010101116712</v>
          </cell>
          <cell r="D850" t="str">
            <v>UDI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</row>
        <row r="851">
          <cell r="C851" t="str">
            <v>3030010102498796</v>
          </cell>
          <cell r="D851" t="str">
            <v>UDI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</row>
        <row r="852">
          <cell r="C852" t="str">
            <v>3030010102525689</v>
          </cell>
          <cell r="D852" t="str">
            <v>UDI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</row>
        <row r="853">
          <cell r="C853" t="str">
            <v>3030010102529541</v>
          </cell>
          <cell r="D853" t="str">
            <v>UDI</v>
          </cell>
          <cell r="E853" t="str">
            <v>Adjudicación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</row>
        <row r="854">
          <cell r="C854" t="str">
            <v>3030010102501722</v>
          </cell>
          <cell r="D854" t="str">
            <v>UDI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</row>
        <row r="855">
          <cell r="C855" t="str">
            <v>3012010101100203</v>
          </cell>
          <cell r="D855" t="str">
            <v>UDI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</row>
        <row r="856">
          <cell r="C856" t="str">
            <v>3030010102497186</v>
          </cell>
          <cell r="D856" t="str">
            <v>UDI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</row>
        <row r="857">
          <cell r="C857" t="str">
            <v>3030010102499083</v>
          </cell>
          <cell r="D857" t="str">
            <v>UDI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</row>
        <row r="858">
          <cell r="C858" t="str">
            <v>3012010101138294</v>
          </cell>
          <cell r="D858" t="str">
            <v>UDI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</row>
        <row r="859">
          <cell r="C859" t="str">
            <v>3030010102523387</v>
          </cell>
          <cell r="D859" t="str">
            <v>UDI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</row>
        <row r="860">
          <cell r="C860" t="str">
            <v>3012010101161684</v>
          </cell>
          <cell r="D860" t="str">
            <v>UDI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</row>
        <row r="861">
          <cell r="C861" t="str">
            <v>3030010102520946</v>
          </cell>
          <cell r="D861" t="str">
            <v>UDI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</row>
        <row r="862">
          <cell r="C862" t="str">
            <v>3030010102537940</v>
          </cell>
          <cell r="D862" t="str">
            <v>UDI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</row>
        <row r="863">
          <cell r="C863" t="str">
            <v>3012010101077922</v>
          </cell>
          <cell r="D863" t="str">
            <v>UDI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</row>
        <row r="864">
          <cell r="C864" t="str">
            <v>3030010102505160</v>
          </cell>
          <cell r="D864" t="str">
            <v>UDI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</row>
        <row r="865">
          <cell r="C865" t="str">
            <v>3012010101120037</v>
          </cell>
          <cell r="D865" t="str">
            <v>UDI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</row>
        <row r="866">
          <cell r="C866" t="str">
            <v>3030010102530077</v>
          </cell>
          <cell r="D866" t="str">
            <v>UDI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</row>
        <row r="867">
          <cell r="C867" t="str">
            <v>3012010101166279</v>
          </cell>
          <cell r="D867" t="str">
            <v>UDI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</row>
        <row r="868">
          <cell r="C868" t="str">
            <v>3030010102497533</v>
          </cell>
          <cell r="D868" t="str">
            <v>UDI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</row>
        <row r="869">
          <cell r="C869" t="str">
            <v>3012010101028651</v>
          </cell>
          <cell r="D869" t="str">
            <v>UDI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</row>
        <row r="870">
          <cell r="C870" t="str">
            <v>3030010102501631</v>
          </cell>
          <cell r="D870" t="str">
            <v>UDI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</row>
        <row r="871">
          <cell r="C871" t="str">
            <v>3030010102530671</v>
          </cell>
          <cell r="D871" t="str">
            <v>UDI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</row>
        <row r="872">
          <cell r="C872" t="str">
            <v>3012010101040169</v>
          </cell>
          <cell r="D872" t="str">
            <v>UDI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</row>
        <row r="873">
          <cell r="C873" t="str">
            <v>3030010102501847</v>
          </cell>
          <cell r="D873" t="str">
            <v>UDI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</row>
        <row r="874">
          <cell r="C874" t="str">
            <v>3030010102523155</v>
          </cell>
          <cell r="D874" t="str">
            <v>UDI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</row>
        <row r="875">
          <cell r="C875" t="str">
            <v>3012010101068038</v>
          </cell>
          <cell r="D875" t="str">
            <v>UDI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</row>
        <row r="876">
          <cell r="C876" t="str">
            <v>3030010102520284</v>
          </cell>
          <cell r="D876" t="str">
            <v>UDI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</row>
        <row r="877">
          <cell r="C877" t="str">
            <v>3030010102488870</v>
          </cell>
          <cell r="D877" t="str">
            <v>UDI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</row>
        <row r="878">
          <cell r="C878" t="str">
            <v>3030010102498614</v>
          </cell>
          <cell r="D878" t="str">
            <v>UDI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</row>
        <row r="879">
          <cell r="C879" t="str">
            <v>3030010102492559</v>
          </cell>
          <cell r="D879" t="str">
            <v>UDI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</row>
        <row r="880">
          <cell r="C880" t="str">
            <v>3012010101071842</v>
          </cell>
          <cell r="D880" t="str">
            <v>UDI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</row>
        <row r="881">
          <cell r="C881" t="str">
            <v>3012010101145216</v>
          </cell>
          <cell r="D881" t="str">
            <v>UDI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</row>
        <row r="882">
          <cell r="C882" t="str">
            <v>3012010101066487</v>
          </cell>
          <cell r="D882" t="str">
            <v>UDI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</row>
        <row r="883">
          <cell r="C883" t="str">
            <v>3012010101073707</v>
          </cell>
          <cell r="D883" t="str">
            <v>UDI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</row>
        <row r="884">
          <cell r="C884" t="str">
            <v>3012010101072154</v>
          </cell>
          <cell r="D884" t="str">
            <v>UDI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</row>
        <row r="885">
          <cell r="C885" t="str">
            <v>3012010101132602</v>
          </cell>
          <cell r="D885" t="str">
            <v>UDI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</row>
        <row r="886">
          <cell r="C886" t="str">
            <v>3012010101100492</v>
          </cell>
          <cell r="D886" t="str">
            <v>UDI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</row>
        <row r="887">
          <cell r="C887" t="str">
            <v>3012010101089364</v>
          </cell>
          <cell r="D887" t="str">
            <v>UDI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</row>
        <row r="888">
          <cell r="C888" t="str">
            <v>3030010102499307</v>
          </cell>
          <cell r="D888" t="str">
            <v>UDI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</row>
        <row r="889">
          <cell r="C889" t="str">
            <v>3030010102491742</v>
          </cell>
          <cell r="D889" t="str">
            <v>UDI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</row>
        <row r="890">
          <cell r="C890" t="str">
            <v>3030010102514477</v>
          </cell>
          <cell r="D890" t="str">
            <v>UDI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</row>
        <row r="891">
          <cell r="C891" t="str">
            <v>3030010102529939</v>
          </cell>
          <cell r="D891" t="str">
            <v>UDI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</row>
        <row r="892">
          <cell r="C892" t="str">
            <v>3030010102566824</v>
          </cell>
          <cell r="D892" t="str">
            <v>UDI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</row>
        <row r="893">
          <cell r="C893" t="str">
            <v>3030010102507786</v>
          </cell>
          <cell r="D893" t="str">
            <v>UDI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</row>
        <row r="894">
          <cell r="C894" t="str">
            <v>3012010101040060</v>
          </cell>
          <cell r="D894" t="str">
            <v>UDI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</row>
        <row r="895">
          <cell r="C895" t="str">
            <v>3030010102566352</v>
          </cell>
          <cell r="D895" t="str">
            <v>UDI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</row>
        <row r="896">
          <cell r="C896" t="str">
            <v>3030010102492658</v>
          </cell>
          <cell r="D896" t="str">
            <v>UDI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</row>
        <row r="897">
          <cell r="C897" t="str">
            <v>3012010101173127</v>
          </cell>
          <cell r="D897" t="str">
            <v>UDI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</row>
        <row r="898">
          <cell r="C898" t="str">
            <v>3012010101155066</v>
          </cell>
          <cell r="D898" t="str">
            <v>UDI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</row>
        <row r="899">
          <cell r="C899" t="str">
            <v>3012010101104718</v>
          </cell>
          <cell r="D899" t="str">
            <v>UDI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</row>
        <row r="900">
          <cell r="C900" t="str">
            <v>3030010102565834</v>
          </cell>
          <cell r="D900" t="str">
            <v>UDI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</row>
        <row r="901">
          <cell r="C901" t="str">
            <v>3030010102586327</v>
          </cell>
          <cell r="D901" t="str">
            <v>UDI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</row>
        <row r="902">
          <cell r="C902" t="str">
            <v>3012010101153970</v>
          </cell>
          <cell r="D902" t="str">
            <v>UDI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</row>
        <row r="903">
          <cell r="C903" t="str">
            <v>3030010102500294</v>
          </cell>
          <cell r="D903" t="str">
            <v>UDI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</row>
        <row r="904">
          <cell r="C904" t="str">
            <v>3030010102488011</v>
          </cell>
          <cell r="D904" t="str">
            <v>UDI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</row>
        <row r="905">
          <cell r="C905" t="str">
            <v>3030010102547709</v>
          </cell>
          <cell r="D905" t="str">
            <v>UDI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</row>
        <row r="906">
          <cell r="C906" t="str">
            <v>3012010101109261</v>
          </cell>
          <cell r="D906" t="str">
            <v>UDI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</row>
        <row r="907">
          <cell r="C907" t="str">
            <v>3000000177169</v>
          </cell>
          <cell r="D907" t="str">
            <v>UDI</v>
          </cell>
          <cell r="F907">
            <v>13000</v>
          </cell>
          <cell r="G907">
            <v>15557.605462345089</v>
          </cell>
          <cell r="H907">
            <v>1955.9799999999998</v>
          </cell>
          <cell r="I907">
            <v>10286.16</v>
          </cell>
          <cell r="J907">
            <v>1284.57</v>
          </cell>
          <cell r="K907">
            <v>4244.1154623450902</v>
          </cell>
          <cell r="L907">
            <v>544.27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230.04</v>
          </cell>
          <cell r="R907">
            <v>28.53</v>
          </cell>
          <cell r="S907">
            <v>725.57</v>
          </cell>
          <cell r="T907">
            <v>89.74</v>
          </cell>
          <cell r="U907">
            <v>71.72</v>
          </cell>
          <cell r="V907">
            <v>8.8699999999999992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</row>
        <row r="908">
          <cell r="C908" t="str">
            <v>3000000177043</v>
          </cell>
          <cell r="D908" t="str">
            <v>UDI</v>
          </cell>
          <cell r="F908">
            <v>6963.01</v>
          </cell>
          <cell r="G908">
            <v>6917.47</v>
          </cell>
          <cell r="H908">
            <v>849.86000000000013</v>
          </cell>
          <cell r="I908">
            <v>3629.66</v>
          </cell>
          <cell r="J908">
            <v>445.93</v>
          </cell>
          <cell r="K908">
            <v>2771.27</v>
          </cell>
          <cell r="L908">
            <v>340.47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470.06</v>
          </cell>
          <cell r="T908">
            <v>57.75</v>
          </cell>
          <cell r="U908">
            <v>46.48</v>
          </cell>
          <cell r="V908">
            <v>5.71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</row>
        <row r="909">
          <cell r="C909" t="str">
            <v>3000000181149</v>
          </cell>
          <cell r="D909" t="str">
            <v>UDI</v>
          </cell>
          <cell r="F909">
            <v>6860</v>
          </cell>
          <cell r="G909">
            <v>6814.92</v>
          </cell>
          <cell r="H909">
            <v>837.2600000000001</v>
          </cell>
          <cell r="I909">
            <v>3452.96</v>
          </cell>
          <cell r="J909">
            <v>424.22</v>
          </cell>
          <cell r="K909">
            <v>2856.49</v>
          </cell>
          <cell r="L909">
            <v>350.94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459.97</v>
          </cell>
          <cell r="T909">
            <v>56.51</v>
          </cell>
          <cell r="U909">
            <v>45.5</v>
          </cell>
          <cell r="V909">
            <v>5.59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</row>
        <row r="910">
          <cell r="C910" t="str">
            <v>3000000184222</v>
          </cell>
          <cell r="D910" t="str">
            <v>UDI</v>
          </cell>
          <cell r="F910">
            <v>0</v>
          </cell>
          <cell r="G910">
            <v>5165.6799999999994</v>
          </cell>
          <cell r="H910">
            <v>634.63999999999987</v>
          </cell>
          <cell r="I910">
            <v>2570.14</v>
          </cell>
          <cell r="J910">
            <v>315.76</v>
          </cell>
          <cell r="K910">
            <v>2257.34</v>
          </cell>
          <cell r="L910">
            <v>277.33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307.76</v>
          </cell>
          <cell r="T910">
            <v>37.81</v>
          </cell>
          <cell r="U910">
            <v>30.44</v>
          </cell>
          <cell r="V910">
            <v>3.74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</row>
        <row r="911">
          <cell r="C911" t="str">
            <v>3000000185890</v>
          </cell>
          <cell r="D911" t="str">
            <v>UDI</v>
          </cell>
          <cell r="F911">
            <v>5500</v>
          </cell>
          <cell r="G911">
            <v>5458.3099999999995</v>
          </cell>
          <cell r="H911">
            <v>670.64</v>
          </cell>
          <cell r="I911">
            <v>2328.86</v>
          </cell>
          <cell r="J911">
            <v>286.13</v>
          </cell>
          <cell r="K911">
            <v>2529.12</v>
          </cell>
          <cell r="L911">
            <v>310.72000000000003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229.98</v>
          </cell>
          <cell r="R911">
            <v>28.29</v>
          </cell>
          <cell r="S911">
            <v>337.06</v>
          </cell>
          <cell r="T911">
            <v>41.41</v>
          </cell>
          <cell r="U911">
            <v>33.29</v>
          </cell>
          <cell r="V911">
            <v>4.09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</row>
        <row r="912">
          <cell r="C912" t="str">
            <v>3012010101081254</v>
          </cell>
          <cell r="D912" t="str">
            <v>UDI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</row>
        <row r="913">
          <cell r="C913" t="str">
            <v>100080001678</v>
          </cell>
          <cell r="D913" t="str">
            <v>UDI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</row>
        <row r="914">
          <cell r="C914" t="str">
            <v>100080002783</v>
          </cell>
          <cell r="D914" t="str">
            <v>UDI</v>
          </cell>
          <cell r="F914">
            <v>5741</v>
          </cell>
          <cell r="G914">
            <v>5741.0199999999986</v>
          </cell>
          <cell r="H914">
            <v>723.55000000000007</v>
          </cell>
          <cell r="I914">
            <v>2303.71</v>
          </cell>
          <cell r="J914">
            <v>290.33999999999997</v>
          </cell>
          <cell r="K914">
            <v>2101.77</v>
          </cell>
          <cell r="L914">
            <v>264.89</v>
          </cell>
          <cell r="M914">
            <v>0</v>
          </cell>
          <cell r="N914">
            <v>0</v>
          </cell>
          <cell r="O914">
            <v>515.74</v>
          </cell>
          <cell r="P914">
            <v>65</v>
          </cell>
          <cell r="Q914">
            <v>0</v>
          </cell>
          <cell r="R914">
            <v>0</v>
          </cell>
          <cell r="S914">
            <v>220.9</v>
          </cell>
          <cell r="T914">
            <v>27.84</v>
          </cell>
          <cell r="U914">
            <v>57.53</v>
          </cell>
          <cell r="V914">
            <v>7.25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541.37</v>
          </cell>
          <cell r="AB914">
            <v>68.23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</row>
        <row r="915">
          <cell r="C915" t="str">
            <v>100080002650</v>
          </cell>
          <cell r="D915" t="str">
            <v>UDI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</row>
        <row r="916">
          <cell r="C916" t="str">
            <v>100080001777</v>
          </cell>
          <cell r="D916" t="str">
            <v>UDI</v>
          </cell>
          <cell r="F916">
            <v>5926</v>
          </cell>
          <cell r="G916">
            <v>5925.8499999999995</v>
          </cell>
          <cell r="H916">
            <v>723.31000000000006</v>
          </cell>
          <cell r="I916">
            <v>2764.37</v>
          </cell>
          <cell r="J916">
            <v>337.42</v>
          </cell>
          <cell r="K916">
            <v>1784.45</v>
          </cell>
          <cell r="L916">
            <v>217.81</v>
          </cell>
          <cell r="M916">
            <v>0</v>
          </cell>
          <cell r="N916">
            <v>0</v>
          </cell>
          <cell r="O916">
            <v>532.52</v>
          </cell>
          <cell r="P916">
            <v>65</v>
          </cell>
          <cell r="Q916">
            <v>0</v>
          </cell>
          <cell r="R916">
            <v>0</v>
          </cell>
          <cell r="S916">
            <v>226.61</v>
          </cell>
          <cell r="T916">
            <v>27.66</v>
          </cell>
          <cell r="U916">
            <v>58.91</v>
          </cell>
          <cell r="V916">
            <v>7.19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558.99</v>
          </cell>
          <cell r="AB916">
            <v>68.23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</row>
        <row r="917">
          <cell r="C917" t="str">
            <v>100080002114</v>
          </cell>
          <cell r="D917" t="str">
            <v>UDI</v>
          </cell>
          <cell r="E917" t="str">
            <v>Adjudicación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</row>
        <row r="918">
          <cell r="C918" t="str">
            <v>102022000305</v>
          </cell>
          <cell r="D918" t="str">
            <v>UDI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</row>
        <row r="919">
          <cell r="C919" t="str">
            <v>102022000032</v>
          </cell>
          <cell r="D919" t="str">
            <v>UDI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</row>
        <row r="920">
          <cell r="C920" t="str">
            <v>108004000130</v>
          </cell>
          <cell r="D920" t="str">
            <v>UDI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</row>
        <row r="921">
          <cell r="C921" t="str">
            <v>120050003918</v>
          </cell>
          <cell r="D921" t="str">
            <v>UDI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</row>
        <row r="922">
          <cell r="C922" t="str">
            <v>120050003777</v>
          </cell>
          <cell r="D922" t="str">
            <v>UDI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</row>
        <row r="923">
          <cell r="C923" t="str">
            <v>120050003827</v>
          </cell>
          <cell r="D923" t="str">
            <v>UDI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</row>
        <row r="924">
          <cell r="C924" t="str">
            <v>120060000623</v>
          </cell>
          <cell r="D924" t="str">
            <v>UDI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</row>
        <row r="925">
          <cell r="C925" t="str">
            <v>127006000229</v>
          </cell>
          <cell r="D925" t="str">
            <v>UDI</v>
          </cell>
          <cell r="F925">
            <v>20695</v>
          </cell>
          <cell r="G925">
            <v>20695.019999999997</v>
          </cell>
          <cell r="H925">
            <v>2519.3999999999996</v>
          </cell>
          <cell r="I925">
            <v>11163.45</v>
          </cell>
          <cell r="J925">
            <v>1359</v>
          </cell>
          <cell r="K925">
            <v>7220.83</v>
          </cell>
          <cell r="L925">
            <v>879.04</v>
          </cell>
          <cell r="M925">
            <v>46.51</v>
          </cell>
          <cell r="N925">
            <v>5.72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1016.95</v>
          </cell>
          <cell r="T925">
            <v>123.80000000000001</v>
          </cell>
          <cell r="U925">
            <v>265.98</v>
          </cell>
          <cell r="V925">
            <v>32.380000000000003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983.6</v>
          </cell>
          <cell r="AB925">
            <v>119.74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2.2999999999999998</v>
          </cell>
          <cell r="AJ925">
            <v>0.28000000000000003</v>
          </cell>
          <cell r="AK925">
            <v>0</v>
          </cell>
          <cell r="AL925">
            <v>0</v>
          </cell>
        </row>
        <row r="926">
          <cell r="C926" t="str">
            <v>120060000920</v>
          </cell>
          <cell r="D926" t="str">
            <v>UDI</v>
          </cell>
          <cell r="F926">
            <v>12191</v>
          </cell>
          <cell r="G926">
            <v>12190.98</v>
          </cell>
          <cell r="H926">
            <v>1531.68</v>
          </cell>
          <cell r="I926">
            <v>4554.9799999999996</v>
          </cell>
          <cell r="J926">
            <v>572.29</v>
          </cell>
          <cell r="K926">
            <v>4283.42</v>
          </cell>
          <cell r="L926">
            <v>538.17000000000007</v>
          </cell>
          <cell r="M926">
            <v>0</v>
          </cell>
          <cell r="N926">
            <v>0</v>
          </cell>
          <cell r="O926">
            <v>1432.66</v>
          </cell>
          <cell r="P926">
            <v>180</v>
          </cell>
          <cell r="Q926">
            <v>230.02</v>
          </cell>
          <cell r="R926">
            <v>28.9</v>
          </cell>
          <cell r="S926">
            <v>444.28</v>
          </cell>
          <cell r="T926">
            <v>55.82</v>
          </cell>
          <cell r="U926">
            <v>115.72</v>
          </cell>
          <cell r="V926">
            <v>14.54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1129.9000000000001</v>
          </cell>
          <cell r="AB926">
            <v>141.96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</row>
        <row r="927">
          <cell r="C927" t="str">
            <v>149004000043</v>
          </cell>
          <cell r="D927" t="str">
            <v>UDI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</row>
        <row r="928">
          <cell r="C928" t="str">
            <v>120050003702</v>
          </cell>
          <cell r="D928" t="str">
            <v>UDI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</row>
        <row r="929">
          <cell r="C929" t="str">
            <v>120050004106</v>
          </cell>
          <cell r="D929" t="str">
            <v>UDI</v>
          </cell>
          <cell r="F929">
            <v>5575</v>
          </cell>
          <cell r="G929">
            <v>5574.9800000000005</v>
          </cell>
          <cell r="H929">
            <v>706.70999999999992</v>
          </cell>
          <cell r="I929">
            <v>2129.4</v>
          </cell>
          <cell r="J929">
            <v>271.36</v>
          </cell>
          <cell r="K929">
            <v>1883.73</v>
          </cell>
          <cell r="L929">
            <v>238.01</v>
          </cell>
          <cell r="M929">
            <v>0</v>
          </cell>
          <cell r="N929">
            <v>0</v>
          </cell>
          <cell r="O929">
            <v>514.44000000000005</v>
          </cell>
          <cell r="P929">
            <v>65</v>
          </cell>
          <cell r="Q929">
            <v>230</v>
          </cell>
          <cell r="R929">
            <v>29.06</v>
          </cell>
          <cell r="S929">
            <v>220.1</v>
          </cell>
          <cell r="T929">
            <v>27.81</v>
          </cell>
          <cell r="U929">
            <v>57.3</v>
          </cell>
          <cell r="V929">
            <v>7.24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540.01</v>
          </cell>
          <cell r="AB929">
            <v>68.23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</row>
        <row r="930">
          <cell r="C930" t="str">
            <v>120060001035</v>
          </cell>
          <cell r="D930" t="str">
            <v>UDI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</row>
        <row r="931">
          <cell r="C931" t="str">
            <v>120060001092</v>
          </cell>
          <cell r="D931" t="str">
            <v>UDI</v>
          </cell>
          <cell r="F931">
            <v>7000</v>
          </cell>
          <cell r="G931">
            <v>7000.0199999999995</v>
          </cell>
          <cell r="H931">
            <v>868.07</v>
          </cell>
          <cell r="I931">
            <v>2281.1</v>
          </cell>
          <cell r="J931">
            <v>283.24</v>
          </cell>
          <cell r="K931">
            <v>2190.4899999999998</v>
          </cell>
          <cell r="L931">
            <v>271.99</v>
          </cell>
          <cell r="M931">
            <v>946.87</v>
          </cell>
          <cell r="N931">
            <v>116.46</v>
          </cell>
          <cell r="O931">
            <v>724.82</v>
          </cell>
          <cell r="P931">
            <v>90</v>
          </cell>
          <cell r="Q931">
            <v>0</v>
          </cell>
          <cell r="R931">
            <v>0</v>
          </cell>
          <cell r="S931">
            <v>226.23</v>
          </cell>
          <cell r="T931">
            <v>28.09</v>
          </cell>
          <cell r="U931">
            <v>58.87</v>
          </cell>
          <cell r="V931">
            <v>7.31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571.64</v>
          </cell>
          <cell r="AB931">
            <v>70.98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</row>
        <row r="932">
          <cell r="C932" t="str">
            <v>120060001142</v>
          </cell>
          <cell r="D932" t="str">
            <v>UDI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</row>
        <row r="933">
          <cell r="C933" t="str">
            <v>193002000175</v>
          </cell>
          <cell r="D933" t="str">
            <v>UDI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</row>
        <row r="934">
          <cell r="C934" t="str">
            <v>137001000207</v>
          </cell>
          <cell r="D934" t="str">
            <v>UDI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</row>
        <row r="935">
          <cell r="C935" t="str">
            <v>200180000115</v>
          </cell>
          <cell r="D935" t="str">
            <v>UDI</v>
          </cell>
          <cell r="F935">
            <v>7585</v>
          </cell>
          <cell r="G935">
            <v>7964.9400000000005</v>
          </cell>
          <cell r="H935">
            <v>1297.48</v>
          </cell>
          <cell r="I935">
            <v>3045.6</v>
          </cell>
          <cell r="J935">
            <v>370.11</v>
          </cell>
          <cell r="K935">
            <v>3303.01</v>
          </cell>
          <cell r="L935">
            <v>732.46</v>
          </cell>
          <cell r="M935">
            <v>0</v>
          </cell>
          <cell r="N935">
            <v>0</v>
          </cell>
          <cell r="O935">
            <v>539.03</v>
          </cell>
          <cell r="P935">
            <v>65</v>
          </cell>
          <cell r="Q935">
            <v>0.08</v>
          </cell>
          <cell r="R935">
            <v>0.01</v>
          </cell>
          <cell r="S935">
            <v>286.76</v>
          </cell>
          <cell r="T935">
            <v>34.58</v>
          </cell>
          <cell r="U935">
            <v>74.63</v>
          </cell>
          <cell r="V935">
            <v>9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715.83</v>
          </cell>
          <cell r="AB935">
            <v>86.32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</row>
        <row r="936">
          <cell r="C936" t="str">
            <v>199001000520</v>
          </cell>
          <cell r="D936" t="str">
            <v>UDI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</row>
        <row r="937">
          <cell r="C937" t="str">
            <v>147001000461</v>
          </cell>
          <cell r="D937" t="str">
            <v>UDI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</row>
        <row r="938">
          <cell r="C938" t="str">
            <v>171004000070</v>
          </cell>
          <cell r="D938" t="str">
            <v>UDI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</row>
        <row r="939">
          <cell r="C939" t="str">
            <v>200150001119</v>
          </cell>
          <cell r="D939" t="str">
            <v>UDI</v>
          </cell>
          <cell r="F939">
            <v>0</v>
          </cell>
          <cell r="G939">
            <v>387.12</v>
          </cell>
          <cell r="H939">
            <v>84.15</v>
          </cell>
          <cell r="I939">
            <v>0</v>
          </cell>
          <cell r="J939">
            <v>0</v>
          </cell>
          <cell r="K939">
            <v>387.12</v>
          </cell>
          <cell r="L939">
            <v>84.15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</row>
        <row r="940">
          <cell r="C940" t="str">
            <v>200170000109</v>
          </cell>
          <cell r="D940" t="str">
            <v>UDI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</row>
        <row r="941">
          <cell r="C941" t="str">
            <v>199001000512</v>
          </cell>
          <cell r="D941" t="str">
            <v>UDI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</row>
        <row r="942">
          <cell r="C942" t="str">
            <v>171001000529</v>
          </cell>
          <cell r="D942" t="str">
            <v>UDI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</row>
        <row r="943">
          <cell r="C943" t="str">
            <v>186001002044</v>
          </cell>
          <cell r="D943" t="str">
            <v>UDI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</row>
        <row r="944">
          <cell r="C944" t="str">
            <v>197001000045</v>
          </cell>
          <cell r="D944" t="str">
            <v>UDI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</row>
        <row r="945">
          <cell r="C945" t="str">
            <v>200210000242</v>
          </cell>
          <cell r="D945" t="str">
            <v>UDI</v>
          </cell>
          <cell r="F945">
            <v>0</v>
          </cell>
          <cell r="G945">
            <v>338.90999999999997</v>
          </cell>
          <cell r="H945">
            <v>80.25</v>
          </cell>
          <cell r="I945">
            <v>0</v>
          </cell>
          <cell r="J945">
            <v>0</v>
          </cell>
          <cell r="K945">
            <v>290.89</v>
          </cell>
          <cell r="L945">
            <v>68.88</v>
          </cell>
          <cell r="M945">
            <v>0</v>
          </cell>
          <cell r="N945">
            <v>0</v>
          </cell>
          <cell r="O945">
            <v>48.02</v>
          </cell>
          <cell r="P945">
            <v>11.37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</row>
        <row r="946">
          <cell r="C946" t="str">
            <v>200150000400</v>
          </cell>
          <cell r="D946" t="str">
            <v>UDI</v>
          </cell>
          <cell r="F946">
            <v>7693</v>
          </cell>
          <cell r="G946">
            <v>7692.8</v>
          </cell>
          <cell r="H946">
            <v>929.55</v>
          </cell>
          <cell r="I946">
            <v>3258.94</v>
          </cell>
          <cell r="J946">
            <v>393.79</v>
          </cell>
          <cell r="K946">
            <v>2205.1</v>
          </cell>
          <cell r="L946">
            <v>266.45</v>
          </cell>
          <cell r="M946">
            <v>0</v>
          </cell>
          <cell r="N946">
            <v>0</v>
          </cell>
          <cell r="O946">
            <v>1175.17</v>
          </cell>
          <cell r="P946">
            <v>142</v>
          </cell>
          <cell r="Q946">
            <v>0</v>
          </cell>
          <cell r="R946">
            <v>0</v>
          </cell>
          <cell r="S946">
            <v>256.55</v>
          </cell>
          <cell r="T946">
            <v>31</v>
          </cell>
          <cell r="U946">
            <v>66.7</v>
          </cell>
          <cell r="V946">
            <v>8.06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730.33999999999992</v>
          </cell>
          <cell r="AB946">
            <v>88.25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</row>
        <row r="947">
          <cell r="C947" t="str">
            <v>199001000710</v>
          </cell>
          <cell r="D947" t="str">
            <v>UDI</v>
          </cell>
          <cell r="F947">
            <v>6500</v>
          </cell>
          <cell r="G947">
            <v>6500.0999999999995</v>
          </cell>
          <cell r="H947">
            <v>790.8900000000001</v>
          </cell>
          <cell r="I947">
            <v>3202.42</v>
          </cell>
          <cell r="J947">
            <v>390.31</v>
          </cell>
          <cell r="K947">
            <v>1992.04</v>
          </cell>
          <cell r="L947">
            <v>240.96</v>
          </cell>
          <cell r="M947">
            <v>830.2</v>
          </cell>
          <cell r="N947">
            <v>102.11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124.67</v>
          </cell>
          <cell r="T947">
            <v>15.08</v>
          </cell>
          <cell r="U947">
            <v>73.33</v>
          </cell>
          <cell r="V947">
            <v>8.8699999999999992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277.44</v>
          </cell>
          <cell r="AB947">
            <v>33.56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</row>
        <row r="948">
          <cell r="C948" t="str">
            <v>186001000733</v>
          </cell>
          <cell r="D948" t="str">
            <v>UDI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</row>
        <row r="949">
          <cell r="C949" t="str">
            <v>200150000772</v>
          </cell>
          <cell r="D949" t="str">
            <v>UDI</v>
          </cell>
          <cell r="F949">
            <v>14868</v>
          </cell>
          <cell r="G949">
            <v>7433.66</v>
          </cell>
          <cell r="H949">
            <v>951.36</v>
          </cell>
          <cell r="I949">
            <v>3072.67</v>
          </cell>
          <cell r="J949">
            <v>393.24</v>
          </cell>
          <cell r="K949">
            <v>2230.04</v>
          </cell>
          <cell r="L949">
            <v>285.39999999999998</v>
          </cell>
          <cell r="M949">
            <v>0</v>
          </cell>
          <cell r="N949">
            <v>0</v>
          </cell>
          <cell r="O949">
            <v>1109.55</v>
          </cell>
          <cell r="P949">
            <v>142</v>
          </cell>
          <cell r="Q949">
            <v>0</v>
          </cell>
          <cell r="R949">
            <v>0</v>
          </cell>
          <cell r="S949">
            <v>250.82</v>
          </cell>
          <cell r="T949">
            <v>32.1</v>
          </cell>
          <cell r="U949">
            <v>65.239999999999995</v>
          </cell>
          <cell r="V949">
            <v>8.35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705.34</v>
          </cell>
          <cell r="AB949">
            <v>90.27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</row>
        <row r="950">
          <cell r="C950" t="str">
            <v>200150001051</v>
          </cell>
          <cell r="D950" t="str">
            <v>UDI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</row>
        <row r="951">
          <cell r="C951" t="str">
            <v>200210000028</v>
          </cell>
          <cell r="D951" t="str">
            <v>UDI</v>
          </cell>
          <cell r="F951">
            <v>0</v>
          </cell>
          <cell r="G951">
            <v>336.11</v>
          </cell>
          <cell r="H951">
            <v>84.15</v>
          </cell>
          <cell r="I951">
            <v>0</v>
          </cell>
          <cell r="J951">
            <v>0</v>
          </cell>
          <cell r="K951">
            <v>336.11</v>
          </cell>
          <cell r="L951">
            <v>84.15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</row>
        <row r="952">
          <cell r="C952" t="str">
            <v>212002000025</v>
          </cell>
          <cell r="D952" t="str">
            <v>UDI</v>
          </cell>
          <cell r="F952">
            <v>9321</v>
          </cell>
          <cell r="G952">
            <v>9320.35</v>
          </cell>
          <cell r="H952">
            <v>1101.99</v>
          </cell>
          <cell r="I952">
            <v>4817.87</v>
          </cell>
          <cell r="J952">
            <v>569.64</v>
          </cell>
          <cell r="K952">
            <v>3491.02</v>
          </cell>
          <cell r="L952">
            <v>412.76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450.54</v>
          </cell>
          <cell r="T952">
            <v>53.27</v>
          </cell>
          <cell r="U952">
            <v>117.14</v>
          </cell>
          <cell r="V952">
            <v>13.85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443.78</v>
          </cell>
          <cell r="AB952">
            <v>52.47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</row>
        <row r="953">
          <cell r="C953" t="str">
            <v>221001001553</v>
          </cell>
          <cell r="D953" t="str">
            <v>UDI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</row>
        <row r="954">
          <cell r="C954" t="str">
            <v>211002000076</v>
          </cell>
          <cell r="D954" t="str">
            <v>UDI</v>
          </cell>
          <cell r="F954">
            <v>20479</v>
          </cell>
          <cell r="G954">
            <v>20478.420000000002</v>
          </cell>
          <cell r="H954">
            <v>2472.73</v>
          </cell>
          <cell r="I954">
            <v>10716.45</v>
          </cell>
          <cell r="J954">
            <v>1293.99</v>
          </cell>
          <cell r="K954">
            <v>7518.55</v>
          </cell>
          <cell r="L954">
            <v>907.84999999999991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1006.48</v>
          </cell>
          <cell r="T954">
            <v>121.53</v>
          </cell>
          <cell r="U954">
            <v>261.86</v>
          </cell>
          <cell r="V954">
            <v>31.62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975.08</v>
          </cell>
          <cell r="AB954">
            <v>117.74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</row>
        <row r="955">
          <cell r="C955" t="str">
            <v>220002000127</v>
          </cell>
          <cell r="D955" t="str">
            <v>UDI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</row>
        <row r="956">
          <cell r="C956" t="str">
            <v>253002000045</v>
          </cell>
          <cell r="D956" t="str">
            <v>UDI</v>
          </cell>
          <cell r="F956">
            <v>8100</v>
          </cell>
          <cell r="G956">
            <v>8100.0099999999993</v>
          </cell>
          <cell r="H956">
            <v>989.91000000000008</v>
          </cell>
          <cell r="I956">
            <v>3719.99</v>
          </cell>
          <cell r="J956">
            <v>458.02</v>
          </cell>
          <cell r="K956">
            <v>3226.79</v>
          </cell>
          <cell r="L956">
            <v>392.9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230</v>
          </cell>
          <cell r="R956">
            <v>27.72</v>
          </cell>
          <cell r="S956">
            <v>412.87</v>
          </cell>
          <cell r="T956">
            <v>49.76</v>
          </cell>
          <cell r="U956">
            <v>107.45</v>
          </cell>
          <cell r="V956">
            <v>12.95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402.91</v>
          </cell>
          <cell r="AB956">
            <v>48.56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</row>
        <row r="957">
          <cell r="C957" t="str">
            <v>211001000028</v>
          </cell>
          <cell r="D957" t="str">
            <v>UDI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</row>
        <row r="958">
          <cell r="C958" t="str">
            <v>212001000224</v>
          </cell>
          <cell r="D958" t="str">
            <v>UDI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</row>
        <row r="959">
          <cell r="C959" t="str">
            <v>221001000472</v>
          </cell>
          <cell r="D959" t="str">
            <v>UDI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</row>
        <row r="960">
          <cell r="C960" t="str">
            <v>291001000046</v>
          </cell>
          <cell r="D960" t="str">
            <v>UDI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</row>
        <row r="961">
          <cell r="C961" t="str">
            <v>221001001561</v>
          </cell>
          <cell r="D961" t="str">
            <v>UDI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</row>
        <row r="962">
          <cell r="C962" t="str">
            <v>212003001014</v>
          </cell>
          <cell r="D962" t="str">
            <v>UDI</v>
          </cell>
          <cell r="F962">
            <v>7445</v>
          </cell>
          <cell r="G962">
            <v>7440.5899999999992</v>
          </cell>
          <cell r="H962">
            <v>906.71</v>
          </cell>
          <cell r="I962">
            <v>3831.37</v>
          </cell>
          <cell r="J962">
            <v>466.89</v>
          </cell>
          <cell r="K962">
            <v>2655.67</v>
          </cell>
          <cell r="L962">
            <v>323.62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363.12</v>
          </cell>
          <cell r="T962">
            <v>44.25</v>
          </cell>
          <cell r="U962">
            <v>94.45</v>
          </cell>
          <cell r="V962">
            <v>11.51</v>
          </cell>
          <cell r="W962">
            <v>148.78</v>
          </cell>
          <cell r="X962">
            <v>18.130000000000003</v>
          </cell>
          <cell r="Y962">
            <v>0</v>
          </cell>
          <cell r="Z962">
            <v>0</v>
          </cell>
          <cell r="AA962">
            <v>347.2</v>
          </cell>
          <cell r="AB962">
            <v>42.31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</row>
        <row r="963">
          <cell r="C963" t="str">
            <v>303200000972</v>
          </cell>
          <cell r="D963" t="str">
            <v>UDI</v>
          </cell>
          <cell r="F963">
            <v>0</v>
          </cell>
          <cell r="G963">
            <v>0.48</v>
          </cell>
          <cell r="H963">
            <v>0.06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0.48</v>
          </cell>
          <cell r="X963">
            <v>0.06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</row>
        <row r="964">
          <cell r="C964" t="str">
            <v>221001000621</v>
          </cell>
          <cell r="D964" t="str">
            <v>UDI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</row>
        <row r="965">
          <cell r="C965" t="str">
            <v>221001001132</v>
          </cell>
          <cell r="D965" t="str">
            <v>UDI</v>
          </cell>
          <cell r="F965">
            <v>7564</v>
          </cell>
          <cell r="G965">
            <v>7563.9</v>
          </cell>
          <cell r="H965">
            <v>914.81</v>
          </cell>
          <cell r="I965">
            <v>3624.98</v>
          </cell>
          <cell r="J965">
            <v>438.19</v>
          </cell>
          <cell r="K965">
            <v>2918.75</v>
          </cell>
          <cell r="L965">
            <v>352.82</v>
          </cell>
          <cell r="M965">
            <v>227.98</v>
          </cell>
          <cell r="N965">
            <v>28.04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351.59000000000003</v>
          </cell>
          <cell r="T965">
            <v>42.5</v>
          </cell>
          <cell r="U965">
            <v>91.33</v>
          </cell>
          <cell r="V965">
            <v>11.04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349.27</v>
          </cell>
          <cell r="AB965">
            <v>42.22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</row>
        <row r="966">
          <cell r="C966" t="str">
            <v>250001000273</v>
          </cell>
          <cell r="D966" t="str">
            <v>UDI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</row>
        <row r="967">
          <cell r="C967" t="str">
            <v>277001000037</v>
          </cell>
          <cell r="D967" t="str">
            <v>UDI</v>
          </cell>
          <cell r="F967">
            <v>6177</v>
          </cell>
          <cell r="G967">
            <v>6176.98</v>
          </cell>
          <cell r="H967">
            <v>736.13999999999987</v>
          </cell>
          <cell r="I967">
            <v>2859.6600000000003</v>
          </cell>
          <cell r="J967">
            <v>340.8</v>
          </cell>
          <cell r="K967">
            <v>2385.41</v>
          </cell>
          <cell r="L967">
            <v>284.27999999999997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230</v>
          </cell>
          <cell r="R967">
            <v>27.41</v>
          </cell>
          <cell r="S967">
            <v>312.89999999999998</v>
          </cell>
          <cell r="T967">
            <v>37.29</v>
          </cell>
          <cell r="U967">
            <v>81.39</v>
          </cell>
          <cell r="V967">
            <v>9.6999999999999993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307.62</v>
          </cell>
          <cell r="AB967">
            <v>36.659999999999997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</row>
        <row r="968">
          <cell r="C968" t="str">
            <v>263001000888</v>
          </cell>
          <cell r="D968" t="str">
            <v>UDI</v>
          </cell>
          <cell r="E968" t="str">
            <v>Venta Litigiosa</v>
          </cell>
          <cell r="F968">
            <v>0</v>
          </cell>
          <cell r="G968">
            <v>293685.31000000006</v>
          </cell>
          <cell r="H968">
            <v>35826.410000000003</v>
          </cell>
          <cell r="I968">
            <v>262200.34000000003</v>
          </cell>
          <cell r="J968">
            <v>39506.03</v>
          </cell>
          <cell r="K968">
            <v>453700.24000000005</v>
          </cell>
          <cell r="L968">
            <v>74291.510000000009</v>
          </cell>
          <cell r="M968">
            <v>338224.04</v>
          </cell>
          <cell r="N968">
            <v>41256.030000000006</v>
          </cell>
          <cell r="O968">
            <v>0</v>
          </cell>
          <cell r="P968">
            <v>0</v>
          </cell>
          <cell r="Q968">
            <v>34420.199999999968</v>
          </cell>
          <cell r="R968">
            <v>5558.8299999999927</v>
          </cell>
          <cell r="S968">
            <v>38590.749999999978</v>
          </cell>
          <cell r="T968">
            <v>6124.949999999988</v>
          </cell>
          <cell r="U968">
            <v>10036.990000000011</v>
          </cell>
          <cell r="V968">
            <v>1592.9999999999961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2694.27</v>
          </cell>
          <cell r="AB968">
            <v>532.76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306739.07</v>
          </cell>
          <cell r="AJ968">
            <v>44935.65</v>
          </cell>
          <cell r="AK968">
            <v>539442.44999999995</v>
          </cell>
          <cell r="AL968">
            <v>88101.049999999974</v>
          </cell>
        </row>
        <row r="969">
          <cell r="C969" t="str">
            <v>273002000027</v>
          </cell>
          <cell r="D969" t="str">
            <v>UDI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</row>
        <row r="970">
          <cell r="C970" t="str">
            <v>303900000033</v>
          </cell>
          <cell r="D970" t="str">
            <v>UDI</v>
          </cell>
          <cell r="F970">
            <v>5000</v>
          </cell>
          <cell r="G970">
            <v>5031.3176930409918</v>
          </cell>
          <cell r="H970">
            <v>653.58999999999992</v>
          </cell>
          <cell r="I970">
            <v>1226.26</v>
          </cell>
          <cell r="J970">
            <v>159.79</v>
          </cell>
          <cell r="K970">
            <v>2340.6576930409915</v>
          </cell>
          <cell r="L970">
            <v>302.98</v>
          </cell>
          <cell r="M970">
            <v>0</v>
          </cell>
          <cell r="N970">
            <v>0</v>
          </cell>
          <cell r="O970">
            <v>690.68</v>
          </cell>
          <cell r="P970">
            <v>90</v>
          </cell>
          <cell r="Q970">
            <v>0</v>
          </cell>
          <cell r="R970">
            <v>0</v>
          </cell>
          <cell r="S970">
            <v>172.98</v>
          </cell>
          <cell r="T970">
            <v>22.54</v>
          </cell>
          <cell r="U970">
            <v>56.02</v>
          </cell>
          <cell r="V970">
            <v>7.3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544.72</v>
          </cell>
          <cell r="AB970">
            <v>70.98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</row>
        <row r="971">
          <cell r="C971" t="str">
            <v>277001000086</v>
          </cell>
          <cell r="D971" t="str">
            <v>UDI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</row>
        <row r="972">
          <cell r="C972" t="str">
            <v>302500000070</v>
          </cell>
          <cell r="D972" t="str">
            <v>UDI</v>
          </cell>
          <cell r="F972">
            <v>7912</v>
          </cell>
          <cell r="G972">
            <v>7911.7399999999989</v>
          </cell>
          <cell r="H972">
            <v>998.19999999999993</v>
          </cell>
          <cell r="I972">
            <v>3571.06</v>
          </cell>
          <cell r="J972">
            <v>450.55</v>
          </cell>
          <cell r="K972">
            <v>2124.25</v>
          </cell>
          <cell r="L972">
            <v>268.01</v>
          </cell>
          <cell r="M972">
            <v>0</v>
          </cell>
          <cell r="N972">
            <v>0</v>
          </cell>
          <cell r="O972">
            <v>1125.49</v>
          </cell>
          <cell r="P972">
            <v>142</v>
          </cell>
          <cell r="Q972">
            <v>0</v>
          </cell>
          <cell r="R972">
            <v>0</v>
          </cell>
          <cell r="S972">
            <v>270.36</v>
          </cell>
          <cell r="T972">
            <v>34.11</v>
          </cell>
          <cell r="U972">
            <v>70.3</v>
          </cell>
          <cell r="V972">
            <v>8.8699999999999992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750.28</v>
          </cell>
          <cell r="AB972">
            <v>94.66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</row>
        <row r="973">
          <cell r="C973" t="str">
            <v>303200000436</v>
          </cell>
          <cell r="D973" t="str">
            <v>UDI</v>
          </cell>
          <cell r="F973">
            <v>6004</v>
          </cell>
          <cell r="G973">
            <v>6285.0800000000008</v>
          </cell>
          <cell r="H973">
            <v>1006.8299999999999</v>
          </cell>
          <cell r="I973">
            <v>2447.8200000000002</v>
          </cell>
          <cell r="J973">
            <v>297.22999999999996</v>
          </cell>
          <cell r="K973">
            <v>2441.19</v>
          </cell>
          <cell r="L973">
            <v>541.38</v>
          </cell>
          <cell r="M973">
            <v>0</v>
          </cell>
          <cell r="N973">
            <v>0</v>
          </cell>
          <cell r="O973">
            <v>539.44000000000005</v>
          </cell>
          <cell r="P973">
            <v>65</v>
          </cell>
          <cell r="Q973">
            <v>0</v>
          </cell>
          <cell r="R973">
            <v>0</v>
          </cell>
          <cell r="S973">
            <v>230.46</v>
          </cell>
          <cell r="T973">
            <v>27.77</v>
          </cell>
          <cell r="U973">
            <v>59.92</v>
          </cell>
          <cell r="V973">
            <v>7.22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566.25</v>
          </cell>
          <cell r="AB973">
            <v>68.23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</row>
        <row r="974">
          <cell r="C974" t="str">
            <v>303200000923</v>
          </cell>
          <cell r="D974" t="str">
            <v>UDI</v>
          </cell>
          <cell r="F974">
            <v>5000</v>
          </cell>
          <cell r="G974">
            <v>7798.5931363203035</v>
          </cell>
          <cell r="H974">
            <v>989.62</v>
          </cell>
          <cell r="I974">
            <v>2151.9699999999998</v>
          </cell>
          <cell r="J974">
            <v>267.02999999999997</v>
          </cell>
          <cell r="K974">
            <v>4092.7131363203043</v>
          </cell>
          <cell r="L974">
            <v>529.77</v>
          </cell>
          <cell r="M974">
            <v>0</v>
          </cell>
          <cell r="N974">
            <v>0</v>
          </cell>
          <cell r="O974">
            <v>465.64</v>
          </cell>
          <cell r="P974">
            <v>57.78</v>
          </cell>
          <cell r="Q974">
            <v>230</v>
          </cell>
          <cell r="R974">
            <v>28.54</v>
          </cell>
          <cell r="S974">
            <v>227.18</v>
          </cell>
          <cell r="T974">
            <v>28.19</v>
          </cell>
          <cell r="U974">
            <v>59.07</v>
          </cell>
          <cell r="V974">
            <v>7.33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572.02</v>
          </cell>
          <cell r="AB974">
            <v>70.98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</row>
        <row r="975">
          <cell r="C975" t="str">
            <v>303200000527</v>
          </cell>
          <cell r="D975" t="str">
            <v>UDI</v>
          </cell>
          <cell r="F975">
            <v>11714</v>
          </cell>
          <cell r="G975">
            <v>11713.999999999998</v>
          </cell>
          <cell r="H975">
            <v>1476.0900000000001</v>
          </cell>
          <cell r="I975">
            <v>4616.1299999999992</v>
          </cell>
          <cell r="J975">
            <v>581.68000000000006</v>
          </cell>
          <cell r="K975">
            <v>4196.3099999999995</v>
          </cell>
          <cell r="L975">
            <v>528.78</v>
          </cell>
          <cell r="M975">
            <v>0</v>
          </cell>
          <cell r="N975">
            <v>0</v>
          </cell>
          <cell r="O975">
            <v>1031.6600000000001</v>
          </cell>
          <cell r="P975">
            <v>130</v>
          </cell>
          <cell r="Q975">
            <v>229.98</v>
          </cell>
          <cell r="R975">
            <v>28.98</v>
          </cell>
          <cell r="S975">
            <v>441.94</v>
          </cell>
          <cell r="T975">
            <v>55.69</v>
          </cell>
          <cell r="U975">
            <v>115.06</v>
          </cell>
          <cell r="V975">
            <v>14.5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1082.92</v>
          </cell>
          <cell r="AB975">
            <v>136.46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</row>
        <row r="976">
          <cell r="C976" t="str">
            <v>336001000262</v>
          </cell>
          <cell r="D976" t="str">
            <v>UDI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</row>
        <row r="977">
          <cell r="C977" t="str">
            <v>362001000060</v>
          </cell>
          <cell r="D977" t="str">
            <v>UDI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</row>
        <row r="978">
          <cell r="C978" t="str">
            <v>366001000012</v>
          </cell>
          <cell r="D978" t="str">
            <v>UDI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</row>
        <row r="979">
          <cell r="C979" t="str">
            <v>440190000024</v>
          </cell>
          <cell r="D979" t="str">
            <v>UDI</v>
          </cell>
          <cell r="F979">
            <v>6200</v>
          </cell>
          <cell r="G979">
            <v>6200.0199999999995</v>
          </cell>
          <cell r="H979">
            <v>739.90000000000009</v>
          </cell>
          <cell r="I979">
            <v>3664.2</v>
          </cell>
          <cell r="J979">
            <v>437.28</v>
          </cell>
          <cell r="K979">
            <v>1671.1299999999999</v>
          </cell>
          <cell r="L979">
            <v>199.43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230.02</v>
          </cell>
          <cell r="R979">
            <v>27.45</v>
          </cell>
          <cell r="S979">
            <v>282.98</v>
          </cell>
          <cell r="T979">
            <v>33.770000000000003</v>
          </cell>
          <cell r="U979">
            <v>73.569999999999993</v>
          </cell>
          <cell r="V979">
            <v>8.7799999999999994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278.12</v>
          </cell>
          <cell r="AB979">
            <v>33.19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</row>
        <row r="980">
          <cell r="C980" t="str">
            <v>420060000064</v>
          </cell>
          <cell r="D980" t="str">
            <v>UDI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</row>
        <row r="981">
          <cell r="C981" t="str">
            <v>440150000469</v>
          </cell>
          <cell r="D981" t="str">
            <v>UDI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</row>
        <row r="982">
          <cell r="C982" t="str">
            <v>440150001418</v>
          </cell>
          <cell r="D982" t="str">
            <v>UDI</v>
          </cell>
          <cell r="F982">
            <v>9600</v>
          </cell>
          <cell r="G982">
            <v>9600.01</v>
          </cell>
          <cell r="H982">
            <v>1175.3999999999999</v>
          </cell>
          <cell r="I982">
            <v>5126.3999999999996</v>
          </cell>
          <cell r="J982">
            <v>629.82999999999993</v>
          </cell>
          <cell r="K982">
            <v>3357.28</v>
          </cell>
          <cell r="L982">
            <v>409.43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230.01</v>
          </cell>
          <cell r="R982">
            <v>28.05</v>
          </cell>
          <cell r="S982">
            <v>465.75</v>
          </cell>
          <cell r="T982">
            <v>56.8</v>
          </cell>
          <cell r="U982">
            <v>121.11</v>
          </cell>
          <cell r="V982">
            <v>14.77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299.45999999999998</v>
          </cell>
          <cell r="AB982">
            <v>36.520000000000003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</row>
        <row r="983">
          <cell r="C983" t="str">
            <v>440190000081</v>
          </cell>
          <cell r="D983" t="str">
            <v>UDI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</row>
        <row r="984">
          <cell r="C984" t="str">
            <v>500160000203</v>
          </cell>
          <cell r="D984" t="str">
            <v>UDI</v>
          </cell>
          <cell r="F984">
            <v>6534</v>
          </cell>
          <cell r="G984">
            <v>6534.0399999999991</v>
          </cell>
          <cell r="H984">
            <v>776.2</v>
          </cell>
          <cell r="I984">
            <v>3317.7799999999997</v>
          </cell>
          <cell r="J984">
            <v>394.13</v>
          </cell>
          <cell r="K984">
            <v>2393.7399999999998</v>
          </cell>
          <cell r="L984">
            <v>284.36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309.7</v>
          </cell>
          <cell r="T984">
            <v>36.79</v>
          </cell>
          <cell r="U984">
            <v>80.56</v>
          </cell>
          <cell r="V984">
            <v>9.57</v>
          </cell>
          <cell r="W984">
            <v>130.72999999999999</v>
          </cell>
          <cell r="X984">
            <v>15.53</v>
          </cell>
          <cell r="Y984">
            <v>0</v>
          </cell>
          <cell r="Z984">
            <v>0</v>
          </cell>
          <cell r="AA984">
            <v>305.07</v>
          </cell>
          <cell r="AB984">
            <v>36.24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3.54</v>
          </cell>
          <cell r="AJ984">
            <v>0.42</v>
          </cell>
          <cell r="AK984">
            <v>0</v>
          </cell>
          <cell r="AL984">
            <v>0</v>
          </cell>
        </row>
        <row r="985">
          <cell r="C985" t="str">
            <v>510040000299</v>
          </cell>
          <cell r="D985" t="str">
            <v>UDI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</row>
        <row r="986">
          <cell r="C986" t="str">
            <v>440150001459</v>
          </cell>
          <cell r="D986" t="str">
            <v>UDI</v>
          </cell>
          <cell r="F986">
            <v>6752</v>
          </cell>
          <cell r="G986">
            <v>6751.9900000000007</v>
          </cell>
          <cell r="H986">
            <v>823.24</v>
          </cell>
          <cell r="I986">
            <v>4254.6400000000003</v>
          </cell>
          <cell r="J986">
            <v>518.75</v>
          </cell>
          <cell r="K986">
            <v>1759.76</v>
          </cell>
          <cell r="L986">
            <v>214.56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330.29</v>
          </cell>
          <cell r="T986">
            <v>40.269999999999996</v>
          </cell>
          <cell r="U986">
            <v>85.79</v>
          </cell>
          <cell r="V986">
            <v>10.46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321.51</v>
          </cell>
          <cell r="AB986">
            <v>39.200000000000003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</row>
        <row r="987">
          <cell r="C987" t="str">
            <v>440150002168</v>
          </cell>
          <cell r="D987" t="str">
            <v>UDI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</row>
        <row r="988">
          <cell r="C988" t="str">
            <v>590120000641</v>
          </cell>
          <cell r="D988" t="str">
            <v>UDI</v>
          </cell>
          <cell r="F988">
            <v>5367</v>
          </cell>
          <cell r="G988">
            <v>5400.17</v>
          </cell>
          <cell r="H988">
            <v>653.91999999999996</v>
          </cell>
          <cell r="I988">
            <v>2753.95</v>
          </cell>
          <cell r="J988">
            <v>333.45</v>
          </cell>
          <cell r="K988">
            <v>1941.93</v>
          </cell>
          <cell r="L988">
            <v>235.13</v>
          </cell>
          <cell r="M988">
            <v>32.520000000000003</v>
          </cell>
          <cell r="N988">
            <v>4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249.17</v>
          </cell>
          <cell r="T988">
            <v>30.17</v>
          </cell>
          <cell r="U988">
            <v>64.83</v>
          </cell>
          <cell r="V988">
            <v>7.85</v>
          </cell>
          <cell r="W988">
            <v>107.28</v>
          </cell>
          <cell r="X988">
            <v>12.99</v>
          </cell>
          <cell r="Y988">
            <v>0</v>
          </cell>
          <cell r="Z988">
            <v>0</v>
          </cell>
          <cell r="AA988">
            <v>250.49</v>
          </cell>
          <cell r="AB988">
            <v>30.33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</row>
        <row r="989">
          <cell r="C989" t="str">
            <v>590150000867</v>
          </cell>
          <cell r="D989" t="str">
            <v>UDI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</row>
        <row r="990">
          <cell r="C990" t="str">
            <v>590150001170</v>
          </cell>
          <cell r="D990" t="str">
            <v>UDI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</row>
        <row r="991">
          <cell r="C991" t="str">
            <v>590150001576</v>
          </cell>
          <cell r="D991" t="str">
            <v>UDI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</row>
        <row r="992">
          <cell r="C992" t="str">
            <v>506001000013</v>
          </cell>
          <cell r="D992" t="str">
            <v>UDI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</row>
        <row r="993">
          <cell r="C993" t="str">
            <v>500160000377</v>
          </cell>
          <cell r="D993" t="str">
            <v>UDI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</row>
        <row r="994">
          <cell r="C994" t="str">
            <v>510020000319</v>
          </cell>
          <cell r="D994" t="str">
            <v>UDI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</row>
        <row r="995">
          <cell r="C995" t="str">
            <v>590150000131</v>
          </cell>
          <cell r="D995" t="str">
            <v>UDI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</row>
        <row r="996">
          <cell r="C996" t="str">
            <v>510020000350</v>
          </cell>
          <cell r="D996" t="str">
            <v>UDI</v>
          </cell>
          <cell r="F996">
            <v>7533</v>
          </cell>
          <cell r="G996">
            <v>7532.42</v>
          </cell>
          <cell r="H996">
            <v>914.58999999999992</v>
          </cell>
          <cell r="I996">
            <v>3076.41</v>
          </cell>
          <cell r="J996">
            <v>373.54</v>
          </cell>
          <cell r="K996">
            <v>2851.25</v>
          </cell>
          <cell r="L996">
            <v>346.2</v>
          </cell>
          <cell r="M996">
            <v>0</v>
          </cell>
          <cell r="N996">
            <v>0</v>
          </cell>
          <cell r="O996">
            <v>535.33000000000004</v>
          </cell>
          <cell r="P996">
            <v>65</v>
          </cell>
          <cell r="Q996">
            <v>0</v>
          </cell>
          <cell r="R996">
            <v>0</v>
          </cell>
          <cell r="S996">
            <v>284.47000000000003</v>
          </cell>
          <cell r="T996">
            <v>34.54</v>
          </cell>
          <cell r="U996">
            <v>74.040000000000006</v>
          </cell>
          <cell r="V996">
            <v>8.99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710.92</v>
          </cell>
          <cell r="AB996">
            <v>86.32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</row>
        <row r="997">
          <cell r="C997" t="str">
            <v>590240004887</v>
          </cell>
          <cell r="D997" t="str">
            <v>UDI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</row>
        <row r="998">
          <cell r="C998" t="str">
            <v>590150000982</v>
          </cell>
          <cell r="D998" t="str">
            <v>UDI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</row>
        <row r="999">
          <cell r="C999" t="str">
            <v>590160000261</v>
          </cell>
          <cell r="D999" t="str">
            <v>UDI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</row>
        <row r="1000">
          <cell r="C1000" t="str">
            <v>590150000156</v>
          </cell>
          <cell r="D1000" t="str">
            <v>UDI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</row>
        <row r="1001">
          <cell r="C1001" t="str">
            <v>590150000230</v>
          </cell>
          <cell r="D1001" t="str">
            <v>UDI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</row>
        <row r="1002">
          <cell r="C1002" t="str">
            <v>590150000420</v>
          </cell>
          <cell r="D1002" t="str">
            <v>UDI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</row>
        <row r="1003">
          <cell r="C1003" t="str">
            <v>590150000735</v>
          </cell>
          <cell r="D1003" t="str">
            <v>UDI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</row>
        <row r="1004">
          <cell r="C1004" t="str">
            <v>590150001048</v>
          </cell>
          <cell r="D1004" t="str">
            <v>UDI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</row>
        <row r="1005">
          <cell r="C1005" t="str">
            <v>590150001220</v>
          </cell>
          <cell r="D1005" t="str">
            <v>UDI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</row>
        <row r="1006">
          <cell r="C1006" t="str">
            <v>590150001337</v>
          </cell>
          <cell r="D1006" t="str">
            <v>UDI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</row>
        <row r="1007">
          <cell r="C1007" t="str">
            <v>590170000384</v>
          </cell>
          <cell r="D1007" t="str">
            <v>UDI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</row>
        <row r="1008">
          <cell r="C1008" t="str">
            <v>590140000662</v>
          </cell>
          <cell r="D1008" t="str">
            <v>UDI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</row>
        <row r="1009">
          <cell r="C1009" t="str">
            <v>590150000149</v>
          </cell>
          <cell r="D1009" t="str">
            <v>UDI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</row>
        <row r="1010">
          <cell r="C1010" t="str">
            <v>590090000399</v>
          </cell>
          <cell r="D1010" t="str">
            <v>UDI</v>
          </cell>
          <cell r="F1010">
            <v>5650</v>
          </cell>
          <cell r="G1010">
            <v>5649.9800000000005</v>
          </cell>
          <cell r="H1010">
            <v>677.01</v>
          </cell>
          <cell r="I1010">
            <v>2594.9700000000003</v>
          </cell>
          <cell r="J1010">
            <v>312.43</v>
          </cell>
          <cell r="K1010">
            <v>2185.46</v>
          </cell>
          <cell r="L1010">
            <v>260.81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230.02</v>
          </cell>
          <cell r="R1010">
            <v>27.45</v>
          </cell>
          <cell r="S1010">
            <v>285.16000000000003</v>
          </cell>
          <cell r="T1010">
            <v>34.03</v>
          </cell>
          <cell r="U1010">
            <v>74.16</v>
          </cell>
          <cell r="V1010">
            <v>8.85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280.20999999999998</v>
          </cell>
          <cell r="AB1010">
            <v>33.44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</row>
        <row r="1011">
          <cell r="C1011" t="str">
            <v>590290000017</v>
          </cell>
          <cell r="D1011" t="str">
            <v>UDI</v>
          </cell>
          <cell r="F1011">
            <v>4650</v>
          </cell>
          <cell r="G1011">
            <v>4650.0300000000007</v>
          </cell>
          <cell r="H1011">
            <v>561.91999999999985</v>
          </cell>
          <cell r="I1011">
            <v>2336.94</v>
          </cell>
          <cell r="J1011">
            <v>282.38</v>
          </cell>
          <cell r="K1011">
            <v>1796.11</v>
          </cell>
          <cell r="L1011">
            <v>217.03</v>
          </cell>
          <cell r="M1011">
            <v>19.510000000000002</v>
          </cell>
          <cell r="N1011">
            <v>2.4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219.81</v>
          </cell>
          <cell r="T1011">
            <v>26.560000000000002</v>
          </cell>
          <cell r="U1011">
            <v>57.19</v>
          </cell>
          <cell r="V1011">
            <v>6.91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220.47</v>
          </cell>
          <cell r="AB1011">
            <v>26.64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</row>
        <row r="1012">
          <cell r="C1012" t="str">
            <v>590150001113</v>
          </cell>
          <cell r="D1012" t="str">
            <v>UDI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</row>
        <row r="1013">
          <cell r="C1013" t="str">
            <v>590150001261</v>
          </cell>
          <cell r="D1013" t="str">
            <v>UDI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</row>
        <row r="1014">
          <cell r="C1014" t="str">
            <v>590150001444</v>
          </cell>
          <cell r="D1014" t="str">
            <v>UDI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</row>
        <row r="1015">
          <cell r="C1015" t="str">
            <v>590090000506</v>
          </cell>
          <cell r="D1015" t="str">
            <v>UDI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</row>
        <row r="1016">
          <cell r="C1016" t="str">
            <v>590160000295</v>
          </cell>
          <cell r="D1016" t="str">
            <v>UDI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</row>
        <row r="1017">
          <cell r="C1017" t="str">
            <v>590170000194</v>
          </cell>
          <cell r="D1017" t="str">
            <v>UDI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</row>
        <row r="1018">
          <cell r="C1018" t="str">
            <v>590120000575</v>
          </cell>
          <cell r="D1018" t="str">
            <v>UDI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</row>
        <row r="1019">
          <cell r="C1019" t="str">
            <v>590210000030</v>
          </cell>
          <cell r="D1019" t="str">
            <v>UDI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</row>
        <row r="1020">
          <cell r="C1020" t="str">
            <v>600160002348</v>
          </cell>
          <cell r="D1020" t="str">
            <v>UDI</v>
          </cell>
          <cell r="F1020">
            <v>9929</v>
          </cell>
          <cell r="G1020">
            <v>9928.9599999999991</v>
          </cell>
          <cell r="H1020">
            <v>1210.6600000000003</v>
          </cell>
          <cell r="I1020">
            <v>5533.98</v>
          </cell>
          <cell r="J1020">
            <v>674.77</v>
          </cell>
          <cell r="K1020">
            <v>3300.03</v>
          </cell>
          <cell r="L1020">
            <v>402.38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493.8</v>
          </cell>
          <cell r="T1020">
            <v>60.21</v>
          </cell>
          <cell r="U1020">
            <v>128.43</v>
          </cell>
          <cell r="V1020">
            <v>15.66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472.72</v>
          </cell>
          <cell r="AB1020">
            <v>57.64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</row>
        <row r="1021">
          <cell r="C1021" t="str">
            <v>590170000616</v>
          </cell>
          <cell r="D1021" t="str">
            <v>UDI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</row>
        <row r="1022">
          <cell r="C1022" t="str">
            <v>590150000313</v>
          </cell>
          <cell r="D1022" t="str">
            <v>UDI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</row>
        <row r="1023">
          <cell r="C1023" t="str">
            <v>590150000602</v>
          </cell>
          <cell r="D1023" t="str">
            <v>UDI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</row>
        <row r="1024">
          <cell r="C1024" t="str">
            <v>590160000022</v>
          </cell>
          <cell r="D1024" t="str">
            <v>UDI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</row>
        <row r="1025">
          <cell r="C1025" t="str">
            <v>650040000038</v>
          </cell>
          <cell r="D1025" t="str">
            <v>UDI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</row>
        <row r="1026">
          <cell r="C1026" t="str">
            <v>800009000566</v>
          </cell>
          <cell r="D1026" t="str">
            <v>UDI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</row>
        <row r="1027">
          <cell r="C1027" t="str">
            <v>800009002083</v>
          </cell>
          <cell r="D1027" t="str">
            <v>UDI</v>
          </cell>
          <cell r="F1027">
            <v>16500</v>
          </cell>
          <cell r="G1027">
            <v>16499.489999999998</v>
          </cell>
          <cell r="H1027">
            <v>1986.9499999999998</v>
          </cell>
          <cell r="I1027">
            <v>9730.4699999999993</v>
          </cell>
          <cell r="J1027">
            <v>1171.71</v>
          </cell>
          <cell r="K1027">
            <v>4887.29</v>
          </cell>
          <cell r="L1027">
            <v>588.51</v>
          </cell>
          <cell r="M1027">
            <v>53.66</v>
          </cell>
          <cell r="N1027">
            <v>6.6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829.37</v>
          </cell>
          <cell r="T1027">
            <v>99.86999999999999</v>
          </cell>
          <cell r="U1027">
            <v>215.67</v>
          </cell>
          <cell r="V1027">
            <v>25.97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783.03</v>
          </cell>
          <cell r="AB1027">
            <v>94.29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</row>
        <row r="1028">
          <cell r="C1028" t="str">
            <v>770020000384</v>
          </cell>
          <cell r="D1028" t="str">
            <v>UDI</v>
          </cell>
          <cell r="F1028">
            <v>3000</v>
          </cell>
          <cell r="G1028">
            <v>3000.7400000000002</v>
          </cell>
          <cell r="H1028">
            <v>376.16</v>
          </cell>
          <cell r="I1028">
            <v>0</v>
          </cell>
          <cell r="J1028">
            <v>0</v>
          </cell>
          <cell r="K1028">
            <v>1430.09</v>
          </cell>
          <cell r="L1028">
            <v>179.27</v>
          </cell>
          <cell r="M1028">
            <v>0</v>
          </cell>
          <cell r="N1028">
            <v>0</v>
          </cell>
          <cell r="O1028">
            <v>717.96</v>
          </cell>
          <cell r="P1028">
            <v>90</v>
          </cell>
          <cell r="Q1028">
            <v>0</v>
          </cell>
          <cell r="R1028">
            <v>0</v>
          </cell>
          <cell r="S1028">
            <v>227.35</v>
          </cell>
          <cell r="T1028">
            <v>28.5</v>
          </cell>
          <cell r="U1028">
            <v>59.11</v>
          </cell>
          <cell r="V1028">
            <v>7.41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566.23</v>
          </cell>
          <cell r="AB1028">
            <v>70.98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</row>
        <row r="1029">
          <cell r="C1029" t="str">
            <v>770020000434</v>
          </cell>
          <cell r="D1029" t="str">
            <v>UDI</v>
          </cell>
          <cell r="F1029">
            <v>5987</v>
          </cell>
          <cell r="G1029">
            <v>5986.11</v>
          </cell>
          <cell r="H1029">
            <v>752.06000000000006</v>
          </cell>
          <cell r="I1029">
            <v>2485.79</v>
          </cell>
          <cell r="J1029">
            <v>312.3</v>
          </cell>
          <cell r="K1029">
            <v>1933.63</v>
          </cell>
          <cell r="L1029">
            <v>242.93</v>
          </cell>
          <cell r="M1029">
            <v>0</v>
          </cell>
          <cell r="N1029">
            <v>0</v>
          </cell>
          <cell r="O1029">
            <v>716.37</v>
          </cell>
          <cell r="P1029">
            <v>90</v>
          </cell>
          <cell r="Q1029">
            <v>0</v>
          </cell>
          <cell r="R1029">
            <v>0</v>
          </cell>
          <cell r="S1029">
            <v>226.45</v>
          </cell>
          <cell r="T1029">
            <v>28.45</v>
          </cell>
          <cell r="U1029">
            <v>58.9</v>
          </cell>
          <cell r="V1029">
            <v>7.4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564.97</v>
          </cell>
          <cell r="AB1029">
            <v>70.98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</row>
        <row r="1030">
          <cell r="C1030" t="str">
            <v>770020000475</v>
          </cell>
          <cell r="D1030" t="str">
            <v>UDI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</row>
        <row r="1031">
          <cell r="C1031" t="str">
            <v>800022000114</v>
          </cell>
          <cell r="D1031" t="str">
            <v>UDI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</row>
        <row r="1032">
          <cell r="C1032" t="str">
            <v>600160002462</v>
          </cell>
          <cell r="D1032" t="str">
            <v>UDI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</row>
        <row r="1033">
          <cell r="C1033" t="str">
            <v>770040000075</v>
          </cell>
          <cell r="D1033" t="str">
            <v>UDI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</row>
        <row r="1034">
          <cell r="C1034" t="str">
            <v>800160000314</v>
          </cell>
          <cell r="D1034" t="str">
            <v>UDI</v>
          </cell>
          <cell r="F1034">
            <v>6693</v>
          </cell>
          <cell r="G1034">
            <v>6692.97</v>
          </cell>
          <cell r="H1034">
            <v>815.15000000000009</v>
          </cell>
          <cell r="I1034">
            <v>3624.05</v>
          </cell>
          <cell r="J1034">
            <v>441.38</v>
          </cell>
          <cell r="K1034">
            <v>2343.42</v>
          </cell>
          <cell r="L1034">
            <v>285.41000000000003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323.08999999999997</v>
          </cell>
          <cell r="T1034">
            <v>39.35</v>
          </cell>
          <cell r="U1034">
            <v>84</v>
          </cell>
          <cell r="V1034">
            <v>10.23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318.66000000000003</v>
          </cell>
          <cell r="AB1034">
            <v>38.81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0.25</v>
          </cell>
          <cell r="AJ1034">
            <v>0.03</v>
          </cell>
          <cell r="AK1034">
            <v>0</v>
          </cell>
          <cell r="AL1034">
            <v>0</v>
          </cell>
        </row>
        <row r="1035">
          <cell r="C1035" t="str">
            <v>640010000720</v>
          </cell>
          <cell r="D1035" t="str">
            <v>UDI</v>
          </cell>
          <cell r="F1035">
            <v>7350</v>
          </cell>
          <cell r="G1035">
            <v>7999.6</v>
          </cell>
          <cell r="H1035">
            <v>1036.32</v>
          </cell>
          <cell r="I1035">
            <v>3838.7799999999997</v>
          </cell>
          <cell r="J1035">
            <v>497.29999999999995</v>
          </cell>
          <cell r="K1035">
            <v>1784.15</v>
          </cell>
          <cell r="L1035">
            <v>231.13</v>
          </cell>
          <cell r="M1035">
            <v>0</v>
          </cell>
          <cell r="N1035">
            <v>0</v>
          </cell>
          <cell r="O1035">
            <v>1096.1300000000001</v>
          </cell>
          <cell r="P1035">
            <v>142</v>
          </cell>
          <cell r="Q1035">
            <v>230.03</v>
          </cell>
          <cell r="R1035">
            <v>29.8</v>
          </cell>
          <cell r="S1035">
            <v>253.81</v>
          </cell>
          <cell r="T1035">
            <v>32.880000000000003</v>
          </cell>
          <cell r="U1035">
            <v>66</v>
          </cell>
          <cell r="V1035">
            <v>8.5500000000000007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730.7</v>
          </cell>
          <cell r="AB1035">
            <v>94.66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</row>
        <row r="1036">
          <cell r="C1036" t="str">
            <v>801100000273</v>
          </cell>
          <cell r="D1036" t="str">
            <v>UDI</v>
          </cell>
          <cell r="F1036">
            <v>10002</v>
          </cell>
          <cell r="G1036">
            <v>10002.550000000001</v>
          </cell>
          <cell r="H1036">
            <v>1200.28</v>
          </cell>
          <cell r="I1036">
            <v>4149.17</v>
          </cell>
          <cell r="J1036">
            <v>497.89</v>
          </cell>
          <cell r="K1036">
            <v>2791.56</v>
          </cell>
          <cell r="L1036">
            <v>334.98</v>
          </cell>
          <cell r="M1036">
            <v>0</v>
          </cell>
          <cell r="N1036">
            <v>0</v>
          </cell>
          <cell r="O1036">
            <v>1700.04</v>
          </cell>
          <cell r="P1036">
            <v>204</v>
          </cell>
          <cell r="Q1036">
            <v>0</v>
          </cell>
          <cell r="R1036">
            <v>0</v>
          </cell>
          <cell r="S1036">
            <v>326.51</v>
          </cell>
          <cell r="T1036">
            <v>39.18</v>
          </cell>
          <cell r="U1036">
            <v>84.75</v>
          </cell>
          <cell r="V1036">
            <v>10.17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950.52</v>
          </cell>
          <cell r="AB1036">
            <v>114.06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</row>
        <row r="1037">
          <cell r="C1037" t="str">
            <v>801800001100</v>
          </cell>
          <cell r="D1037" t="str">
            <v>UDI</v>
          </cell>
          <cell r="F1037">
            <v>7288</v>
          </cell>
          <cell r="G1037">
            <v>7288.3799999999983</v>
          </cell>
          <cell r="H1037">
            <v>914.22</v>
          </cell>
          <cell r="I1037">
            <v>2944.54</v>
          </cell>
          <cell r="J1037">
            <v>369.35</v>
          </cell>
          <cell r="K1037">
            <v>2211.1</v>
          </cell>
          <cell r="L1037">
            <v>277.35000000000002</v>
          </cell>
          <cell r="M1037">
            <v>0</v>
          </cell>
          <cell r="N1037">
            <v>0</v>
          </cell>
          <cell r="O1037">
            <v>1132.06</v>
          </cell>
          <cell r="P1037">
            <v>142</v>
          </cell>
          <cell r="Q1037">
            <v>0</v>
          </cell>
          <cell r="R1037">
            <v>0</v>
          </cell>
          <cell r="S1037">
            <v>245.23</v>
          </cell>
          <cell r="T1037">
            <v>30.76</v>
          </cell>
          <cell r="U1037">
            <v>63.78</v>
          </cell>
          <cell r="V1037">
            <v>8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691.67000000000007</v>
          </cell>
          <cell r="AB1037">
            <v>86.759999999999991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</row>
        <row r="1038">
          <cell r="C1038" t="str">
            <v>780210000037</v>
          </cell>
          <cell r="D1038" t="str">
            <v>UDI</v>
          </cell>
          <cell r="F1038">
            <v>0</v>
          </cell>
          <cell r="G1038">
            <v>5115.13</v>
          </cell>
          <cell r="H1038">
            <v>628.91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5013.07</v>
          </cell>
          <cell r="N1038">
            <v>616.57999999999993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102.06</v>
          </cell>
          <cell r="T1038">
            <v>12.33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</row>
        <row r="1039">
          <cell r="C1039" t="str">
            <v>800024000435</v>
          </cell>
          <cell r="D1039" t="str">
            <v>UDI</v>
          </cell>
          <cell r="F1039">
            <v>5679</v>
          </cell>
          <cell r="G1039">
            <v>5679.02</v>
          </cell>
          <cell r="H1039">
            <v>686.64</v>
          </cell>
          <cell r="I1039">
            <v>2809.99</v>
          </cell>
          <cell r="J1039">
            <v>339.75</v>
          </cell>
          <cell r="K1039">
            <v>2146.59</v>
          </cell>
          <cell r="L1039">
            <v>259.54000000000002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272.93</v>
          </cell>
          <cell r="T1039">
            <v>33</v>
          </cell>
          <cell r="U1039">
            <v>70.959999999999994</v>
          </cell>
          <cell r="V1039">
            <v>8.58</v>
          </cell>
          <cell r="W1039">
            <v>113.56</v>
          </cell>
          <cell r="X1039">
            <v>13.73</v>
          </cell>
          <cell r="Y1039">
            <v>0</v>
          </cell>
          <cell r="Z1039">
            <v>0</v>
          </cell>
          <cell r="AA1039">
            <v>264.99</v>
          </cell>
          <cell r="AB1039">
            <v>32.04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</row>
        <row r="1040">
          <cell r="C1040" t="str">
            <v>780250000129</v>
          </cell>
          <cell r="D1040" t="str">
            <v>UDI</v>
          </cell>
          <cell r="F1040">
            <v>6775</v>
          </cell>
          <cell r="G1040">
            <v>6775.03</v>
          </cell>
          <cell r="H1040">
            <v>822.38</v>
          </cell>
          <cell r="I1040">
            <v>3421.21</v>
          </cell>
          <cell r="J1040">
            <v>415.28</v>
          </cell>
          <cell r="K1040">
            <v>2611.3000000000002</v>
          </cell>
          <cell r="L1040">
            <v>316.97000000000003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333.82</v>
          </cell>
          <cell r="T1040">
            <v>40.520000000000003</v>
          </cell>
          <cell r="U1040">
            <v>86.17</v>
          </cell>
          <cell r="V1040">
            <v>10.46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322.52999999999997</v>
          </cell>
          <cell r="AB1040">
            <v>39.15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</row>
        <row r="1041">
          <cell r="C1041" t="str">
            <v>801800001282</v>
          </cell>
          <cell r="D1041" t="str">
            <v>UDI</v>
          </cell>
          <cell r="F1041">
            <v>7320</v>
          </cell>
          <cell r="G1041">
            <v>7936.9199999999992</v>
          </cell>
          <cell r="H1041">
            <v>992.3</v>
          </cell>
          <cell r="I1041">
            <v>2957.21</v>
          </cell>
          <cell r="J1041">
            <v>369.72</v>
          </cell>
          <cell r="K1041">
            <v>2215.4299999999998</v>
          </cell>
          <cell r="L1041">
            <v>276.98</v>
          </cell>
          <cell r="M1041">
            <v>0</v>
          </cell>
          <cell r="N1041">
            <v>0</v>
          </cell>
          <cell r="O1041">
            <v>1135.79</v>
          </cell>
          <cell r="P1041">
            <v>142</v>
          </cell>
          <cell r="Q1041">
            <v>0</v>
          </cell>
          <cell r="R1041">
            <v>0</v>
          </cell>
          <cell r="S1041">
            <v>492.86</v>
          </cell>
          <cell r="T1041">
            <v>61.62</v>
          </cell>
          <cell r="U1041">
            <v>128.30000000000001</v>
          </cell>
          <cell r="V1041">
            <v>16.04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1007.33</v>
          </cell>
          <cell r="AB1041">
            <v>125.94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</row>
        <row r="1042">
          <cell r="C1042" t="str">
            <v>800007000055</v>
          </cell>
          <cell r="D1042" t="str">
            <v>UDI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</row>
        <row r="1043">
          <cell r="C1043" t="str">
            <v>801800001407</v>
          </cell>
          <cell r="D1043" t="str">
            <v>UDI</v>
          </cell>
          <cell r="F1043">
            <v>7200</v>
          </cell>
          <cell r="G1043">
            <v>7817.48</v>
          </cell>
          <cell r="H1043">
            <v>976.51</v>
          </cell>
          <cell r="I1043">
            <v>3506.1</v>
          </cell>
          <cell r="J1043">
            <v>437.96000000000004</v>
          </cell>
          <cell r="K1043">
            <v>1939.18</v>
          </cell>
          <cell r="L1043">
            <v>242.23</v>
          </cell>
          <cell r="M1043">
            <v>0</v>
          </cell>
          <cell r="N1043">
            <v>0</v>
          </cell>
          <cell r="O1043">
            <v>1136.79</v>
          </cell>
          <cell r="P1043">
            <v>142</v>
          </cell>
          <cell r="Q1043">
            <v>230</v>
          </cell>
          <cell r="R1043">
            <v>28.729999999999997</v>
          </cell>
          <cell r="S1043">
            <v>246.65</v>
          </cell>
          <cell r="T1043">
            <v>30.81</v>
          </cell>
          <cell r="U1043">
            <v>64.2</v>
          </cell>
          <cell r="V1043">
            <v>8.02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694.56</v>
          </cell>
          <cell r="AB1043">
            <v>86.76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</row>
        <row r="1044">
          <cell r="C1044" t="str">
            <v>801800000649</v>
          </cell>
          <cell r="D1044" t="str">
            <v>UDI</v>
          </cell>
          <cell r="F1044">
            <v>6228</v>
          </cell>
          <cell r="G1044">
            <v>6227.6</v>
          </cell>
          <cell r="H1044">
            <v>787.99999999999989</v>
          </cell>
          <cell r="I1044">
            <v>2509.85</v>
          </cell>
          <cell r="J1044">
            <v>317.58</v>
          </cell>
          <cell r="K1044">
            <v>1749.18</v>
          </cell>
          <cell r="L1044">
            <v>221.33</v>
          </cell>
          <cell r="M1044">
            <v>0</v>
          </cell>
          <cell r="N1044">
            <v>0</v>
          </cell>
          <cell r="O1044">
            <v>1122.23</v>
          </cell>
          <cell r="P1044">
            <v>142</v>
          </cell>
          <cell r="Q1044">
            <v>0</v>
          </cell>
          <cell r="R1044">
            <v>0</v>
          </cell>
          <cell r="S1044">
            <v>201.84</v>
          </cell>
          <cell r="T1044">
            <v>25.54</v>
          </cell>
          <cell r="U1044">
            <v>52.56</v>
          </cell>
          <cell r="V1044">
            <v>6.65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591.94000000000005</v>
          </cell>
          <cell r="AB1044">
            <v>74.900000000000006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</row>
        <row r="1045">
          <cell r="C1045" t="str">
            <v>802500000624</v>
          </cell>
          <cell r="D1045" t="str">
            <v>UDI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</row>
        <row r="1046">
          <cell r="C1046" t="str">
            <v>800028000050</v>
          </cell>
          <cell r="D1046" t="str">
            <v>UDI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</row>
        <row r="1047">
          <cell r="C1047" t="str">
            <v>802500001200</v>
          </cell>
          <cell r="D1047" t="str">
            <v>UDI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</row>
        <row r="1048">
          <cell r="C1048" t="str">
            <v>800015000154</v>
          </cell>
          <cell r="D1048" t="str">
            <v>UDI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</row>
        <row r="1049">
          <cell r="C1049" t="str">
            <v>810000000069</v>
          </cell>
          <cell r="D1049" t="str">
            <v>UDI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</row>
        <row r="1050">
          <cell r="C1050" t="str">
            <v>800028000076</v>
          </cell>
          <cell r="D1050" t="str">
            <v>UDI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</row>
        <row r="1051">
          <cell r="C1051" t="str">
            <v>100080001462</v>
          </cell>
          <cell r="D1051" t="str">
            <v>UDI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</row>
        <row r="1052">
          <cell r="C1052" t="str">
            <v>100090001379</v>
          </cell>
          <cell r="D1052" t="str">
            <v>UDI</v>
          </cell>
          <cell r="F1052">
            <v>5742</v>
          </cell>
          <cell r="G1052">
            <v>5741.19</v>
          </cell>
          <cell r="H1052">
            <v>723.57</v>
          </cell>
          <cell r="I1052">
            <v>2443.36</v>
          </cell>
          <cell r="J1052">
            <v>307.94</v>
          </cell>
          <cell r="K1052">
            <v>1962.13</v>
          </cell>
          <cell r="L1052">
            <v>247.29</v>
          </cell>
          <cell r="M1052">
            <v>0</v>
          </cell>
          <cell r="N1052">
            <v>0</v>
          </cell>
          <cell r="O1052">
            <v>515.74</v>
          </cell>
          <cell r="P1052">
            <v>65</v>
          </cell>
          <cell r="Q1052">
            <v>0</v>
          </cell>
          <cell r="R1052">
            <v>0</v>
          </cell>
          <cell r="S1052">
            <v>221.06</v>
          </cell>
          <cell r="T1052">
            <v>27.86</v>
          </cell>
          <cell r="U1052">
            <v>57.53</v>
          </cell>
          <cell r="V1052">
            <v>7.25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541.37</v>
          </cell>
          <cell r="AB1052">
            <v>68.23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</row>
        <row r="1053">
          <cell r="C1053" t="str">
            <v>801100000208</v>
          </cell>
          <cell r="D1053" t="str">
            <v>UDI</v>
          </cell>
          <cell r="F1053">
            <v>9823</v>
          </cell>
          <cell r="G1053">
            <v>9823.659999999998</v>
          </cell>
          <cell r="H1053">
            <v>1200.1100000000001</v>
          </cell>
          <cell r="I1053">
            <v>4196.8599999999997</v>
          </cell>
          <cell r="J1053">
            <v>512.71</v>
          </cell>
          <cell r="K1053">
            <v>2620.71</v>
          </cell>
          <cell r="L1053">
            <v>320.16000000000003</v>
          </cell>
          <cell r="M1053">
            <v>0</v>
          </cell>
          <cell r="N1053">
            <v>0</v>
          </cell>
          <cell r="O1053">
            <v>1669.87</v>
          </cell>
          <cell r="P1053">
            <v>204</v>
          </cell>
          <cell r="Q1053">
            <v>0</v>
          </cell>
          <cell r="R1053">
            <v>0</v>
          </cell>
          <cell r="S1053">
            <v>319.49</v>
          </cell>
          <cell r="T1053">
            <v>39.03</v>
          </cell>
          <cell r="U1053">
            <v>83.08</v>
          </cell>
          <cell r="V1053">
            <v>10.15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933.65000000000009</v>
          </cell>
          <cell r="AB1053">
            <v>114.06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</row>
        <row r="1054">
          <cell r="C1054" t="str">
            <v>801800001142</v>
          </cell>
          <cell r="D1054" t="str">
            <v>UDI</v>
          </cell>
          <cell r="F1054">
            <v>6686</v>
          </cell>
          <cell r="G1054">
            <v>7531.89</v>
          </cell>
          <cell r="H1054">
            <v>943.24</v>
          </cell>
          <cell r="I1054">
            <v>2900.4399999999996</v>
          </cell>
          <cell r="J1054">
            <v>363.23</v>
          </cell>
          <cell r="K1054">
            <v>2265.3000000000002</v>
          </cell>
          <cell r="L1054">
            <v>283.69</v>
          </cell>
          <cell r="M1054">
            <v>0</v>
          </cell>
          <cell r="N1054">
            <v>0</v>
          </cell>
          <cell r="O1054">
            <v>1133.8900000000001</v>
          </cell>
          <cell r="P1054">
            <v>142</v>
          </cell>
          <cell r="Q1054">
            <v>229.97</v>
          </cell>
          <cell r="R1054">
            <v>28.8</v>
          </cell>
          <cell r="S1054">
            <v>245.62</v>
          </cell>
          <cell r="T1054">
            <v>30.76</v>
          </cell>
          <cell r="U1054">
            <v>63.88</v>
          </cell>
          <cell r="V1054">
            <v>8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692.79</v>
          </cell>
          <cell r="AB1054">
            <v>86.76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</row>
        <row r="1055">
          <cell r="C1055" t="str">
            <v>801800001787</v>
          </cell>
          <cell r="D1055" t="str">
            <v>UDI</v>
          </cell>
          <cell r="F1055">
            <v>13490</v>
          </cell>
          <cell r="G1055">
            <v>13482.74</v>
          </cell>
          <cell r="H1055">
            <v>1646.1499999999999</v>
          </cell>
          <cell r="I1055">
            <v>5743.98</v>
          </cell>
          <cell r="J1055">
            <v>701.3</v>
          </cell>
          <cell r="K1055">
            <v>4762.59</v>
          </cell>
          <cell r="L1055">
            <v>581.48</v>
          </cell>
          <cell r="M1055">
            <v>0</v>
          </cell>
          <cell r="N1055">
            <v>0</v>
          </cell>
          <cell r="O1055">
            <v>1064.76</v>
          </cell>
          <cell r="P1055">
            <v>130</v>
          </cell>
          <cell r="Q1055">
            <v>0</v>
          </cell>
          <cell r="R1055">
            <v>0</v>
          </cell>
          <cell r="S1055">
            <v>506.75</v>
          </cell>
          <cell r="T1055">
            <v>61.87</v>
          </cell>
          <cell r="U1055">
            <v>131.86000000000001</v>
          </cell>
          <cell r="V1055">
            <v>16.100000000000001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1272.8</v>
          </cell>
          <cell r="AB1055">
            <v>155.4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</row>
        <row r="1056">
          <cell r="C1056" t="str">
            <v>802500000467</v>
          </cell>
          <cell r="D1056" t="str">
            <v>UDI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</row>
        <row r="1057">
          <cell r="C1057" t="str">
            <v>801800001514</v>
          </cell>
          <cell r="D1057" t="str">
            <v>UDI</v>
          </cell>
          <cell r="F1057">
            <v>0</v>
          </cell>
          <cell r="G1057">
            <v>384.84</v>
          </cell>
          <cell r="H1057">
            <v>77.13</v>
          </cell>
          <cell r="I1057">
            <v>0</v>
          </cell>
          <cell r="J1057">
            <v>0</v>
          </cell>
          <cell r="K1057">
            <v>384.84</v>
          </cell>
          <cell r="L1057">
            <v>77.13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</row>
        <row r="1058">
          <cell r="C1058" t="str">
            <v>802500000566</v>
          </cell>
          <cell r="D1058" t="str">
            <v>UDI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</row>
        <row r="1059">
          <cell r="C1059" t="str">
            <v>802500000715</v>
          </cell>
          <cell r="D1059" t="str">
            <v>UDI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</row>
        <row r="1060">
          <cell r="C1060" t="str">
            <v>802800000027</v>
          </cell>
          <cell r="D1060" t="str">
            <v>UDI</v>
          </cell>
          <cell r="F1060">
            <v>7000</v>
          </cell>
          <cell r="G1060">
            <v>6999.97</v>
          </cell>
          <cell r="H1060">
            <v>871.93</v>
          </cell>
          <cell r="I1060">
            <v>2646.87</v>
          </cell>
          <cell r="J1060">
            <v>328.72</v>
          </cell>
          <cell r="K1060">
            <v>2387.35</v>
          </cell>
          <cell r="L1060">
            <v>299.08</v>
          </cell>
          <cell r="M1060">
            <v>0</v>
          </cell>
          <cell r="N1060">
            <v>0</v>
          </cell>
          <cell r="O1060">
            <v>768.97</v>
          </cell>
          <cell r="P1060">
            <v>95.5</v>
          </cell>
          <cell r="Q1060">
            <v>229.97</v>
          </cell>
          <cell r="R1060">
            <v>28.56</v>
          </cell>
          <cell r="S1060">
            <v>250.42</v>
          </cell>
          <cell r="T1060">
            <v>31.1</v>
          </cell>
          <cell r="U1060">
            <v>65.14</v>
          </cell>
          <cell r="V1060">
            <v>8.09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651.25</v>
          </cell>
          <cell r="AB1060">
            <v>80.88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</row>
        <row r="1061">
          <cell r="C1061" t="str">
            <v>147006000094</v>
          </cell>
          <cell r="D1061" t="str">
            <v>UDI</v>
          </cell>
          <cell r="F1061">
            <v>19646</v>
          </cell>
          <cell r="G1061">
            <v>19646.170000000002</v>
          </cell>
          <cell r="H1061">
            <v>2327.36</v>
          </cell>
          <cell r="I1061">
            <v>10326.780000000001</v>
          </cell>
          <cell r="J1061">
            <v>1223.3499999999999</v>
          </cell>
          <cell r="K1061">
            <v>7156.53</v>
          </cell>
          <cell r="L1061">
            <v>847.79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974.14</v>
          </cell>
          <cell r="T1061">
            <v>115.39999999999999</v>
          </cell>
          <cell r="U1061">
            <v>253.33</v>
          </cell>
          <cell r="V1061">
            <v>30.01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935.39</v>
          </cell>
          <cell r="AB1061">
            <v>110.81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</row>
        <row r="1062">
          <cell r="C1062" t="str">
            <v>179001000134</v>
          </cell>
          <cell r="D1062" t="str">
            <v>UDI</v>
          </cell>
          <cell r="E1062" t="str">
            <v>Venta Litigiosa</v>
          </cell>
          <cell r="F1062">
            <v>485000</v>
          </cell>
          <cell r="G1062">
            <v>488792.15000000037</v>
          </cell>
          <cell r="H1062">
            <v>59627.319999999832</v>
          </cell>
          <cell r="I1062">
            <v>759628.54000000027</v>
          </cell>
          <cell r="J1062">
            <v>124042.48000000001</v>
          </cell>
          <cell r="K1062">
            <v>1425720.4000000006</v>
          </cell>
          <cell r="L1062">
            <v>266477.08999999985</v>
          </cell>
          <cell r="M1062">
            <v>739224.34000000008</v>
          </cell>
          <cell r="N1062">
            <v>90168.1</v>
          </cell>
          <cell r="O1062">
            <v>0</v>
          </cell>
          <cell r="P1062">
            <v>0</v>
          </cell>
          <cell r="Q1062">
            <v>46449.550000000047</v>
          </cell>
          <cell r="R1062">
            <v>8509.0400000000027</v>
          </cell>
          <cell r="S1062">
            <v>121386.6400000002</v>
          </cell>
          <cell r="T1062">
            <v>21691.140000000039</v>
          </cell>
          <cell r="U1062">
            <v>31570.460000000032</v>
          </cell>
          <cell r="V1062">
            <v>5641.5199999999895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116902.7500000001</v>
          </cell>
          <cell r="AB1062">
            <v>20889.920000000042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1010060.7300000002</v>
          </cell>
          <cell r="AJ1062">
            <v>154583.26</v>
          </cell>
          <cell r="AK1062">
            <v>1742029.8000000007</v>
          </cell>
          <cell r="AL1062">
            <v>323208.7099999999</v>
          </cell>
        </row>
        <row r="1063">
          <cell r="C1063" t="str">
            <v>186001000477</v>
          </cell>
          <cell r="D1063" t="str">
            <v>UDI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</row>
        <row r="1064">
          <cell r="C1064" t="str">
            <v>186001001160</v>
          </cell>
          <cell r="D1064" t="str">
            <v>UDI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</row>
        <row r="1065">
          <cell r="C1065" t="str">
            <v>211001000275</v>
          </cell>
          <cell r="D1065" t="str">
            <v>UDI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</row>
        <row r="1066">
          <cell r="C1066" t="str">
            <v>220001000110</v>
          </cell>
          <cell r="D1066" t="str">
            <v>UDI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</row>
        <row r="1067">
          <cell r="C1067" t="str">
            <v>303200000725</v>
          </cell>
          <cell r="D1067" t="str">
            <v>UDI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</row>
        <row r="1068">
          <cell r="C1068" t="str">
            <v>304100000070</v>
          </cell>
          <cell r="D1068" t="str">
            <v>UDI</v>
          </cell>
          <cell r="F1068">
            <v>7719</v>
          </cell>
          <cell r="G1068">
            <v>7719.01</v>
          </cell>
          <cell r="H1068">
            <v>972.95</v>
          </cell>
          <cell r="I1068">
            <v>2951.7</v>
          </cell>
          <cell r="J1068">
            <v>372.05</v>
          </cell>
          <cell r="K1068">
            <v>2758.44</v>
          </cell>
          <cell r="L1068">
            <v>347.69</v>
          </cell>
          <cell r="M1068">
            <v>0</v>
          </cell>
          <cell r="N1068">
            <v>0</v>
          </cell>
          <cell r="O1068">
            <v>515.67999999999995</v>
          </cell>
          <cell r="P1068">
            <v>65</v>
          </cell>
          <cell r="Q1068">
            <v>459.84000000000003</v>
          </cell>
          <cell r="R1068">
            <v>57.959999999999994</v>
          </cell>
          <cell r="S1068">
            <v>276.72000000000003</v>
          </cell>
          <cell r="T1068">
            <v>34.880000000000003</v>
          </cell>
          <cell r="U1068">
            <v>71.8</v>
          </cell>
          <cell r="V1068">
            <v>9.0500000000000007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684.83</v>
          </cell>
          <cell r="AB1068">
            <v>86.32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</row>
        <row r="1069">
          <cell r="C1069" t="str">
            <v>440150002069</v>
          </cell>
          <cell r="D1069" t="str">
            <v>UDI</v>
          </cell>
          <cell r="F1069">
            <v>30500</v>
          </cell>
          <cell r="G1069">
            <v>30499.989999999998</v>
          </cell>
          <cell r="H1069">
            <v>3640.6000000000008</v>
          </cell>
          <cell r="I1069">
            <v>15912.35</v>
          </cell>
          <cell r="J1069">
            <v>1902.8200000000002</v>
          </cell>
          <cell r="K1069">
            <v>10759.44</v>
          </cell>
          <cell r="L1069">
            <v>1281.74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460.02</v>
          </cell>
          <cell r="R1069">
            <v>54.8</v>
          </cell>
          <cell r="S1069">
            <v>1501.6</v>
          </cell>
          <cell r="T1069">
            <v>178.88</v>
          </cell>
          <cell r="U1069">
            <v>390.5</v>
          </cell>
          <cell r="V1069">
            <v>46.52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1476.08</v>
          </cell>
          <cell r="AB1069">
            <v>175.84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</row>
        <row r="1070">
          <cell r="C1070" t="str">
            <v>590160000311</v>
          </cell>
          <cell r="D1070" t="str">
            <v>UDI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</row>
        <row r="1071">
          <cell r="C1071" t="str">
            <v>590200000024</v>
          </cell>
          <cell r="D1071" t="str">
            <v>UDI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</row>
        <row r="1072">
          <cell r="C1072" t="str">
            <v>770040000059</v>
          </cell>
          <cell r="D1072" t="str">
            <v>UDI</v>
          </cell>
          <cell r="F1072">
            <v>5000</v>
          </cell>
          <cell r="G1072">
            <v>4999.97</v>
          </cell>
          <cell r="H1072">
            <v>629.71</v>
          </cell>
          <cell r="I1072">
            <v>1617.24</v>
          </cell>
          <cell r="J1072">
            <v>203.67999999999998</v>
          </cell>
          <cell r="K1072">
            <v>1816.06</v>
          </cell>
          <cell r="L1072">
            <v>228.72</v>
          </cell>
          <cell r="M1072">
            <v>0</v>
          </cell>
          <cell r="N1072">
            <v>0</v>
          </cell>
          <cell r="O1072">
            <v>516.11</v>
          </cell>
          <cell r="P1072">
            <v>65</v>
          </cell>
          <cell r="Q1072">
            <v>230.03</v>
          </cell>
          <cell r="R1072">
            <v>28.97</v>
          </cell>
          <cell r="S1072">
            <v>221.21</v>
          </cell>
          <cell r="T1072">
            <v>27.86</v>
          </cell>
          <cell r="U1072">
            <v>57.57</v>
          </cell>
          <cell r="V1072">
            <v>7.25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541.75</v>
          </cell>
          <cell r="AB1072">
            <v>68.23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</row>
        <row r="1073">
          <cell r="C1073" t="str">
            <v>800015000360</v>
          </cell>
          <cell r="D1073" t="str">
            <v>UDI</v>
          </cell>
          <cell r="E1073" t="str">
            <v>Venta Litigiosa</v>
          </cell>
          <cell r="F1073">
            <v>779880</v>
          </cell>
          <cell r="G1073">
            <v>786197.3900000006</v>
          </cell>
          <cell r="H1073">
            <v>95907.520000000019</v>
          </cell>
          <cell r="I1073">
            <v>683000.33</v>
          </cell>
          <cell r="J1073">
            <v>99872.290000000023</v>
          </cell>
          <cell r="K1073">
            <v>1084988.0299999998</v>
          </cell>
          <cell r="L1073">
            <v>166827.64000000007</v>
          </cell>
          <cell r="M1073">
            <v>1098277.95</v>
          </cell>
          <cell r="N1073">
            <v>133967.31</v>
          </cell>
          <cell r="O1073">
            <v>0</v>
          </cell>
          <cell r="P1073">
            <v>0</v>
          </cell>
          <cell r="Q1073">
            <v>26689.489999999994</v>
          </cell>
          <cell r="R1073">
            <v>4046.5199999999959</v>
          </cell>
          <cell r="S1073">
            <v>95618.639999999941</v>
          </cell>
          <cell r="T1073">
            <v>14398.370000000012</v>
          </cell>
          <cell r="U1073">
            <v>25048.059999999983</v>
          </cell>
          <cell r="V1073">
            <v>3778.3199999999952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94455.719999999987</v>
          </cell>
          <cell r="AB1073">
            <v>14248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995080.8899999999</v>
          </cell>
          <cell r="AJ1073">
            <v>137932.08000000002</v>
          </cell>
          <cell r="AK1073">
            <v>1326799.9399999997</v>
          </cell>
          <cell r="AL1073">
            <v>203298.85000000009</v>
          </cell>
        </row>
        <row r="1074">
          <cell r="C1074" t="str">
            <v>801400000353</v>
          </cell>
          <cell r="D1074" t="str">
            <v>UDI</v>
          </cell>
          <cell r="F1074">
            <v>5975</v>
          </cell>
          <cell r="G1074">
            <v>5973.46</v>
          </cell>
          <cell r="H1074">
            <v>723.37000000000012</v>
          </cell>
          <cell r="I1074">
            <v>2483.46</v>
          </cell>
          <cell r="J1074">
            <v>300.74</v>
          </cell>
          <cell r="K1074">
            <v>2101.5300000000002</v>
          </cell>
          <cell r="L1074">
            <v>254.49</v>
          </cell>
          <cell r="M1074">
            <v>0</v>
          </cell>
          <cell r="N1074">
            <v>0</v>
          </cell>
          <cell r="O1074">
            <v>536.76</v>
          </cell>
          <cell r="P1074">
            <v>65</v>
          </cell>
          <cell r="Q1074">
            <v>0</v>
          </cell>
          <cell r="R1074">
            <v>0</v>
          </cell>
          <cell r="S1074">
            <v>228.82</v>
          </cell>
          <cell r="T1074">
            <v>27.71</v>
          </cell>
          <cell r="U1074">
            <v>59.46</v>
          </cell>
          <cell r="V1074">
            <v>7.2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563.42999999999995</v>
          </cell>
          <cell r="AB1074">
            <v>68.23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</row>
        <row r="1075">
          <cell r="C1075" t="str">
            <v>3000000178611</v>
          </cell>
          <cell r="D1075" t="str">
            <v>UDI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</row>
        <row r="1076">
          <cell r="C1076" t="str">
            <v>3000000180267</v>
          </cell>
          <cell r="D1076" t="str">
            <v>UDI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</row>
        <row r="1077">
          <cell r="C1077" t="str">
            <v>3000000181770</v>
          </cell>
          <cell r="D1077" t="str">
            <v>UDI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</row>
        <row r="1078">
          <cell r="C1078" t="str">
            <v>3000000182765</v>
          </cell>
          <cell r="D1078" t="str">
            <v>UDI</v>
          </cell>
          <cell r="F1078">
            <v>4200</v>
          </cell>
          <cell r="G1078">
            <v>4109.9900000000007</v>
          </cell>
          <cell r="H1078">
            <v>504.94</v>
          </cell>
          <cell r="I1078">
            <v>2083.4</v>
          </cell>
          <cell r="J1078">
            <v>255.96</v>
          </cell>
          <cell r="K1078">
            <v>1757.49</v>
          </cell>
          <cell r="L1078">
            <v>215.92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244.84</v>
          </cell>
          <cell r="T1078">
            <v>30.080000000000002</v>
          </cell>
          <cell r="U1078">
            <v>24.26</v>
          </cell>
          <cell r="V1078">
            <v>2.98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</row>
        <row r="1079">
          <cell r="C1079" t="str">
            <v>3000000182919</v>
          </cell>
          <cell r="D1079" t="str">
            <v>UDI</v>
          </cell>
          <cell r="F1079">
            <v>7200</v>
          </cell>
          <cell r="G1079">
            <v>7054.7800000000007</v>
          </cell>
          <cell r="H1079">
            <v>866.73</v>
          </cell>
          <cell r="I1079">
            <v>3559.66</v>
          </cell>
          <cell r="J1079">
            <v>437.33</v>
          </cell>
          <cell r="K1079">
            <v>3033.28</v>
          </cell>
          <cell r="L1079">
            <v>372.66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420.33000000000004</v>
          </cell>
          <cell r="T1079">
            <v>51.64</v>
          </cell>
          <cell r="U1079">
            <v>41.51</v>
          </cell>
          <cell r="V1079">
            <v>5.0999999999999996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</row>
        <row r="1080">
          <cell r="C1080" t="str">
            <v>3000000184075</v>
          </cell>
          <cell r="D1080" t="str">
            <v>UDI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</row>
        <row r="1081">
          <cell r="C1081" t="str">
            <v>3000000186151</v>
          </cell>
          <cell r="D1081" t="str">
            <v>UDI</v>
          </cell>
          <cell r="F1081">
            <v>2000</v>
          </cell>
          <cell r="G1081">
            <v>2004.68</v>
          </cell>
          <cell r="H1081">
            <v>246.29</v>
          </cell>
          <cell r="I1081">
            <v>851.31</v>
          </cell>
          <cell r="J1081">
            <v>104.59</v>
          </cell>
          <cell r="K1081">
            <v>915.45</v>
          </cell>
          <cell r="L1081">
            <v>112.47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216.51000000000002</v>
          </cell>
          <cell r="T1081">
            <v>26.599999999999998</v>
          </cell>
          <cell r="U1081">
            <v>21.41</v>
          </cell>
          <cell r="V1081">
            <v>2.63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</row>
        <row r="1082">
          <cell r="C1082" t="str">
            <v>3000000185384</v>
          </cell>
          <cell r="D1082" t="str">
            <v>UDI</v>
          </cell>
          <cell r="F1082">
            <v>4453.1899999999996</v>
          </cell>
          <cell r="G1082">
            <v>4457.58</v>
          </cell>
          <cell r="H1082">
            <v>547.72</v>
          </cell>
          <cell r="I1082">
            <v>3319.75</v>
          </cell>
          <cell r="J1082">
            <v>407.91</v>
          </cell>
          <cell r="K1082">
            <v>899.62</v>
          </cell>
          <cell r="L1082">
            <v>110.54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4.3899999999999997</v>
          </cell>
          <cell r="R1082">
            <v>0.54</v>
          </cell>
          <cell r="S1082">
            <v>212.74</v>
          </cell>
          <cell r="T1082">
            <v>26.14</v>
          </cell>
          <cell r="U1082">
            <v>21.08</v>
          </cell>
          <cell r="V1082">
            <v>2.59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</row>
        <row r="1083">
          <cell r="C1083" t="str">
            <v>119010024</v>
          </cell>
          <cell r="D1083" t="str">
            <v>UDI</v>
          </cell>
          <cell r="F1083">
            <v>6540</v>
          </cell>
          <cell r="G1083">
            <v>6901.17</v>
          </cell>
          <cell r="H1083">
            <v>1183.33</v>
          </cell>
          <cell r="I1083">
            <v>3079.49</v>
          </cell>
          <cell r="J1083">
            <v>388.81</v>
          </cell>
          <cell r="K1083">
            <v>2997.47</v>
          </cell>
          <cell r="L1083">
            <v>691.3</v>
          </cell>
          <cell r="M1083">
            <v>0</v>
          </cell>
          <cell r="N1083">
            <v>0</v>
          </cell>
          <cell r="O1083">
            <v>282.27</v>
          </cell>
          <cell r="P1083">
            <v>35.35</v>
          </cell>
          <cell r="Q1083">
            <v>0</v>
          </cell>
          <cell r="R1083">
            <v>0</v>
          </cell>
          <cell r="S1083">
            <v>192.84</v>
          </cell>
          <cell r="T1083">
            <v>24.15</v>
          </cell>
          <cell r="U1083">
            <v>19.72</v>
          </cell>
          <cell r="V1083">
            <v>2.4700000000000002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329.38</v>
          </cell>
          <cell r="AB1083">
            <v>41.25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</row>
        <row r="1084">
          <cell r="C1084" t="str">
            <v>119010037</v>
          </cell>
          <cell r="D1084" t="str">
            <v>UDI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</row>
        <row r="1085">
          <cell r="C1085" t="str">
            <v>119010043</v>
          </cell>
          <cell r="D1085" t="str">
            <v>UDI</v>
          </cell>
          <cell r="F1085">
            <v>5092</v>
          </cell>
          <cell r="G1085">
            <v>5091.3700000000008</v>
          </cell>
          <cell r="H1085">
            <v>637.61999999999989</v>
          </cell>
          <cell r="I1085">
            <v>4117.6000000000004</v>
          </cell>
          <cell r="J1085">
            <v>515.66999999999996</v>
          </cell>
          <cell r="K1085">
            <v>612.29</v>
          </cell>
          <cell r="L1085">
            <v>76.680000000000007</v>
          </cell>
          <cell r="M1085">
            <v>0</v>
          </cell>
          <cell r="N1085">
            <v>0</v>
          </cell>
          <cell r="O1085">
            <v>64.040000000000006</v>
          </cell>
          <cell r="P1085">
            <v>8.02</v>
          </cell>
          <cell r="Q1085">
            <v>0</v>
          </cell>
          <cell r="R1085">
            <v>0</v>
          </cell>
          <cell r="S1085">
            <v>43.519999999999996</v>
          </cell>
          <cell r="T1085">
            <v>5.45</v>
          </cell>
          <cell r="U1085">
            <v>4.47</v>
          </cell>
          <cell r="V1085">
            <v>0.56000000000000005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249.45</v>
          </cell>
          <cell r="AB1085">
            <v>31.24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</row>
        <row r="1086">
          <cell r="C1086" t="str">
            <v>161010007</v>
          </cell>
          <cell r="D1086" t="str">
            <v>UDI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</row>
        <row r="1087">
          <cell r="C1087" t="str">
            <v>82010044</v>
          </cell>
          <cell r="D1087" t="str">
            <v>UDI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</row>
        <row r="1088">
          <cell r="C1088" t="str">
            <v>88010014</v>
          </cell>
          <cell r="D1088" t="str">
            <v>UDI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</row>
        <row r="1089">
          <cell r="C1089" t="str">
            <v>88010023</v>
          </cell>
          <cell r="D1089" t="str">
            <v>UDI</v>
          </cell>
          <cell r="E1089" t="str">
            <v>Pago con Quitas</v>
          </cell>
          <cell r="F1089">
            <v>0</v>
          </cell>
          <cell r="G1089">
            <v>499233.55000000005</v>
          </cell>
          <cell r="H1089">
            <v>63199.59</v>
          </cell>
          <cell r="I1089">
            <v>311099.06000000006</v>
          </cell>
          <cell r="J1089">
            <v>48121.659999999982</v>
          </cell>
          <cell r="K1089">
            <v>605343.39000000013</v>
          </cell>
          <cell r="L1089">
            <v>99924.280000000013</v>
          </cell>
          <cell r="M1089">
            <v>599486.41</v>
          </cell>
          <cell r="N1089">
            <v>73646.03</v>
          </cell>
          <cell r="O1089">
            <v>65621.929999999978</v>
          </cell>
          <cell r="P1089">
            <v>10844.839999999991</v>
          </cell>
          <cell r="Q1089">
            <v>36398.21</v>
          </cell>
          <cell r="R1089">
            <v>5943.5200000000041</v>
          </cell>
          <cell r="S1089">
            <v>44281.18</v>
          </cell>
          <cell r="T1089">
            <v>7305.4700000000021</v>
          </cell>
          <cell r="U1089">
            <v>4555.170000000001</v>
          </cell>
          <cell r="V1089">
            <v>751.51000000000033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53990.800000000105</v>
          </cell>
          <cell r="AB1089">
            <v>8717.2800000000134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455633.10000000009</v>
          </cell>
          <cell r="AJ1089">
            <v>65873.569999999978</v>
          </cell>
          <cell r="AK1089">
            <v>765909.50000000012</v>
          </cell>
          <cell r="AL1089">
            <v>126181.43000000002</v>
          </cell>
        </row>
        <row r="1090">
          <cell r="C1090" t="str">
            <v>85010009</v>
          </cell>
          <cell r="D1090" t="str">
            <v>UDI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</row>
        <row r="1091">
          <cell r="C1091" t="str">
            <v>74010075</v>
          </cell>
          <cell r="D1091" t="str">
            <v>UDI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</row>
        <row r="1092">
          <cell r="C1092" t="str">
            <v>161010025</v>
          </cell>
          <cell r="D1092" t="str">
            <v>UDI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</row>
        <row r="1093">
          <cell r="C1093" t="str">
            <v>74010047</v>
          </cell>
          <cell r="D1093" t="str">
            <v>UDI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</row>
        <row r="1094">
          <cell r="C1094" t="str">
            <v>86010035</v>
          </cell>
          <cell r="D1094" t="str">
            <v>UDI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</row>
        <row r="1095">
          <cell r="C1095" t="str">
            <v>87010010</v>
          </cell>
          <cell r="D1095" t="str">
            <v>UDI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</row>
        <row r="1096">
          <cell r="C1096" t="str">
            <v>3000000187922</v>
          </cell>
          <cell r="D1096" t="str">
            <v>MXN</v>
          </cell>
          <cell r="F1096">
            <v>3660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</row>
        <row r="1097">
          <cell r="C1097" t="str">
            <v>3000000190594</v>
          </cell>
          <cell r="D1097" t="str">
            <v>MXN</v>
          </cell>
          <cell r="F1097">
            <v>3960</v>
          </cell>
          <cell r="G1097">
            <v>3960</v>
          </cell>
          <cell r="H1097">
            <v>3960</v>
          </cell>
          <cell r="I1097">
            <v>2208.12</v>
          </cell>
          <cell r="J1097">
            <v>2208.12</v>
          </cell>
          <cell r="K1097">
            <v>1341.09</v>
          </cell>
          <cell r="L1097">
            <v>1341.09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230</v>
          </cell>
          <cell r="R1097">
            <v>230</v>
          </cell>
          <cell r="S1097">
            <v>164.52</v>
          </cell>
          <cell r="T1097">
            <v>164.52</v>
          </cell>
          <cell r="U1097">
            <v>16.27</v>
          </cell>
          <cell r="V1097">
            <v>16.27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</row>
        <row r="1098">
          <cell r="C1098" t="str">
            <v>3000000189701</v>
          </cell>
          <cell r="D1098" t="str">
            <v>MXN</v>
          </cell>
          <cell r="F1098">
            <v>2578</v>
          </cell>
          <cell r="G1098">
            <v>2577.67</v>
          </cell>
          <cell r="H1098">
            <v>2577.67</v>
          </cell>
          <cell r="I1098">
            <v>2355.75</v>
          </cell>
          <cell r="J1098">
            <v>2355.75</v>
          </cell>
          <cell r="K1098">
            <v>104.2</v>
          </cell>
          <cell r="L1098">
            <v>104.2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107.13000000000001</v>
          </cell>
          <cell r="T1098">
            <v>107.13000000000001</v>
          </cell>
          <cell r="U1098">
            <v>10.59</v>
          </cell>
          <cell r="V1098">
            <v>10.59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</row>
        <row r="1099">
          <cell r="C1099" t="str">
            <v>3000000191814</v>
          </cell>
          <cell r="D1099" t="str">
            <v>MXN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</row>
        <row r="1100">
          <cell r="C1100" t="str">
            <v>3000000190972</v>
          </cell>
          <cell r="D1100" t="str">
            <v>MXN</v>
          </cell>
          <cell r="F1100">
            <v>18000</v>
          </cell>
          <cell r="G1100">
            <v>18805.079999999998</v>
          </cell>
          <cell r="H1100">
            <v>18805.079999999998</v>
          </cell>
          <cell r="I1100">
            <v>16221.63</v>
          </cell>
          <cell r="J1100">
            <v>16221.63</v>
          </cell>
          <cell r="K1100">
            <v>929.51</v>
          </cell>
          <cell r="L1100">
            <v>929.51</v>
          </cell>
          <cell r="M1100">
            <v>833.21</v>
          </cell>
          <cell r="N1100">
            <v>833.21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746.86</v>
          </cell>
          <cell r="T1100">
            <v>746.86</v>
          </cell>
          <cell r="U1100">
            <v>73.87</v>
          </cell>
          <cell r="V1100">
            <v>73.87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</row>
        <row r="1101">
          <cell r="C1101" t="str">
            <v>3000000191240</v>
          </cell>
          <cell r="D1101" t="str">
            <v>MXN</v>
          </cell>
          <cell r="F1101">
            <v>3925</v>
          </cell>
          <cell r="G1101">
            <v>4118.46</v>
          </cell>
          <cell r="H1101">
            <v>4118.46</v>
          </cell>
          <cell r="I1101">
            <v>3530.64</v>
          </cell>
          <cell r="J1101">
            <v>3530.64</v>
          </cell>
          <cell r="K1101">
            <v>213.35</v>
          </cell>
          <cell r="L1101">
            <v>213.35</v>
          </cell>
          <cell r="M1101">
            <v>195.31</v>
          </cell>
          <cell r="N1101">
            <v>195.31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163.04</v>
          </cell>
          <cell r="T1101">
            <v>163.04</v>
          </cell>
          <cell r="U1101">
            <v>16.12</v>
          </cell>
          <cell r="V1101">
            <v>16.12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</row>
        <row r="1102">
          <cell r="C1102" t="str">
            <v>3000000193295</v>
          </cell>
          <cell r="D1102" t="str">
            <v>MXN</v>
          </cell>
          <cell r="F1102">
            <v>3698.88</v>
          </cell>
          <cell r="G1102">
            <v>3698.8799999999997</v>
          </cell>
          <cell r="H1102">
            <v>3698.8799999999997</v>
          </cell>
          <cell r="I1102">
            <v>2126.75</v>
          </cell>
          <cell r="J1102">
            <v>2126.75</v>
          </cell>
          <cell r="K1102">
            <v>1403.2</v>
          </cell>
          <cell r="L1102">
            <v>1403.2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153.72</v>
          </cell>
          <cell r="T1102">
            <v>153.72</v>
          </cell>
          <cell r="U1102">
            <v>15.21</v>
          </cell>
          <cell r="V1102">
            <v>15.21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</row>
        <row r="1103">
          <cell r="C1103" t="str">
            <v>3000000192941</v>
          </cell>
          <cell r="D1103" t="str">
            <v>MXN</v>
          </cell>
          <cell r="F1103">
            <v>4734.1499999999996</v>
          </cell>
          <cell r="G1103">
            <v>4734.1499999999996</v>
          </cell>
          <cell r="H1103">
            <v>4734.1499999999996</v>
          </cell>
          <cell r="I1103">
            <v>2775.58</v>
          </cell>
          <cell r="J1103">
            <v>2775.58</v>
          </cell>
          <cell r="K1103">
            <v>1742.38</v>
          </cell>
          <cell r="L1103">
            <v>1742.38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194.57</v>
          </cell>
          <cell r="T1103">
            <v>194.57</v>
          </cell>
          <cell r="U1103">
            <v>21.62</v>
          </cell>
          <cell r="V1103">
            <v>21.62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</row>
        <row r="1104">
          <cell r="C1104" t="str">
            <v>3000000192999</v>
          </cell>
          <cell r="D1104" t="str">
            <v>MXN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</row>
        <row r="1105">
          <cell r="C1105" t="str">
            <v>3000000193669</v>
          </cell>
          <cell r="D1105" t="str">
            <v>MXN</v>
          </cell>
          <cell r="F1105">
            <v>3120</v>
          </cell>
          <cell r="G1105">
            <v>3131.69</v>
          </cell>
          <cell r="H1105">
            <v>3131.69</v>
          </cell>
          <cell r="I1105">
            <v>2555.2199999999998</v>
          </cell>
          <cell r="J1105">
            <v>2555.2199999999998</v>
          </cell>
          <cell r="K1105">
            <v>411.78</v>
          </cell>
          <cell r="L1105">
            <v>411.78</v>
          </cell>
          <cell r="M1105">
            <v>22.73</v>
          </cell>
          <cell r="N1105">
            <v>22.73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129.19</v>
          </cell>
          <cell r="T1105">
            <v>129.19</v>
          </cell>
          <cell r="U1105">
            <v>12.77</v>
          </cell>
          <cell r="V1105">
            <v>12.77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</row>
        <row r="1106">
          <cell r="C1106" t="str">
            <v>3000000194336</v>
          </cell>
          <cell r="D1106" t="str">
            <v>MXN</v>
          </cell>
          <cell r="F1106">
            <v>5640.77</v>
          </cell>
          <cell r="G1106">
            <v>5640.7699999999995</v>
          </cell>
          <cell r="H1106">
            <v>5640.7699999999995</v>
          </cell>
          <cell r="I1106">
            <v>3203.01</v>
          </cell>
          <cell r="J1106">
            <v>3203.01</v>
          </cell>
          <cell r="K1106">
            <v>2180.15</v>
          </cell>
          <cell r="L1106">
            <v>2180.15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234.42</v>
          </cell>
          <cell r="T1106">
            <v>234.42</v>
          </cell>
          <cell r="U1106">
            <v>23.19</v>
          </cell>
          <cell r="V1106">
            <v>23.19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</row>
        <row r="1107">
          <cell r="C1107" t="str">
            <v>3000000194525</v>
          </cell>
          <cell r="D1107" t="str">
            <v>MXN</v>
          </cell>
          <cell r="F1107">
            <v>7500</v>
          </cell>
          <cell r="G1107">
            <v>7356.4800000000014</v>
          </cell>
          <cell r="H1107">
            <v>7356.4800000000014</v>
          </cell>
          <cell r="I1107">
            <v>4168.3700000000008</v>
          </cell>
          <cell r="J1107">
            <v>4168.3700000000008</v>
          </cell>
          <cell r="K1107">
            <v>2908.83</v>
          </cell>
          <cell r="L1107">
            <v>2908.83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241.51999999999998</v>
          </cell>
          <cell r="T1107">
            <v>241.51999999999998</v>
          </cell>
          <cell r="U1107">
            <v>37.76</v>
          </cell>
          <cell r="V1107">
            <v>37.76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</row>
        <row r="1108">
          <cell r="C1108" t="str">
            <v>3000000194527</v>
          </cell>
          <cell r="D1108" t="str">
            <v>MXN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</row>
        <row r="1109">
          <cell r="C1109" t="str">
            <v>3000000194443</v>
          </cell>
          <cell r="D1109" t="str">
            <v>MXN</v>
          </cell>
          <cell r="F1109">
            <v>3053</v>
          </cell>
          <cell r="G1109">
            <v>3076.79</v>
          </cell>
          <cell r="H1109">
            <v>3076.79</v>
          </cell>
          <cell r="I1109">
            <v>1637.88</v>
          </cell>
          <cell r="J1109">
            <v>1637.88</v>
          </cell>
          <cell r="K1109">
            <v>1243.9000000000001</v>
          </cell>
          <cell r="L1109">
            <v>1243.9000000000001</v>
          </cell>
          <cell r="M1109">
            <v>24.18</v>
          </cell>
          <cell r="N1109">
            <v>24.18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155.46</v>
          </cell>
          <cell r="T1109">
            <v>155.46</v>
          </cell>
          <cell r="U1109">
            <v>15.37</v>
          </cell>
          <cell r="V1109">
            <v>15.37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</row>
        <row r="1110">
          <cell r="C1110" t="str">
            <v>3000000195131</v>
          </cell>
          <cell r="D1110" t="str">
            <v>MXN</v>
          </cell>
          <cell r="F1110">
            <v>4082</v>
          </cell>
          <cell r="G1110">
            <v>4081.2799999999997</v>
          </cell>
          <cell r="H1110">
            <v>4081.2799999999997</v>
          </cell>
          <cell r="I1110">
            <v>2252.1999999999998</v>
          </cell>
          <cell r="J1110">
            <v>2252.1999999999998</v>
          </cell>
          <cell r="K1110">
            <v>1642.7</v>
          </cell>
          <cell r="L1110">
            <v>1642.7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169.61</v>
          </cell>
          <cell r="T1110">
            <v>169.61</v>
          </cell>
          <cell r="U1110">
            <v>16.77</v>
          </cell>
          <cell r="V1110">
            <v>16.77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</row>
        <row r="1111">
          <cell r="C1111" t="str">
            <v>3000000195139</v>
          </cell>
          <cell r="D1111" t="str">
            <v>MXN</v>
          </cell>
          <cell r="F1111">
            <v>11900</v>
          </cell>
          <cell r="G1111">
            <v>13086.72</v>
          </cell>
          <cell r="H1111">
            <v>13086.72</v>
          </cell>
          <cell r="I1111">
            <v>6515.44</v>
          </cell>
          <cell r="J1111">
            <v>6515.44</v>
          </cell>
          <cell r="K1111">
            <v>4760.53</v>
          </cell>
          <cell r="L1111">
            <v>4760.53</v>
          </cell>
          <cell r="M1111">
            <v>1271.1600000000001</v>
          </cell>
          <cell r="N1111">
            <v>1271.1600000000001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491.03</v>
          </cell>
          <cell r="T1111">
            <v>491.03</v>
          </cell>
          <cell r="U1111">
            <v>48.56</v>
          </cell>
          <cell r="V1111">
            <v>48.56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</row>
        <row r="1112">
          <cell r="C1112" t="str">
            <v>3000000195503</v>
          </cell>
          <cell r="D1112" t="str">
            <v>MXN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</row>
        <row r="1113">
          <cell r="C1113" t="str">
            <v>3000000195720</v>
          </cell>
          <cell r="D1113" t="str">
            <v>MXN</v>
          </cell>
          <cell r="F1113">
            <v>6700</v>
          </cell>
          <cell r="G1113">
            <v>7091.4100000000008</v>
          </cell>
          <cell r="H1113">
            <v>7091.4100000000008</v>
          </cell>
          <cell r="I1113">
            <v>6262.3</v>
          </cell>
          <cell r="J1113">
            <v>6262.3</v>
          </cell>
          <cell r="K1113">
            <v>230.1</v>
          </cell>
          <cell r="L1113">
            <v>230.1</v>
          </cell>
          <cell r="M1113">
            <v>399.5</v>
          </cell>
          <cell r="N1113">
            <v>399.5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181.55</v>
          </cell>
          <cell r="T1113">
            <v>181.55</v>
          </cell>
          <cell r="U1113">
            <v>17.96</v>
          </cell>
          <cell r="V1113">
            <v>17.96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</row>
        <row r="1114">
          <cell r="C1114" t="str">
            <v>3000000196246</v>
          </cell>
          <cell r="D1114" t="str">
            <v>MXN</v>
          </cell>
          <cell r="F1114">
            <v>13286.85</v>
          </cell>
          <cell r="G1114">
            <v>13286.849999999999</v>
          </cell>
          <cell r="H1114">
            <v>13286.849999999999</v>
          </cell>
          <cell r="I1114">
            <v>12043.86</v>
          </cell>
          <cell r="J1114">
            <v>12043.86</v>
          </cell>
          <cell r="K1114">
            <v>846.88</v>
          </cell>
          <cell r="L1114">
            <v>846.88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360.46</v>
          </cell>
          <cell r="T1114">
            <v>360.46</v>
          </cell>
          <cell r="U1114">
            <v>35.65</v>
          </cell>
          <cell r="V1114">
            <v>35.65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</row>
        <row r="1115">
          <cell r="C1115" t="str">
            <v>3000000201511</v>
          </cell>
          <cell r="D1115" t="str">
            <v>MXN</v>
          </cell>
          <cell r="F1115">
            <v>6234</v>
          </cell>
          <cell r="G1115">
            <v>45543.650000000009</v>
          </cell>
          <cell r="H1115">
            <v>45543.650000000009</v>
          </cell>
          <cell r="I1115">
            <v>5765.19</v>
          </cell>
          <cell r="J1115">
            <v>5765.19</v>
          </cell>
          <cell r="K1115">
            <v>282.45999999999998</v>
          </cell>
          <cell r="L1115">
            <v>282.45999999999998</v>
          </cell>
          <cell r="M1115">
            <v>39310.160000000003</v>
          </cell>
          <cell r="N1115">
            <v>39310.160000000003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169.11</v>
          </cell>
          <cell r="T1115">
            <v>169.11</v>
          </cell>
          <cell r="U1115">
            <v>16.73</v>
          </cell>
          <cell r="V1115">
            <v>16.73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</row>
        <row r="1116">
          <cell r="C1116" t="str">
            <v>3000000196155</v>
          </cell>
          <cell r="D1116" t="str">
            <v>MXN</v>
          </cell>
          <cell r="F1116">
            <v>6405</v>
          </cell>
          <cell r="G1116">
            <v>67740.02</v>
          </cell>
          <cell r="H1116">
            <v>67740.02</v>
          </cell>
          <cell r="I1116">
            <v>3543.63</v>
          </cell>
          <cell r="J1116">
            <v>3543.63</v>
          </cell>
          <cell r="K1116">
            <v>2568.33</v>
          </cell>
          <cell r="L1116">
            <v>2568.33</v>
          </cell>
          <cell r="M1116">
            <v>61335.59</v>
          </cell>
          <cell r="N1116">
            <v>61335.59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266.14999999999998</v>
          </cell>
          <cell r="T1116">
            <v>266.14999999999998</v>
          </cell>
          <cell r="U1116">
            <v>26.32</v>
          </cell>
          <cell r="V1116">
            <v>26.32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</row>
        <row r="1117">
          <cell r="C1117" t="str">
            <v>3000000204087</v>
          </cell>
          <cell r="D1117" t="str">
            <v>MXN</v>
          </cell>
          <cell r="F1117">
            <v>11200</v>
          </cell>
          <cell r="G1117">
            <v>11221.76</v>
          </cell>
          <cell r="H1117">
            <v>11221.76</v>
          </cell>
          <cell r="I1117">
            <v>5032.9000000000005</v>
          </cell>
          <cell r="J1117">
            <v>5032.9000000000005</v>
          </cell>
          <cell r="K1117">
            <v>5537.22</v>
          </cell>
          <cell r="L1117">
            <v>5537.22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230</v>
          </cell>
          <cell r="R1117">
            <v>230</v>
          </cell>
          <cell r="S1117">
            <v>376.15999999999997</v>
          </cell>
          <cell r="T1117">
            <v>376.15999999999997</v>
          </cell>
          <cell r="U1117">
            <v>45.48</v>
          </cell>
          <cell r="V1117">
            <v>45.48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</row>
        <row r="1118">
          <cell r="C1118" t="str">
            <v>3000000204072</v>
          </cell>
          <cell r="D1118" t="str">
            <v>MXN</v>
          </cell>
          <cell r="F1118">
            <v>8455</v>
          </cell>
          <cell r="G1118">
            <v>8488.4699999999993</v>
          </cell>
          <cell r="H1118">
            <v>8488.4699999999993</v>
          </cell>
          <cell r="I1118">
            <v>3519.15</v>
          </cell>
          <cell r="J1118">
            <v>3519.15</v>
          </cell>
          <cell r="K1118">
            <v>4353.25</v>
          </cell>
          <cell r="L1118">
            <v>4353.25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230</v>
          </cell>
          <cell r="R1118">
            <v>230</v>
          </cell>
          <cell r="S1118">
            <v>351.33</v>
          </cell>
          <cell r="T1118">
            <v>351.33</v>
          </cell>
          <cell r="U1118">
            <v>34.74</v>
          </cell>
          <cell r="V1118">
            <v>34.74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</row>
        <row r="1119">
          <cell r="C1119" t="str">
            <v>3000000205739</v>
          </cell>
          <cell r="D1119" t="str">
            <v>MXN</v>
          </cell>
          <cell r="F1119">
            <v>8204</v>
          </cell>
          <cell r="G1119">
            <v>8204</v>
          </cell>
          <cell r="H1119">
            <v>8204</v>
          </cell>
          <cell r="I1119">
            <v>3078.68</v>
          </cell>
          <cell r="J1119">
            <v>3078.68</v>
          </cell>
          <cell r="K1119">
            <v>4290.68</v>
          </cell>
          <cell r="L1119">
            <v>4290.68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460</v>
          </cell>
          <cell r="R1119">
            <v>460</v>
          </cell>
          <cell r="S1119">
            <v>340.94</v>
          </cell>
          <cell r="T1119">
            <v>340.94</v>
          </cell>
          <cell r="U1119">
            <v>33.700000000000003</v>
          </cell>
          <cell r="V1119">
            <v>33.700000000000003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</row>
        <row r="1120">
          <cell r="C1120" t="str">
            <v>3000000205722</v>
          </cell>
          <cell r="D1120" t="str">
            <v>MXN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</row>
        <row r="1121">
          <cell r="C1121" t="str">
            <v>3000000204104</v>
          </cell>
          <cell r="D1121" t="str">
            <v>MXN</v>
          </cell>
          <cell r="F1121">
            <v>12564</v>
          </cell>
          <cell r="G1121">
            <v>12564</v>
          </cell>
          <cell r="H1121">
            <v>12564</v>
          </cell>
          <cell r="I1121">
            <v>9953.43</v>
          </cell>
          <cell r="J1121">
            <v>9953.43</v>
          </cell>
          <cell r="K1121">
            <v>2224.5300000000002</v>
          </cell>
          <cell r="L1121">
            <v>2224.5300000000002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351.3</v>
          </cell>
          <cell r="T1121">
            <v>351.3</v>
          </cell>
          <cell r="U1121">
            <v>34.74</v>
          </cell>
          <cell r="V1121">
            <v>34.74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</row>
        <row r="1122">
          <cell r="C1122" t="str">
            <v>3000000205701</v>
          </cell>
          <cell r="D1122" t="str">
            <v>MXN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</row>
        <row r="1123">
          <cell r="C1123" t="str">
            <v>3000000205720</v>
          </cell>
          <cell r="D1123" t="str">
            <v>MXN</v>
          </cell>
          <cell r="F1123">
            <v>7433.88</v>
          </cell>
          <cell r="G1123">
            <v>7433.8</v>
          </cell>
          <cell r="H1123">
            <v>7433.8</v>
          </cell>
          <cell r="I1123">
            <v>5935.14</v>
          </cell>
          <cell r="J1123">
            <v>5935.14</v>
          </cell>
          <cell r="K1123">
            <v>1277.05</v>
          </cell>
          <cell r="L1123">
            <v>1277.05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201.67000000000002</v>
          </cell>
          <cell r="T1123">
            <v>201.67000000000002</v>
          </cell>
          <cell r="U1123">
            <v>19.940000000000001</v>
          </cell>
          <cell r="V1123">
            <v>19.940000000000001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</row>
        <row r="1124">
          <cell r="C1124" t="str">
            <v>3000000205684</v>
          </cell>
          <cell r="D1124" t="str">
            <v>MXN</v>
          </cell>
          <cell r="F1124">
            <v>4000</v>
          </cell>
          <cell r="G1124">
            <v>4012.54</v>
          </cell>
          <cell r="H1124">
            <v>4012.54</v>
          </cell>
          <cell r="I1124">
            <v>1438.85</v>
          </cell>
          <cell r="J1124">
            <v>1438.85</v>
          </cell>
          <cell r="K1124">
            <v>2190.46</v>
          </cell>
          <cell r="L1124">
            <v>2190.46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230</v>
          </cell>
          <cell r="R1124">
            <v>230</v>
          </cell>
          <cell r="S1124">
            <v>139.44</v>
          </cell>
          <cell r="T1124">
            <v>139.44</v>
          </cell>
          <cell r="U1124">
            <v>13.79</v>
          </cell>
          <cell r="V1124">
            <v>13.79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</row>
        <row r="1125">
          <cell r="C1125" t="str">
            <v>3000000205755</v>
          </cell>
          <cell r="D1125" t="str">
            <v>MXN</v>
          </cell>
          <cell r="F1125">
            <v>4831.05</v>
          </cell>
          <cell r="G1125">
            <v>4831.0499999999993</v>
          </cell>
          <cell r="H1125">
            <v>4831.0499999999993</v>
          </cell>
          <cell r="I1125">
            <v>3819.7</v>
          </cell>
          <cell r="J1125">
            <v>3819.7</v>
          </cell>
          <cell r="K1125">
            <v>867.32</v>
          </cell>
          <cell r="L1125">
            <v>867.32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131.07</v>
          </cell>
          <cell r="T1125">
            <v>131.07</v>
          </cell>
          <cell r="U1125">
            <v>12.96</v>
          </cell>
          <cell r="V1125">
            <v>12.96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</row>
        <row r="1126">
          <cell r="C1126" t="str">
            <v>3000000205771</v>
          </cell>
          <cell r="D1126" t="str">
            <v>MXN</v>
          </cell>
          <cell r="F1126">
            <v>13170</v>
          </cell>
          <cell r="G1126">
            <v>13161.429999999998</v>
          </cell>
          <cell r="H1126">
            <v>13161.429999999998</v>
          </cell>
          <cell r="I1126">
            <v>10362.119999999999</v>
          </cell>
          <cell r="J1126">
            <v>10362.119999999999</v>
          </cell>
          <cell r="K1126">
            <v>2414.8200000000002</v>
          </cell>
          <cell r="L1126">
            <v>2414.8200000000002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349.15</v>
          </cell>
          <cell r="T1126">
            <v>349.15</v>
          </cell>
          <cell r="U1126">
            <v>35.340000000000003</v>
          </cell>
          <cell r="V1126">
            <v>35.340000000000003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</row>
        <row r="1127">
          <cell r="C1127" t="str">
            <v>3000000205925</v>
          </cell>
          <cell r="D1127" t="str">
            <v>MXN</v>
          </cell>
          <cell r="F1127">
            <v>4655.5</v>
          </cell>
          <cell r="G1127">
            <v>4768.29</v>
          </cell>
          <cell r="H1127">
            <v>4768.29</v>
          </cell>
          <cell r="I1127">
            <v>2143.4699999999998</v>
          </cell>
          <cell r="J1127">
            <v>2143.4699999999998</v>
          </cell>
          <cell r="K1127">
            <v>2305.7199999999998</v>
          </cell>
          <cell r="L1127">
            <v>2305.7199999999998</v>
          </cell>
          <cell r="M1127">
            <v>112.96</v>
          </cell>
          <cell r="N1127">
            <v>112.96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187.59</v>
          </cell>
          <cell r="T1127">
            <v>187.59</v>
          </cell>
          <cell r="U1127">
            <v>18.55</v>
          </cell>
          <cell r="V1127">
            <v>18.55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</row>
        <row r="1128">
          <cell r="C1128" t="str">
            <v>3000000205944</v>
          </cell>
          <cell r="D1128" t="str">
            <v>MXN</v>
          </cell>
          <cell r="F1128">
            <v>3987.52</v>
          </cell>
          <cell r="G1128">
            <v>3987.5199999999995</v>
          </cell>
          <cell r="H1128">
            <v>3987.5199999999995</v>
          </cell>
          <cell r="I1128">
            <v>2068.33</v>
          </cell>
          <cell r="J1128">
            <v>2068.33</v>
          </cell>
          <cell r="K1128">
            <v>1753.08</v>
          </cell>
          <cell r="L1128">
            <v>1753.08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151.16</v>
          </cell>
          <cell r="T1128">
            <v>151.16</v>
          </cell>
          <cell r="U1128">
            <v>14.95</v>
          </cell>
          <cell r="V1128">
            <v>14.95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</row>
        <row r="1129">
          <cell r="C1129" t="str">
            <v>3000000206554</v>
          </cell>
          <cell r="D1129" t="str">
            <v>MXN</v>
          </cell>
          <cell r="F1129">
            <v>10600</v>
          </cell>
          <cell r="G1129">
            <v>10622.220000000001</v>
          </cell>
          <cell r="H1129">
            <v>10622.220000000001</v>
          </cell>
          <cell r="I1129">
            <v>4678.1900000000005</v>
          </cell>
          <cell r="J1129">
            <v>4678.1900000000005</v>
          </cell>
          <cell r="K1129">
            <v>5035.49</v>
          </cell>
          <cell r="L1129">
            <v>5035.49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460</v>
          </cell>
          <cell r="R1129">
            <v>460</v>
          </cell>
          <cell r="S1129">
            <v>408.18</v>
          </cell>
          <cell r="T1129">
            <v>408.18</v>
          </cell>
          <cell r="U1129">
            <v>40.36</v>
          </cell>
          <cell r="V1129">
            <v>40.36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</row>
        <row r="1130">
          <cell r="C1130" t="str">
            <v>3000000206556</v>
          </cell>
          <cell r="D1130" t="str">
            <v>MXN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</row>
        <row r="1131">
          <cell r="C1131" t="str">
            <v>3000000206525</v>
          </cell>
          <cell r="D1131" t="str">
            <v>MXN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</row>
        <row r="1132">
          <cell r="C1132" t="str">
            <v>3000000206700</v>
          </cell>
          <cell r="D1132" t="str">
            <v>MXN</v>
          </cell>
          <cell r="F1132">
            <v>7749.71</v>
          </cell>
          <cell r="G1132">
            <v>7749.71</v>
          </cell>
          <cell r="H1132">
            <v>7749.71</v>
          </cell>
          <cell r="I1132">
            <v>5980.58</v>
          </cell>
          <cell r="J1132">
            <v>5980.58</v>
          </cell>
          <cell r="K1132">
            <v>1538.1</v>
          </cell>
          <cell r="L1132">
            <v>1538.1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210.24</v>
          </cell>
          <cell r="T1132">
            <v>210.24</v>
          </cell>
          <cell r="U1132">
            <v>20.79</v>
          </cell>
          <cell r="V1132">
            <v>20.79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</row>
        <row r="1133">
          <cell r="C1133" t="str">
            <v>3000000206738</v>
          </cell>
          <cell r="D1133" t="str">
            <v>MXN</v>
          </cell>
          <cell r="F1133">
            <v>10040</v>
          </cell>
          <cell r="G1133">
            <v>10040</v>
          </cell>
          <cell r="H1133">
            <v>10040</v>
          </cell>
          <cell r="I1133">
            <v>3746.09</v>
          </cell>
          <cell r="J1133">
            <v>3746.09</v>
          </cell>
          <cell r="K1133">
            <v>5375.41</v>
          </cell>
          <cell r="L1133">
            <v>5375.41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460</v>
          </cell>
          <cell r="R1133">
            <v>460</v>
          </cell>
          <cell r="S1133">
            <v>417.22</v>
          </cell>
          <cell r="T1133">
            <v>417.22</v>
          </cell>
          <cell r="U1133">
            <v>41.28</v>
          </cell>
          <cell r="V1133">
            <v>41.28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</row>
        <row r="1134">
          <cell r="C1134" t="str">
            <v>3000000205837</v>
          </cell>
          <cell r="D1134" t="str">
            <v>MXN</v>
          </cell>
          <cell r="F1134">
            <v>15700</v>
          </cell>
          <cell r="G1134">
            <v>19464.09</v>
          </cell>
          <cell r="H1134">
            <v>19464.09</v>
          </cell>
          <cell r="I1134">
            <v>7539.38</v>
          </cell>
          <cell r="J1134">
            <v>7539.38</v>
          </cell>
          <cell r="K1134">
            <v>7445.34</v>
          </cell>
          <cell r="L1134">
            <v>7445.34</v>
          </cell>
          <cell r="M1134">
            <v>3795.37</v>
          </cell>
          <cell r="N1134">
            <v>3795.37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622.44000000000005</v>
          </cell>
          <cell r="T1134">
            <v>622.44000000000005</v>
          </cell>
          <cell r="U1134">
            <v>61.56</v>
          </cell>
          <cell r="V1134">
            <v>61.56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</row>
        <row r="1135">
          <cell r="C1135" t="str">
            <v>3000000206752</v>
          </cell>
          <cell r="D1135" t="str">
            <v>MXN</v>
          </cell>
          <cell r="F1135">
            <v>6132</v>
          </cell>
          <cell r="G1135">
            <v>6132</v>
          </cell>
          <cell r="H1135">
            <v>6132</v>
          </cell>
          <cell r="I1135">
            <v>4617.6099999999997</v>
          </cell>
          <cell r="J1135">
            <v>4617.6099999999997</v>
          </cell>
          <cell r="K1135">
            <v>1331.38</v>
          </cell>
          <cell r="L1135">
            <v>1331.38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166.56</v>
          </cell>
          <cell r="T1135">
            <v>166.56</v>
          </cell>
          <cell r="U1135">
            <v>16.45</v>
          </cell>
          <cell r="V1135">
            <v>16.45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</row>
        <row r="1136">
          <cell r="C1136" t="str">
            <v>3000000206855</v>
          </cell>
          <cell r="D1136" t="str">
            <v>MXN</v>
          </cell>
          <cell r="F1136">
            <v>3774</v>
          </cell>
          <cell r="G1136">
            <v>5789.34</v>
          </cell>
          <cell r="H1136">
            <v>5789.34</v>
          </cell>
          <cell r="I1136">
            <v>2037.99</v>
          </cell>
          <cell r="J1136">
            <v>2037.99</v>
          </cell>
          <cell r="K1136">
            <v>1583.47</v>
          </cell>
          <cell r="L1136">
            <v>1583.47</v>
          </cell>
          <cell r="M1136">
            <v>2016.13</v>
          </cell>
          <cell r="N1136">
            <v>2016.13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138.1</v>
          </cell>
          <cell r="T1136">
            <v>138.1</v>
          </cell>
          <cell r="U1136">
            <v>13.65</v>
          </cell>
          <cell r="V1136">
            <v>13.65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</row>
        <row r="1137">
          <cell r="C1137" t="str">
            <v>3000000205728</v>
          </cell>
          <cell r="D1137" t="str">
            <v>MXN</v>
          </cell>
          <cell r="F1137">
            <v>20000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</row>
        <row r="1138">
          <cell r="C1138" t="str">
            <v>3000000206913</v>
          </cell>
          <cell r="D1138" t="str">
            <v>MXN</v>
          </cell>
          <cell r="F1138">
            <v>6470.26</v>
          </cell>
          <cell r="G1138">
            <v>6470.2599999999993</v>
          </cell>
          <cell r="H1138">
            <v>6470.2599999999993</v>
          </cell>
          <cell r="I1138">
            <v>4872.49</v>
          </cell>
          <cell r="J1138">
            <v>4872.49</v>
          </cell>
          <cell r="K1138">
            <v>1404.87</v>
          </cell>
          <cell r="L1138">
            <v>1404.87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175.53</v>
          </cell>
          <cell r="T1138">
            <v>175.53</v>
          </cell>
          <cell r="U1138">
            <v>17.37</v>
          </cell>
          <cell r="V1138">
            <v>17.37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</row>
        <row r="1139">
          <cell r="C1139" t="str">
            <v>3012010101146941</v>
          </cell>
          <cell r="D1139" t="str">
            <v>UDI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</row>
        <row r="1140">
          <cell r="C1140" t="str">
            <v>3000000207143</v>
          </cell>
          <cell r="D1140" t="str">
            <v>MXN</v>
          </cell>
          <cell r="F1140">
            <v>4690</v>
          </cell>
          <cell r="G1140">
            <v>4690</v>
          </cell>
          <cell r="H1140">
            <v>4690</v>
          </cell>
          <cell r="I1140">
            <v>3234.18</v>
          </cell>
          <cell r="J1140">
            <v>3234.18</v>
          </cell>
          <cell r="K1140">
            <v>1086.19</v>
          </cell>
          <cell r="L1140">
            <v>1086.19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230</v>
          </cell>
          <cell r="R1140">
            <v>230</v>
          </cell>
          <cell r="S1140">
            <v>127.07</v>
          </cell>
          <cell r="T1140">
            <v>127.07</v>
          </cell>
          <cell r="U1140">
            <v>12.56</v>
          </cell>
          <cell r="V1140">
            <v>12.56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</row>
        <row r="1141">
          <cell r="C1141" t="str">
            <v>3000000207147</v>
          </cell>
          <cell r="D1141" t="str">
            <v>MXN</v>
          </cell>
          <cell r="F1141">
            <v>4500</v>
          </cell>
          <cell r="G1141">
            <v>4488.5000000000009</v>
          </cell>
          <cell r="H1141">
            <v>4488.5000000000009</v>
          </cell>
          <cell r="I1141">
            <v>3279.87</v>
          </cell>
          <cell r="J1141">
            <v>3279.87</v>
          </cell>
          <cell r="K1141">
            <v>1029.23</v>
          </cell>
          <cell r="L1141">
            <v>1029.23</v>
          </cell>
          <cell r="M1141">
            <v>47.02</v>
          </cell>
          <cell r="N1141">
            <v>47.02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120.47</v>
          </cell>
          <cell r="T1141">
            <v>120.47</v>
          </cell>
          <cell r="U1141">
            <v>11.91</v>
          </cell>
          <cell r="V1141">
            <v>11.91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</row>
        <row r="1142">
          <cell r="C1142" t="str">
            <v>3000000207084</v>
          </cell>
          <cell r="D1142" t="str">
            <v>MXN</v>
          </cell>
          <cell r="F1142">
            <v>6613</v>
          </cell>
          <cell r="G1142">
            <v>6613.0000000000009</v>
          </cell>
          <cell r="H1142">
            <v>6613.0000000000009</v>
          </cell>
          <cell r="I1142">
            <v>4444.46</v>
          </cell>
          <cell r="J1142">
            <v>4444.46</v>
          </cell>
          <cell r="K1142">
            <v>1747.4</v>
          </cell>
          <cell r="L1142">
            <v>1747.4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230</v>
          </cell>
          <cell r="R1142">
            <v>230</v>
          </cell>
          <cell r="S1142">
            <v>174.02</v>
          </cell>
          <cell r="T1142">
            <v>174.02</v>
          </cell>
          <cell r="U1142">
            <v>17.12</v>
          </cell>
          <cell r="V1142">
            <v>17.12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</row>
        <row r="1143">
          <cell r="C1143" t="str">
            <v>3000000207128</v>
          </cell>
          <cell r="D1143" t="str">
            <v>MXN</v>
          </cell>
          <cell r="F1143">
            <v>5005</v>
          </cell>
          <cell r="G1143">
            <v>5004.119999999999</v>
          </cell>
          <cell r="H1143">
            <v>5004.119999999999</v>
          </cell>
          <cell r="I1143">
            <v>2471.46</v>
          </cell>
          <cell r="J1143">
            <v>2471.46</v>
          </cell>
          <cell r="K1143">
            <v>2325.4299999999998</v>
          </cell>
          <cell r="L1143">
            <v>2325.4299999999998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188.57999999999998</v>
          </cell>
          <cell r="T1143">
            <v>188.57999999999998</v>
          </cell>
          <cell r="U1143">
            <v>18.649999999999999</v>
          </cell>
          <cell r="V1143">
            <v>18.649999999999999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</row>
        <row r="1144">
          <cell r="C1144" t="str">
            <v>3000000206800</v>
          </cell>
          <cell r="D1144" t="str">
            <v>MXN</v>
          </cell>
          <cell r="F1144">
            <v>5954</v>
          </cell>
          <cell r="G1144">
            <v>4669.9299999999994</v>
          </cell>
          <cell r="H1144">
            <v>4669.9299999999994</v>
          </cell>
          <cell r="I1144">
            <v>2445.6499999999996</v>
          </cell>
          <cell r="J1144">
            <v>2445.6499999999996</v>
          </cell>
          <cell r="K1144">
            <v>2088.34</v>
          </cell>
          <cell r="L1144">
            <v>2088.34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123.7</v>
          </cell>
          <cell r="T1144">
            <v>123.7</v>
          </cell>
          <cell r="U1144">
            <v>12.24</v>
          </cell>
          <cell r="V1144">
            <v>12.24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</row>
        <row r="1145">
          <cell r="C1145" t="str">
            <v>3030010102531232</v>
          </cell>
          <cell r="D1145" t="str">
            <v>UDI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</row>
        <row r="1146">
          <cell r="C1146" t="str">
            <v>3000000207041</v>
          </cell>
          <cell r="D1146" t="str">
            <v>MXN</v>
          </cell>
          <cell r="F1146">
            <v>11150</v>
          </cell>
          <cell r="G1146">
            <v>11146.039999999999</v>
          </cell>
          <cell r="H1146">
            <v>11146.039999999999</v>
          </cell>
          <cell r="I1146">
            <v>4344.4699999999993</v>
          </cell>
          <cell r="J1146">
            <v>4344.4699999999993</v>
          </cell>
          <cell r="K1146">
            <v>5853.77</v>
          </cell>
          <cell r="L1146">
            <v>5853.77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460</v>
          </cell>
          <cell r="R1146">
            <v>460</v>
          </cell>
          <cell r="S1146">
            <v>443.9</v>
          </cell>
          <cell r="T1146">
            <v>443.9</v>
          </cell>
          <cell r="U1146">
            <v>43.9</v>
          </cell>
          <cell r="V1146">
            <v>43.9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</row>
        <row r="1147">
          <cell r="C1147" t="str">
            <v>3000000207160</v>
          </cell>
          <cell r="D1147" t="str">
            <v>MXN</v>
          </cell>
          <cell r="F1147">
            <v>5568.34</v>
          </cell>
          <cell r="G1147">
            <v>5568.3399999999992</v>
          </cell>
          <cell r="H1147">
            <v>5568.3399999999992</v>
          </cell>
          <cell r="I1147">
            <v>4071.54</v>
          </cell>
          <cell r="J1147">
            <v>4071.54</v>
          </cell>
          <cell r="K1147">
            <v>1330.83</v>
          </cell>
          <cell r="L1147">
            <v>1330.83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151.03</v>
          </cell>
          <cell r="T1147">
            <v>151.03</v>
          </cell>
          <cell r="U1147">
            <v>14.94</v>
          </cell>
          <cell r="V1147">
            <v>14.94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</row>
        <row r="1148">
          <cell r="C1148" t="str">
            <v>3000000207220</v>
          </cell>
          <cell r="D1148" t="str">
            <v>MXN</v>
          </cell>
          <cell r="F1148">
            <v>5181.96</v>
          </cell>
          <cell r="G1148">
            <v>5181.96</v>
          </cell>
          <cell r="H1148">
            <v>5181.96</v>
          </cell>
          <cell r="I1148">
            <v>3559.0200000000004</v>
          </cell>
          <cell r="J1148">
            <v>3559.0200000000004</v>
          </cell>
          <cell r="K1148">
            <v>1238.49</v>
          </cell>
          <cell r="L1148">
            <v>1238.49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230</v>
          </cell>
          <cell r="R1148">
            <v>230</v>
          </cell>
          <cell r="S1148">
            <v>140.55000000000001</v>
          </cell>
          <cell r="T1148">
            <v>140.55000000000001</v>
          </cell>
          <cell r="U1148">
            <v>13.9</v>
          </cell>
          <cell r="V1148">
            <v>13.9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</row>
        <row r="1149">
          <cell r="C1149" t="str">
            <v>3000000207221</v>
          </cell>
          <cell r="D1149" t="str">
            <v>MXN</v>
          </cell>
          <cell r="F1149">
            <v>5500</v>
          </cell>
          <cell r="G1149">
            <v>11603.24</v>
          </cell>
          <cell r="H1149">
            <v>11603.24</v>
          </cell>
          <cell r="I1149">
            <v>4077.08</v>
          </cell>
          <cell r="J1149">
            <v>4077.08</v>
          </cell>
          <cell r="K1149">
            <v>1253.21</v>
          </cell>
          <cell r="L1149">
            <v>1253.21</v>
          </cell>
          <cell r="M1149">
            <v>6109.1900000000005</v>
          </cell>
          <cell r="N1149">
            <v>6109.1900000000005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149.02000000000001</v>
          </cell>
          <cell r="T1149">
            <v>149.02000000000001</v>
          </cell>
          <cell r="U1149">
            <v>14.74</v>
          </cell>
          <cell r="V1149">
            <v>14.74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</row>
        <row r="1150">
          <cell r="C1150" t="str">
            <v>3030010102536447</v>
          </cell>
          <cell r="D1150" t="str">
            <v>UDI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</row>
        <row r="1151">
          <cell r="C1151" t="str">
            <v>3000000207462</v>
          </cell>
          <cell r="D1151" t="str">
            <v>MXN</v>
          </cell>
          <cell r="F1151">
            <v>7342</v>
          </cell>
          <cell r="G1151">
            <v>7341.5299999999988</v>
          </cell>
          <cell r="H1151">
            <v>7341.5299999999988</v>
          </cell>
          <cell r="I1151">
            <v>5264.4</v>
          </cell>
          <cell r="J1151">
            <v>5264.4</v>
          </cell>
          <cell r="K1151">
            <v>1858.31</v>
          </cell>
          <cell r="L1151">
            <v>1858.31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199.12</v>
          </cell>
          <cell r="T1151">
            <v>199.12</v>
          </cell>
          <cell r="U1151">
            <v>19.7</v>
          </cell>
          <cell r="V1151">
            <v>19.7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</row>
        <row r="1152">
          <cell r="C1152" t="str">
            <v>3000000207218</v>
          </cell>
          <cell r="D1152" t="str">
            <v>MXN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</row>
        <row r="1153">
          <cell r="C1153" t="str">
            <v>3000000207528</v>
          </cell>
          <cell r="D1153" t="str">
            <v>MXN</v>
          </cell>
          <cell r="F1153">
            <v>8407</v>
          </cell>
          <cell r="G1153">
            <v>8407</v>
          </cell>
          <cell r="H1153">
            <v>8407</v>
          </cell>
          <cell r="I1153">
            <v>3165.5099999999998</v>
          </cell>
          <cell r="J1153">
            <v>3165.5099999999998</v>
          </cell>
          <cell r="K1153">
            <v>4627.72</v>
          </cell>
          <cell r="L1153">
            <v>4627.72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230</v>
          </cell>
          <cell r="R1153">
            <v>230</v>
          </cell>
          <cell r="S1153">
            <v>349.23</v>
          </cell>
          <cell r="T1153">
            <v>349.23</v>
          </cell>
          <cell r="U1153">
            <v>34.54</v>
          </cell>
          <cell r="V1153">
            <v>34.54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</row>
        <row r="1154">
          <cell r="C1154" t="str">
            <v>3000000207561</v>
          </cell>
          <cell r="D1154" t="str">
            <v>MXN</v>
          </cell>
          <cell r="F1154">
            <v>11340</v>
          </cell>
          <cell r="G1154">
            <v>11305.56</v>
          </cell>
          <cell r="H1154">
            <v>11305.56</v>
          </cell>
          <cell r="I1154">
            <v>8013.35</v>
          </cell>
          <cell r="J1154">
            <v>8013.35</v>
          </cell>
          <cell r="K1154">
            <v>2988.31</v>
          </cell>
          <cell r="L1154">
            <v>2988.31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273.48</v>
          </cell>
          <cell r="T1154">
            <v>273.48</v>
          </cell>
          <cell r="U1154">
            <v>30.42</v>
          </cell>
          <cell r="V1154">
            <v>30.42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</row>
        <row r="1155">
          <cell r="C1155" t="str">
            <v>3000000207259</v>
          </cell>
          <cell r="D1155" t="str">
            <v>MXN</v>
          </cell>
          <cell r="F1155">
            <v>3250</v>
          </cell>
          <cell r="G1155">
            <v>3928.6800000000003</v>
          </cell>
          <cell r="H1155">
            <v>3928.6800000000003</v>
          </cell>
          <cell r="I1155">
            <v>1294.44</v>
          </cell>
          <cell r="J1155">
            <v>1294.44</v>
          </cell>
          <cell r="K1155">
            <v>1803.06</v>
          </cell>
          <cell r="L1155">
            <v>1803.06</v>
          </cell>
          <cell r="M1155">
            <v>683.01</v>
          </cell>
          <cell r="N1155">
            <v>683.01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134.83000000000001</v>
          </cell>
          <cell r="T1155">
            <v>134.83000000000001</v>
          </cell>
          <cell r="U1155">
            <v>13.34</v>
          </cell>
          <cell r="V1155">
            <v>13.34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</row>
        <row r="1156">
          <cell r="C1156" t="str">
            <v>3000000207647</v>
          </cell>
          <cell r="D1156" t="str">
            <v>MXN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</row>
        <row r="1157">
          <cell r="C1157" t="str">
            <v>3000000207665</v>
          </cell>
          <cell r="D1157" t="str">
            <v>MXN</v>
          </cell>
          <cell r="F1157">
            <v>6220</v>
          </cell>
          <cell r="G1157">
            <v>6216.93</v>
          </cell>
          <cell r="H1157">
            <v>6216.93</v>
          </cell>
          <cell r="I1157">
            <v>2395.5</v>
          </cell>
          <cell r="J1157">
            <v>2395.5</v>
          </cell>
          <cell r="K1157">
            <v>3537.63</v>
          </cell>
          <cell r="L1157">
            <v>3537.63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258.26</v>
          </cell>
          <cell r="T1157">
            <v>258.26</v>
          </cell>
          <cell r="U1157">
            <v>25.54</v>
          </cell>
          <cell r="V1157">
            <v>25.54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</row>
        <row r="1158">
          <cell r="C1158" t="str">
            <v>3000000207207</v>
          </cell>
          <cell r="D1158" t="str">
            <v>MXN</v>
          </cell>
          <cell r="F1158">
            <v>4800.78</v>
          </cell>
          <cell r="G1158">
            <v>6070.94</v>
          </cell>
          <cell r="H1158">
            <v>6070.94</v>
          </cell>
          <cell r="I1158">
            <v>2407.91</v>
          </cell>
          <cell r="J1158">
            <v>2407.91</v>
          </cell>
          <cell r="K1158">
            <v>2196.34</v>
          </cell>
          <cell r="L1158">
            <v>2196.34</v>
          </cell>
          <cell r="M1158">
            <v>1270.1600000000001</v>
          </cell>
          <cell r="N1158">
            <v>1270.1600000000001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178.84</v>
          </cell>
          <cell r="T1158">
            <v>178.84</v>
          </cell>
          <cell r="U1158">
            <v>17.690000000000001</v>
          </cell>
          <cell r="V1158">
            <v>17.690000000000001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</row>
        <row r="1159">
          <cell r="C1159" t="str">
            <v>3000000207754</v>
          </cell>
          <cell r="D1159" t="str">
            <v>MXN</v>
          </cell>
          <cell r="F1159">
            <v>4980</v>
          </cell>
          <cell r="G1159">
            <v>4979.5999999999995</v>
          </cell>
          <cell r="H1159">
            <v>4979.5999999999995</v>
          </cell>
          <cell r="I1159">
            <v>2398.9299999999998</v>
          </cell>
          <cell r="J1159">
            <v>2398.9299999999998</v>
          </cell>
          <cell r="K1159">
            <v>2166.71</v>
          </cell>
          <cell r="L1159">
            <v>2166.71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230</v>
          </cell>
          <cell r="R1159">
            <v>230</v>
          </cell>
          <cell r="S1159">
            <v>167.41</v>
          </cell>
          <cell r="T1159">
            <v>167.41</v>
          </cell>
          <cell r="U1159">
            <v>16.55</v>
          </cell>
          <cell r="V1159">
            <v>16.55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</row>
        <row r="1160">
          <cell r="C1160" t="str">
            <v>3000000207826</v>
          </cell>
          <cell r="D1160" t="str">
            <v>MXN</v>
          </cell>
          <cell r="F1160">
            <v>5350</v>
          </cell>
          <cell r="G1160">
            <v>5350</v>
          </cell>
          <cell r="H1160">
            <v>5350</v>
          </cell>
          <cell r="I1160">
            <v>2746.97</v>
          </cell>
          <cell r="J1160">
            <v>2746.97</v>
          </cell>
          <cell r="K1160">
            <v>2357.27</v>
          </cell>
          <cell r="L1160">
            <v>2357.27</v>
          </cell>
          <cell r="M1160">
            <v>38.93</v>
          </cell>
          <cell r="N1160">
            <v>38.93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188.21</v>
          </cell>
          <cell r="T1160">
            <v>188.21</v>
          </cell>
          <cell r="U1160">
            <v>18.62</v>
          </cell>
          <cell r="V1160">
            <v>18.62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</row>
        <row r="1161">
          <cell r="C1161" t="str">
            <v>3000000207735</v>
          </cell>
          <cell r="D1161" t="str">
            <v>MXN</v>
          </cell>
          <cell r="F1161">
            <v>6269.42</v>
          </cell>
          <cell r="G1161">
            <v>6269.42</v>
          </cell>
          <cell r="H1161">
            <v>6269.42</v>
          </cell>
          <cell r="I1161">
            <v>4360.03</v>
          </cell>
          <cell r="J1161">
            <v>4360.03</v>
          </cell>
          <cell r="K1161">
            <v>1722.74</v>
          </cell>
          <cell r="L1161">
            <v>1722.74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169.85</v>
          </cell>
          <cell r="T1161">
            <v>169.85</v>
          </cell>
          <cell r="U1161">
            <v>16.8</v>
          </cell>
          <cell r="V1161">
            <v>16.8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</row>
        <row r="1162">
          <cell r="C1162" t="str">
            <v>3000000207752</v>
          </cell>
          <cell r="D1162" t="str">
            <v>MXN</v>
          </cell>
          <cell r="F1162">
            <v>6907</v>
          </cell>
          <cell r="G1162">
            <v>6906.9999999999991</v>
          </cell>
          <cell r="H1162">
            <v>6906.9999999999991</v>
          </cell>
          <cell r="I1162">
            <v>2883.2</v>
          </cell>
          <cell r="J1162">
            <v>2883.2</v>
          </cell>
          <cell r="K1162">
            <v>3503.53</v>
          </cell>
          <cell r="L1162">
            <v>3503.53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230</v>
          </cell>
          <cell r="R1162">
            <v>230</v>
          </cell>
          <cell r="S1162">
            <v>264.14999999999998</v>
          </cell>
          <cell r="T1162">
            <v>264.14999999999998</v>
          </cell>
          <cell r="U1162">
            <v>26.12</v>
          </cell>
          <cell r="V1162">
            <v>26.12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</row>
        <row r="1163">
          <cell r="C1163" t="str">
            <v>3000000207772</v>
          </cell>
          <cell r="D1163" t="str">
            <v>MXN</v>
          </cell>
          <cell r="F1163">
            <v>23300</v>
          </cell>
          <cell r="G1163">
            <v>23300</v>
          </cell>
          <cell r="H1163">
            <v>23300</v>
          </cell>
          <cell r="I1163">
            <v>6917.53</v>
          </cell>
          <cell r="J1163">
            <v>6917.53</v>
          </cell>
          <cell r="K1163">
            <v>2059.4899999999998</v>
          </cell>
          <cell r="L1163">
            <v>2059.4899999999998</v>
          </cell>
          <cell r="M1163">
            <v>14047.2</v>
          </cell>
          <cell r="N1163">
            <v>14047.2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250.96</v>
          </cell>
          <cell r="T1163">
            <v>250.96</v>
          </cell>
          <cell r="U1163">
            <v>24.82</v>
          </cell>
          <cell r="V1163">
            <v>24.82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</row>
        <row r="1164">
          <cell r="C1164" t="str">
            <v>3000000207760</v>
          </cell>
          <cell r="D1164" t="str">
            <v>MXN</v>
          </cell>
          <cell r="E1164" t="str">
            <v>Pago con Quitas</v>
          </cell>
          <cell r="F1164">
            <v>360000</v>
          </cell>
          <cell r="G1164">
            <v>257479.06999999998</v>
          </cell>
          <cell r="H1164">
            <v>257479.06999999998</v>
          </cell>
          <cell r="I1164">
            <v>24163.250000000004</v>
          </cell>
          <cell r="J1164">
            <v>24163.250000000004</v>
          </cell>
          <cell r="K1164">
            <v>40623.89</v>
          </cell>
          <cell r="L1164">
            <v>40623.89</v>
          </cell>
          <cell r="M1164">
            <v>184810.84</v>
          </cell>
          <cell r="N1164">
            <v>184810.84</v>
          </cell>
          <cell r="O1164">
            <v>0</v>
          </cell>
          <cell r="P1164">
            <v>0</v>
          </cell>
          <cell r="Q1164">
            <v>4830</v>
          </cell>
          <cell r="R1164">
            <v>4830</v>
          </cell>
          <cell r="S1164">
            <v>2776.619999999999</v>
          </cell>
          <cell r="T1164">
            <v>2776.619999999999</v>
          </cell>
          <cell r="U1164">
            <v>274.46999999999991</v>
          </cell>
          <cell r="V1164">
            <v>274.46999999999991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</row>
        <row r="1165">
          <cell r="C1165" t="str">
            <v>3000000207887</v>
          </cell>
          <cell r="D1165" t="str">
            <v>MXN</v>
          </cell>
          <cell r="F1165">
            <v>9872</v>
          </cell>
          <cell r="G1165">
            <v>9872</v>
          </cell>
          <cell r="H1165">
            <v>9872</v>
          </cell>
          <cell r="I1165">
            <v>4150.6099999999997</v>
          </cell>
          <cell r="J1165">
            <v>4150.6099999999997</v>
          </cell>
          <cell r="K1165">
            <v>5290.6900000000005</v>
          </cell>
          <cell r="L1165">
            <v>5290.6900000000005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230</v>
          </cell>
          <cell r="R1165">
            <v>230</v>
          </cell>
          <cell r="S1165">
            <v>391.94</v>
          </cell>
          <cell r="T1165">
            <v>391.94</v>
          </cell>
          <cell r="U1165">
            <v>38.76</v>
          </cell>
          <cell r="V1165">
            <v>38.76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230</v>
          </cell>
          <cell r="AL1165">
            <v>230</v>
          </cell>
        </row>
        <row r="1166">
          <cell r="C1166" t="str">
            <v>3000000207824</v>
          </cell>
          <cell r="D1166" t="str">
            <v>MXN</v>
          </cell>
          <cell r="F1166">
            <v>18985</v>
          </cell>
          <cell r="G1166">
            <v>18984.969999999998</v>
          </cell>
          <cell r="H1166">
            <v>18984.969999999998</v>
          </cell>
          <cell r="I1166">
            <v>13203.16</v>
          </cell>
          <cell r="J1166">
            <v>13203.16</v>
          </cell>
          <cell r="K1166">
            <v>5216.58</v>
          </cell>
          <cell r="L1166">
            <v>5216.58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514.36</v>
          </cell>
          <cell r="T1166">
            <v>514.36</v>
          </cell>
          <cell r="U1166">
            <v>50.87</v>
          </cell>
          <cell r="V1166">
            <v>50.87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</row>
        <row r="1167">
          <cell r="C1167" t="str">
            <v>3000000207832</v>
          </cell>
          <cell r="D1167" t="str">
            <v>MXN</v>
          </cell>
          <cell r="F1167">
            <v>4644.29</v>
          </cell>
          <cell r="G1167">
            <v>4644.29</v>
          </cell>
          <cell r="H1167">
            <v>4644.29</v>
          </cell>
          <cell r="I1167">
            <v>2099.4899999999998</v>
          </cell>
          <cell r="J1167">
            <v>2099.4899999999998</v>
          </cell>
          <cell r="K1167">
            <v>2349.2600000000002</v>
          </cell>
          <cell r="L1167">
            <v>2349.2600000000002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177.94</v>
          </cell>
          <cell r="T1167">
            <v>177.94</v>
          </cell>
          <cell r="U1167">
            <v>17.600000000000001</v>
          </cell>
          <cell r="V1167">
            <v>17.600000000000001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</row>
        <row r="1168">
          <cell r="C1168" t="str">
            <v>3000000207819</v>
          </cell>
          <cell r="D1168" t="str">
            <v>MXN</v>
          </cell>
          <cell r="F1168">
            <v>9550</v>
          </cell>
          <cell r="G1168">
            <v>9549.6899999999987</v>
          </cell>
          <cell r="H1168">
            <v>9549.6899999999987</v>
          </cell>
          <cell r="I1168">
            <v>6641.28</v>
          </cell>
          <cell r="J1168">
            <v>6641.28</v>
          </cell>
          <cell r="K1168">
            <v>2624.1</v>
          </cell>
          <cell r="L1168">
            <v>2624.1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258.71999999999997</v>
          </cell>
          <cell r="T1168">
            <v>258.71999999999997</v>
          </cell>
          <cell r="U1168">
            <v>25.59</v>
          </cell>
          <cell r="V1168">
            <v>25.59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</row>
        <row r="1169">
          <cell r="C1169" t="str">
            <v>3000000207770</v>
          </cell>
          <cell r="D1169" t="str">
            <v>MXN</v>
          </cell>
          <cell r="F1169">
            <v>11940</v>
          </cell>
          <cell r="G1169">
            <v>11955.02</v>
          </cell>
          <cell r="H1169">
            <v>11955.02</v>
          </cell>
          <cell r="I1169">
            <v>4967.8500000000004</v>
          </cell>
          <cell r="J1169">
            <v>4967.8500000000004</v>
          </cell>
          <cell r="K1169">
            <v>6040.23</v>
          </cell>
          <cell r="L1169">
            <v>6040.23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460</v>
          </cell>
          <cell r="R1169">
            <v>460</v>
          </cell>
          <cell r="S1169">
            <v>443.12</v>
          </cell>
          <cell r="T1169">
            <v>443.12</v>
          </cell>
          <cell r="U1169">
            <v>43.82</v>
          </cell>
          <cell r="V1169">
            <v>43.82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</row>
        <row r="1170">
          <cell r="C1170" t="str">
            <v>3000000207839</v>
          </cell>
          <cell r="D1170" t="str">
            <v>MXN</v>
          </cell>
          <cell r="F1170">
            <v>7173.5</v>
          </cell>
          <cell r="G1170">
            <v>7173.5</v>
          </cell>
          <cell r="H1170">
            <v>7173.5</v>
          </cell>
          <cell r="I1170">
            <v>3054.32</v>
          </cell>
          <cell r="J1170">
            <v>3054.32</v>
          </cell>
          <cell r="K1170">
            <v>3807.67</v>
          </cell>
          <cell r="L1170">
            <v>3807.67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283.47000000000003</v>
          </cell>
          <cell r="T1170">
            <v>283.47000000000003</v>
          </cell>
          <cell r="U1170">
            <v>28.04</v>
          </cell>
          <cell r="V1170">
            <v>28.04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</row>
        <row r="1171">
          <cell r="C1171" t="str">
            <v>3000000207769</v>
          </cell>
          <cell r="D1171" t="str">
            <v>MXN</v>
          </cell>
          <cell r="F1171">
            <v>12000</v>
          </cell>
          <cell r="G1171">
            <v>11386.28</v>
          </cell>
          <cell r="H1171">
            <v>11386.28</v>
          </cell>
          <cell r="I1171">
            <v>8505.58</v>
          </cell>
          <cell r="J1171">
            <v>8505.58</v>
          </cell>
          <cell r="K1171">
            <v>2541.34</v>
          </cell>
          <cell r="L1171">
            <v>2541.34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308.82</v>
          </cell>
          <cell r="T1171">
            <v>308.82</v>
          </cell>
          <cell r="U1171">
            <v>30.54</v>
          </cell>
          <cell r="V1171">
            <v>30.54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</row>
        <row r="1172">
          <cell r="C1172" t="str">
            <v>3000000207768</v>
          </cell>
          <cell r="D1172" t="str">
            <v>MXN</v>
          </cell>
          <cell r="F1172">
            <v>15285</v>
          </cell>
          <cell r="G1172">
            <v>15258.210000000001</v>
          </cell>
          <cell r="H1172">
            <v>15258.210000000001</v>
          </cell>
          <cell r="I1172">
            <v>10732.55</v>
          </cell>
          <cell r="J1172">
            <v>10732.55</v>
          </cell>
          <cell r="K1172">
            <v>4074.6900000000005</v>
          </cell>
          <cell r="L1172">
            <v>4074.6900000000005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410.03000000000003</v>
          </cell>
          <cell r="T1172">
            <v>410.03000000000003</v>
          </cell>
          <cell r="U1172">
            <v>40.94</v>
          </cell>
          <cell r="V1172">
            <v>40.94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</row>
        <row r="1173">
          <cell r="C1173" t="str">
            <v>3000000207802</v>
          </cell>
          <cell r="D1173" t="str">
            <v>MXN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</row>
        <row r="1174">
          <cell r="C1174" t="str">
            <v>3000000207799</v>
          </cell>
          <cell r="D1174" t="str">
            <v>MXN</v>
          </cell>
          <cell r="F1174">
            <v>11226</v>
          </cell>
          <cell r="G1174">
            <v>11225.41</v>
          </cell>
          <cell r="H1174">
            <v>11225.41</v>
          </cell>
          <cell r="I1174">
            <v>7817.59</v>
          </cell>
          <cell r="J1174">
            <v>7817.59</v>
          </cell>
          <cell r="K1174">
            <v>3073.24</v>
          </cell>
          <cell r="L1174">
            <v>3073.24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304.46999999999986</v>
          </cell>
          <cell r="T1174">
            <v>304.46999999999986</v>
          </cell>
          <cell r="U1174">
            <v>30.11</v>
          </cell>
          <cell r="V1174">
            <v>30.11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</row>
        <row r="1175">
          <cell r="C1175" t="str">
            <v>3000000207818</v>
          </cell>
          <cell r="D1175" t="str">
            <v>MXN</v>
          </cell>
          <cell r="F1175">
            <v>22340</v>
          </cell>
          <cell r="G1175">
            <v>22340</v>
          </cell>
          <cell r="H1175">
            <v>22340</v>
          </cell>
          <cell r="I1175">
            <v>9039.73</v>
          </cell>
          <cell r="J1175">
            <v>9039.73</v>
          </cell>
          <cell r="K1175">
            <v>11878.66</v>
          </cell>
          <cell r="L1175">
            <v>11878.66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458.57</v>
          </cell>
          <cell r="R1175">
            <v>458.57</v>
          </cell>
          <cell r="S1175">
            <v>876.36</v>
          </cell>
          <cell r="T1175">
            <v>876.36</v>
          </cell>
          <cell r="U1175">
            <v>86.68</v>
          </cell>
          <cell r="V1175">
            <v>86.68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</row>
        <row r="1176">
          <cell r="C1176" t="str">
            <v>3000000207844</v>
          </cell>
          <cell r="D1176" t="str">
            <v>MXN</v>
          </cell>
          <cell r="F1176">
            <v>26298.61</v>
          </cell>
          <cell r="G1176">
            <v>26298.61</v>
          </cell>
          <cell r="H1176">
            <v>26298.61</v>
          </cell>
          <cell r="I1176">
            <v>17957.64</v>
          </cell>
          <cell r="J1176">
            <v>17957.64</v>
          </cell>
          <cell r="K1176">
            <v>7334.84</v>
          </cell>
          <cell r="L1176">
            <v>7334.84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230</v>
          </cell>
          <cell r="R1176">
            <v>230</v>
          </cell>
          <cell r="S1176">
            <v>706.27</v>
          </cell>
          <cell r="T1176">
            <v>706.27</v>
          </cell>
          <cell r="U1176">
            <v>69.86</v>
          </cell>
          <cell r="V1176">
            <v>69.86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</row>
        <row r="1177">
          <cell r="C1177" t="str">
            <v>3000000207865</v>
          </cell>
          <cell r="D1177" t="str">
            <v>MXN</v>
          </cell>
          <cell r="F1177">
            <v>8340.8799999999992</v>
          </cell>
          <cell r="G1177">
            <v>8340.8799999999992</v>
          </cell>
          <cell r="H1177">
            <v>8340.8799999999992</v>
          </cell>
          <cell r="I1177">
            <v>5808.55</v>
          </cell>
          <cell r="J1177">
            <v>5808.55</v>
          </cell>
          <cell r="K1177">
            <v>2283.7199999999998</v>
          </cell>
          <cell r="L1177">
            <v>2283.7199999999998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226.23</v>
          </cell>
          <cell r="T1177">
            <v>226.23</v>
          </cell>
          <cell r="U1177">
            <v>22.38</v>
          </cell>
          <cell r="V1177">
            <v>22.38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</row>
        <row r="1178">
          <cell r="C1178" t="str">
            <v>3000000207875</v>
          </cell>
          <cell r="D1178" t="str">
            <v>MXN</v>
          </cell>
          <cell r="F1178">
            <v>5964</v>
          </cell>
          <cell r="G1178">
            <v>6136.79</v>
          </cell>
          <cell r="H1178">
            <v>6136.79</v>
          </cell>
          <cell r="I1178">
            <v>4154.71</v>
          </cell>
          <cell r="J1178">
            <v>4154.71</v>
          </cell>
          <cell r="K1178">
            <v>1631.12</v>
          </cell>
          <cell r="L1178">
            <v>1631.12</v>
          </cell>
          <cell r="M1178">
            <v>173.21</v>
          </cell>
          <cell r="N1178">
            <v>173.21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161.75</v>
          </cell>
          <cell r="T1178">
            <v>161.75</v>
          </cell>
          <cell r="U1178">
            <v>16</v>
          </cell>
          <cell r="V1178">
            <v>16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</row>
        <row r="1179">
          <cell r="C1179" t="str">
            <v>3000000207855</v>
          </cell>
          <cell r="D1179" t="str">
            <v>MXN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</row>
        <row r="1180">
          <cell r="C1180" t="str">
            <v>45996</v>
          </cell>
          <cell r="D1180" t="str">
            <v>UDI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</row>
        <row r="1181">
          <cell r="C1181" t="str">
            <v>3000000207903</v>
          </cell>
          <cell r="D1181" t="str">
            <v>MXN</v>
          </cell>
          <cell r="F1181">
            <v>10554</v>
          </cell>
          <cell r="G1181">
            <v>10553.810000000001</v>
          </cell>
          <cell r="H1181">
            <v>10553.810000000001</v>
          </cell>
          <cell r="I1181">
            <v>3988.17</v>
          </cell>
          <cell r="J1181">
            <v>3988.17</v>
          </cell>
          <cell r="K1181">
            <v>6083.87</v>
          </cell>
          <cell r="L1181">
            <v>6083.87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438.41</v>
          </cell>
          <cell r="T1181">
            <v>438.41</v>
          </cell>
          <cell r="U1181">
            <v>43.36</v>
          </cell>
          <cell r="V1181">
            <v>43.36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</row>
        <row r="1182">
          <cell r="C1182" t="str">
            <v>3000000207923</v>
          </cell>
          <cell r="D1182" t="str">
            <v>MXN</v>
          </cell>
          <cell r="F1182">
            <v>5710</v>
          </cell>
          <cell r="G1182">
            <v>5701.94</v>
          </cell>
          <cell r="H1182">
            <v>5701.94</v>
          </cell>
          <cell r="I1182">
            <v>4624.92</v>
          </cell>
          <cell r="J1182">
            <v>4624.92</v>
          </cell>
          <cell r="K1182">
            <v>944.75</v>
          </cell>
          <cell r="L1182">
            <v>944.75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230</v>
          </cell>
          <cell r="R1182">
            <v>230</v>
          </cell>
          <cell r="S1182">
            <v>120.37</v>
          </cell>
          <cell r="T1182">
            <v>120.37</v>
          </cell>
          <cell r="U1182">
            <v>11.9</v>
          </cell>
          <cell r="V1182">
            <v>11.9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230</v>
          </cell>
          <cell r="AL1182">
            <v>230</v>
          </cell>
        </row>
        <row r="1183">
          <cell r="C1183" t="str">
            <v>3000000207892</v>
          </cell>
          <cell r="D1183" t="str">
            <v>MXN</v>
          </cell>
          <cell r="F1183">
            <v>9500</v>
          </cell>
          <cell r="G1183">
            <v>9374.3900000000012</v>
          </cell>
          <cell r="H1183">
            <v>9374.3900000000012</v>
          </cell>
          <cell r="I1183">
            <v>3546.14</v>
          </cell>
          <cell r="J1183">
            <v>3546.14</v>
          </cell>
          <cell r="K1183">
            <v>5400.31</v>
          </cell>
          <cell r="L1183">
            <v>5400.31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389.43</v>
          </cell>
          <cell r="T1183">
            <v>389.43</v>
          </cell>
          <cell r="U1183">
            <v>38.51</v>
          </cell>
          <cell r="V1183">
            <v>38.51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</row>
        <row r="1184">
          <cell r="C1184" t="str">
            <v>3000000207932</v>
          </cell>
          <cell r="D1184" t="str">
            <v>MXN</v>
          </cell>
          <cell r="F1184">
            <v>15166.26</v>
          </cell>
          <cell r="G1184">
            <v>15166.26</v>
          </cell>
          <cell r="H1184">
            <v>15166.26</v>
          </cell>
          <cell r="I1184">
            <v>7695.5599999999995</v>
          </cell>
          <cell r="J1184">
            <v>7695.5599999999995</v>
          </cell>
          <cell r="K1184">
            <v>6880.1</v>
          </cell>
          <cell r="L1184">
            <v>6880.1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537.44000000000005</v>
          </cell>
          <cell r="T1184">
            <v>537.44000000000005</v>
          </cell>
          <cell r="U1184">
            <v>53.16</v>
          </cell>
          <cell r="V1184">
            <v>53.16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</row>
        <row r="1185">
          <cell r="C1185" t="str">
            <v>3000000207947</v>
          </cell>
          <cell r="D1185" t="str">
            <v>MXN</v>
          </cell>
          <cell r="F1185">
            <v>5202</v>
          </cell>
          <cell r="G1185">
            <v>5441.39</v>
          </cell>
          <cell r="H1185">
            <v>5441.39</v>
          </cell>
          <cell r="I1185">
            <v>3589.31</v>
          </cell>
          <cell r="J1185">
            <v>3589.31</v>
          </cell>
          <cell r="K1185">
            <v>1456.88</v>
          </cell>
          <cell r="L1185">
            <v>1456.88</v>
          </cell>
          <cell r="M1185">
            <v>240.17</v>
          </cell>
          <cell r="N1185">
            <v>240.17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141.08000000000001</v>
          </cell>
          <cell r="T1185">
            <v>141.08000000000001</v>
          </cell>
          <cell r="U1185">
            <v>13.95</v>
          </cell>
          <cell r="V1185">
            <v>13.95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</row>
        <row r="1186">
          <cell r="C1186" t="str">
            <v>3000000207921</v>
          </cell>
          <cell r="D1186" t="str">
            <v>MXN</v>
          </cell>
          <cell r="F1186">
            <v>8110</v>
          </cell>
          <cell r="G1186">
            <v>8107.81</v>
          </cell>
          <cell r="H1186">
            <v>8107.81</v>
          </cell>
          <cell r="I1186">
            <v>6577.42</v>
          </cell>
          <cell r="J1186">
            <v>6577.42</v>
          </cell>
          <cell r="K1186">
            <v>1338.84</v>
          </cell>
          <cell r="L1186">
            <v>1338.84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174.31</v>
          </cell>
          <cell r="T1186">
            <v>174.31</v>
          </cell>
          <cell r="U1186">
            <v>17.239999999999998</v>
          </cell>
          <cell r="V1186">
            <v>17.239999999999998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</row>
        <row r="1187">
          <cell r="C1187" t="str">
            <v>3000000207925</v>
          </cell>
          <cell r="D1187" t="str">
            <v>MXN</v>
          </cell>
          <cell r="F1187">
            <v>5440.39</v>
          </cell>
          <cell r="G1187">
            <v>5440.39</v>
          </cell>
          <cell r="H1187">
            <v>5440.39</v>
          </cell>
          <cell r="I1187">
            <v>3029.17</v>
          </cell>
          <cell r="J1187">
            <v>3029.17</v>
          </cell>
          <cell r="K1187">
            <v>2212.96</v>
          </cell>
          <cell r="L1187">
            <v>2212.96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180.42</v>
          </cell>
          <cell r="T1187">
            <v>180.42</v>
          </cell>
          <cell r="U1187">
            <v>17.84</v>
          </cell>
          <cell r="V1187">
            <v>17.84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</row>
        <row r="1188">
          <cell r="C1188" t="str">
            <v>3000000207943</v>
          </cell>
          <cell r="D1188" t="str">
            <v>MXN</v>
          </cell>
          <cell r="F1188">
            <v>13752</v>
          </cell>
          <cell r="G1188">
            <v>13751.85</v>
          </cell>
          <cell r="H1188">
            <v>13751.85</v>
          </cell>
          <cell r="I1188">
            <v>9438.4</v>
          </cell>
          <cell r="J1188">
            <v>9438.4</v>
          </cell>
          <cell r="K1188">
            <v>3904.46</v>
          </cell>
          <cell r="L1188">
            <v>3904.46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372.11</v>
          </cell>
          <cell r="T1188">
            <v>372.11</v>
          </cell>
          <cell r="U1188">
            <v>36.880000000000003</v>
          </cell>
          <cell r="V1188">
            <v>36.880000000000003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</row>
        <row r="1189">
          <cell r="C1189" t="str">
            <v>3000000208025</v>
          </cell>
          <cell r="D1189" t="str">
            <v>MXN</v>
          </cell>
          <cell r="F1189">
            <v>5617.02</v>
          </cell>
          <cell r="G1189">
            <v>5617.0199999999995</v>
          </cell>
          <cell r="H1189">
            <v>5617.0199999999995</v>
          </cell>
          <cell r="I1189">
            <v>2481.6799999999998</v>
          </cell>
          <cell r="J1189">
            <v>2481.6799999999998</v>
          </cell>
          <cell r="K1189">
            <v>2897.98</v>
          </cell>
          <cell r="L1189">
            <v>2897.98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215.99</v>
          </cell>
          <cell r="T1189">
            <v>215.99</v>
          </cell>
          <cell r="U1189">
            <v>21.37</v>
          </cell>
          <cell r="V1189">
            <v>21.37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</row>
        <row r="1190">
          <cell r="C1190" t="str">
            <v>3000000208004</v>
          </cell>
          <cell r="D1190" t="str">
            <v>MXN</v>
          </cell>
          <cell r="F1190">
            <v>10000</v>
          </cell>
          <cell r="G1190">
            <v>9999.9999999999982</v>
          </cell>
          <cell r="H1190">
            <v>9999.9999999999982</v>
          </cell>
          <cell r="I1190">
            <v>4467.9399999999996</v>
          </cell>
          <cell r="J1190">
            <v>4467.9399999999996</v>
          </cell>
          <cell r="K1190">
            <v>4377.7</v>
          </cell>
          <cell r="L1190">
            <v>4377.7</v>
          </cell>
          <cell r="M1190">
            <v>765.57</v>
          </cell>
          <cell r="N1190">
            <v>765.57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353.8</v>
          </cell>
          <cell r="T1190">
            <v>353.8</v>
          </cell>
          <cell r="U1190">
            <v>34.99</v>
          </cell>
          <cell r="V1190">
            <v>34.99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</row>
        <row r="1191">
          <cell r="C1191" t="str">
            <v>3000000207913</v>
          </cell>
          <cell r="D1191" t="str">
            <v>MXN</v>
          </cell>
          <cell r="F1191">
            <v>5096</v>
          </cell>
          <cell r="G1191">
            <v>5096</v>
          </cell>
          <cell r="H1191">
            <v>5096</v>
          </cell>
          <cell r="I1191">
            <v>3165.53</v>
          </cell>
          <cell r="J1191">
            <v>3165.53</v>
          </cell>
          <cell r="K1191">
            <v>1424.15</v>
          </cell>
          <cell r="L1191">
            <v>1424.15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230</v>
          </cell>
          <cell r="R1191">
            <v>230</v>
          </cell>
          <cell r="S1191">
            <v>251.44</v>
          </cell>
          <cell r="T1191">
            <v>251.44</v>
          </cell>
          <cell r="U1191">
            <v>24.88</v>
          </cell>
          <cell r="V1191">
            <v>24.88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</row>
        <row r="1192">
          <cell r="C1192" t="str">
            <v>3000000207951</v>
          </cell>
          <cell r="D1192" t="str">
            <v>MXN</v>
          </cell>
          <cell r="F1192">
            <v>6195</v>
          </cell>
          <cell r="G1192">
            <v>6192.9400000000005</v>
          </cell>
          <cell r="H1192">
            <v>6192.9400000000005</v>
          </cell>
          <cell r="I1192">
            <v>4272.1000000000004</v>
          </cell>
          <cell r="J1192">
            <v>4272.1000000000004</v>
          </cell>
          <cell r="K1192">
            <v>1736.26</v>
          </cell>
          <cell r="L1192">
            <v>1736.26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167.97</v>
          </cell>
          <cell r="T1192">
            <v>167.97</v>
          </cell>
          <cell r="U1192">
            <v>16.61</v>
          </cell>
          <cell r="V1192">
            <v>16.61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</row>
        <row r="1193">
          <cell r="C1193" t="str">
            <v>3000000207893</v>
          </cell>
          <cell r="D1193" t="str">
            <v>MXN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</row>
        <row r="1194">
          <cell r="C1194" t="str">
            <v>3000000207974</v>
          </cell>
          <cell r="D1194" t="str">
            <v>MXN</v>
          </cell>
          <cell r="F1194">
            <v>10932.31</v>
          </cell>
          <cell r="G1194">
            <v>10932.310000000001</v>
          </cell>
          <cell r="H1194">
            <v>10932.310000000001</v>
          </cell>
          <cell r="I1194">
            <v>7765.97</v>
          </cell>
          <cell r="J1194">
            <v>7765.97</v>
          </cell>
          <cell r="K1194">
            <v>2832.82</v>
          </cell>
          <cell r="L1194">
            <v>2832.82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303.5</v>
          </cell>
          <cell r="T1194">
            <v>303.5</v>
          </cell>
          <cell r="U1194">
            <v>30.02</v>
          </cell>
          <cell r="V1194">
            <v>30.02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</row>
        <row r="1195">
          <cell r="C1195" t="str">
            <v>3000000207991</v>
          </cell>
          <cell r="D1195" t="str">
            <v>MXN</v>
          </cell>
          <cell r="F1195">
            <v>6650</v>
          </cell>
          <cell r="G1195">
            <v>7297.73</v>
          </cell>
          <cell r="H1195">
            <v>7297.73</v>
          </cell>
          <cell r="I1195">
            <v>4560.43</v>
          </cell>
          <cell r="J1195">
            <v>4560.43</v>
          </cell>
          <cell r="K1195">
            <v>1855.03</v>
          </cell>
          <cell r="L1195">
            <v>1855.03</v>
          </cell>
          <cell r="M1195">
            <v>685.41</v>
          </cell>
          <cell r="N1195">
            <v>685.41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179.15</v>
          </cell>
          <cell r="T1195">
            <v>179.15</v>
          </cell>
          <cell r="U1195">
            <v>17.71</v>
          </cell>
          <cell r="V1195">
            <v>17.71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</row>
        <row r="1196">
          <cell r="C1196" t="str">
            <v>3000000208101</v>
          </cell>
          <cell r="D1196" t="str">
            <v>MXN</v>
          </cell>
          <cell r="F1196">
            <v>9416</v>
          </cell>
          <cell r="G1196">
            <v>9415.3299999999981</v>
          </cell>
          <cell r="H1196">
            <v>9415.3299999999981</v>
          </cell>
          <cell r="I1196">
            <v>4388.88</v>
          </cell>
          <cell r="J1196">
            <v>4388.88</v>
          </cell>
          <cell r="K1196">
            <v>4608.26</v>
          </cell>
          <cell r="L1196">
            <v>4608.26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380.47</v>
          </cell>
          <cell r="T1196">
            <v>380.47</v>
          </cell>
          <cell r="U1196">
            <v>37.72</v>
          </cell>
          <cell r="V1196">
            <v>37.72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</row>
        <row r="1197">
          <cell r="C1197" t="str">
            <v>3000000207990</v>
          </cell>
          <cell r="D1197" t="str">
            <v>MXN</v>
          </cell>
          <cell r="F1197">
            <v>20758</v>
          </cell>
          <cell r="G1197">
            <v>23823.03</v>
          </cell>
          <cell r="H1197">
            <v>23823.03</v>
          </cell>
          <cell r="I1197">
            <v>13731.650000000001</v>
          </cell>
          <cell r="J1197">
            <v>13731.650000000001</v>
          </cell>
          <cell r="K1197">
            <v>8979.24</v>
          </cell>
          <cell r="L1197">
            <v>8979.24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460</v>
          </cell>
          <cell r="R1197">
            <v>460</v>
          </cell>
          <cell r="S1197">
            <v>593.44000000000005</v>
          </cell>
          <cell r="T1197">
            <v>593.44000000000005</v>
          </cell>
          <cell r="U1197">
            <v>58.7</v>
          </cell>
          <cell r="V1197">
            <v>58.7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</row>
        <row r="1198">
          <cell r="C1198" t="str">
            <v>3000000208052</v>
          </cell>
          <cell r="D1198" t="str">
            <v>MXN</v>
          </cell>
          <cell r="F1198">
            <v>16600</v>
          </cell>
          <cell r="G1198">
            <v>15794.249999999998</v>
          </cell>
          <cell r="H1198">
            <v>15794.249999999998</v>
          </cell>
          <cell r="I1198">
            <v>11490.71</v>
          </cell>
          <cell r="J1198">
            <v>11490.71</v>
          </cell>
          <cell r="K1198">
            <v>4058.4300000000003</v>
          </cell>
          <cell r="L1198">
            <v>4058.4300000000003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223.05</v>
          </cell>
          <cell r="T1198">
            <v>223.05</v>
          </cell>
          <cell r="U1198">
            <v>22.06</v>
          </cell>
          <cell r="V1198">
            <v>22.06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</row>
        <row r="1199">
          <cell r="C1199" t="str">
            <v>3000000208034</v>
          </cell>
          <cell r="D1199" t="str">
            <v>MXN</v>
          </cell>
          <cell r="F1199">
            <v>6830</v>
          </cell>
          <cell r="G1199">
            <v>6830.28</v>
          </cell>
          <cell r="H1199">
            <v>6830.28</v>
          </cell>
          <cell r="I1199">
            <v>4657.9399999999996</v>
          </cell>
          <cell r="J1199">
            <v>4657.9399999999996</v>
          </cell>
          <cell r="K1199">
            <v>1968.99</v>
          </cell>
          <cell r="L1199">
            <v>1968.99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185.05</v>
          </cell>
          <cell r="T1199">
            <v>185.05</v>
          </cell>
          <cell r="U1199">
            <v>18.3</v>
          </cell>
          <cell r="V1199">
            <v>18.3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</row>
        <row r="1200">
          <cell r="C1200" t="str">
            <v>3000000208041</v>
          </cell>
          <cell r="D1200" t="str">
            <v>MXN</v>
          </cell>
          <cell r="F1200">
            <v>8753</v>
          </cell>
          <cell r="G1200">
            <v>8752.7999999999993</v>
          </cell>
          <cell r="H1200">
            <v>8752.7999999999993</v>
          </cell>
          <cell r="I1200">
            <v>5940.23</v>
          </cell>
          <cell r="J1200">
            <v>5940.23</v>
          </cell>
          <cell r="K1200">
            <v>2552.4300000000003</v>
          </cell>
          <cell r="L1200">
            <v>2552.4300000000003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236.68</v>
          </cell>
          <cell r="T1200">
            <v>236.68</v>
          </cell>
          <cell r="U1200">
            <v>23.46</v>
          </cell>
          <cell r="V1200">
            <v>23.46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</row>
        <row r="1201">
          <cell r="C1201" t="str">
            <v>3000000208064</v>
          </cell>
          <cell r="D1201" t="str">
            <v>MXN</v>
          </cell>
          <cell r="F1201">
            <v>6185</v>
          </cell>
          <cell r="G1201">
            <v>6184.9999999999991</v>
          </cell>
          <cell r="H1201">
            <v>6184.9999999999991</v>
          </cell>
          <cell r="I1201">
            <v>2679.3599999999997</v>
          </cell>
          <cell r="J1201">
            <v>2679.3599999999997</v>
          </cell>
          <cell r="K1201">
            <v>3243.37</v>
          </cell>
          <cell r="L1201">
            <v>3243.37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239.09</v>
          </cell>
          <cell r="T1201">
            <v>239.09</v>
          </cell>
          <cell r="U1201">
            <v>23.65</v>
          </cell>
          <cell r="V1201">
            <v>23.65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0.47</v>
          </cell>
          <cell r="AJ1201">
            <v>0.47</v>
          </cell>
          <cell r="AK1201">
            <v>0</v>
          </cell>
          <cell r="AL1201">
            <v>0</v>
          </cell>
        </row>
        <row r="1202">
          <cell r="C1202" t="str">
            <v>3000000208075</v>
          </cell>
          <cell r="D1202" t="str">
            <v>MXN</v>
          </cell>
          <cell r="F1202">
            <v>5000</v>
          </cell>
          <cell r="G1202">
            <v>5000</v>
          </cell>
          <cell r="H1202">
            <v>5000</v>
          </cell>
          <cell r="I1202">
            <v>2075.87</v>
          </cell>
          <cell r="J1202">
            <v>2075.87</v>
          </cell>
          <cell r="K1202">
            <v>2815.24</v>
          </cell>
          <cell r="L1202">
            <v>2815.24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88.87</v>
          </cell>
          <cell r="T1202">
            <v>88.87</v>
          </cell>
          <cell r="U1202">
            <v>20.02</v>
          </cell>
          <cell r="V1202">
            <v>20.02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</row>
        <row r="1203">
          <cell r="C1203" t="str">
            <v>3000000208141</v>
          </cell>
          <cell r="D1203" t="str">
            <v>MXN</v>
          </cell>
          <cell r="F1203">
            <v>4467</v>
          </cell>
          <cell r="G1203">
            <v>4477.0100000000011</v>
          </cell>
          <cell r="H1203">
            <v>4477.0100000000011</v>
          </cell>
          <cell r="I1203">
            <v>1671.5</v>
          </cell>
          <cell r="J1203">
            <v>1671.5</v>
          </cell>
          <cell r="K1203">
            <v>2591.11</v>
          </cell>
          <cell r="L1203">
            <v>2591.11</v>
          </cell>
          <cell r="M1203">
            <v>10.51</v>
          </cell>
          <cell r="N1203">
            <v>10.51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185.54</v>
          </cell>
          <cell r="T1203">
            <v>185.54</v>
          </cell>
          <cell r="U1203">
            <v>18.350000000000001</v>
          </cell>
          <cell r="V1203">
            <v>18.350000000000001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</row>
        <row r="1204">
          <cell r="C1204" t="str">
            <v>3000000208048</v>
          </cell>
          <cell r="D1204" t="str">
            <v>MXN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</row>
        <row r="1205">
          <cell r="C1205" t="str">
            <v>3000000208065</v>
          </cell>
          <cell r="D1205" t="str">
            <v>MXN</v>
          </cell>
          <cell r="F1205">
            <v>7610</v>
          </cell>
          <cell r="G1205">
            <v>7604.26</v>
          </cell>
          <cell r="H1205">
            <v>7604.26</v>
          </cell>
          <cell r="I1205">
            <v>3618.59</v>
          </cell>
          <cell r="J1205">
            <v>3618.59</v>
          </cell>
          <cell r="K1205">
            <v>3678.05</v>
          </cell>
          <cell r="L1205">
            <v>3678.05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279.93</v>
          </cell>
          <cell r="T1205">
            <v>279.93</v>
          </cell>
          <cell r="U1205">
            <v>27.69</v>
          </cell>
          <cell r="V1205">
            <v>27.69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</row>
        <row r="1206">
          <cell r="C1206" t="str">
            <v>3000000208046</v>
          </cell>
          <cell r="D1206" t="str">
            <v>MXN</v>
          </cell>
          <cell r="F1206">
            <v>5600</v>
          </cell>
          <cell r="G1206">
            <v>5599.33</v>
          </cell>
          <cell r="H1206">
            <v>5599.33</v>
          </cell>
          <cell r="I1206">
            <v>3890.08</v>
          </cell>
          <cell r="J1206">
            <v>3890.08</v>
          </cell>
          <cell r="K1206">
            <v>1542.36</v>
          </cell>
          <cell r="L1206">
            <v>1542.36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151.87</v>
          </cell>
          <cell r="T1206">
            <v>151.87</v>
          </cell>
          <cell r="U1206">
            <v>15.02</v>
          </cell>
          <cell r="V1206">
            <v>15.02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</row>
        <row r="1207">
          <cell r="C1207" t="str">
            <v>3000000208031</v>
          </cell>
          <cell r="D1207" t="str">
            <v>MXN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</row>
        <row r="1208">
          <cell r="C1208" t="str">
            <v>3000000208072</v>
          </cell>
          <cell r="D1208" t="str">
            <v>MXN</v>
          </cell>
          <cell r="F1208">
            <v>6712.17</v>
          </cell>
          <cell r="G1208">
            <v>6712.17</v>
          </cell>
          <cell r="H1208">
            <v>6712.17</v>
          </cell>
          <cell r="I1208">
            <v>4649.46</v>
          </cell>
          <cell r="J1208">
            <v>4649.46</v>
          </cell>
          <cell r="K1208">
            <v>1862.66</v>
          </cell>
          <cell r="L1208">
            <v>1862.66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182.05</v>
          </cell>
          <cell r="T1208">
            <v>182.05</v>
          </cell>
          <cell r="U1208">
            <v>18</v>
          </cell>
          <cell r="V1208">
            <v>18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</row>
        <row r="1209">
          <cell r="C1209" t="str">
            <v>3000000208040</v>
          </cell>
          <cell r="D1209" t="str">
            <v>MXN</v>
          </cell>
          <cell r="F1209">
            <v>4383</v>
          </cell>
          <cell r="G1209">
            <v>4383.0000000000009</v>
          </cell>
          <cell r="H1209">
            <v>4383.0000000000009</v>
          </cell>
          <cell r="I1209">
            <v>1394.63</v>
          </cell>
          <cell r="J1209">
            <v>1394.63</v>
          </cell>
          <cell r="K1209">
            <v>2558.3200000000002</v>
          </cell>
          <cell r="L1209">
            <v>2558.3200000000002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230</v>
          </cell>
          <cell r="R1209">
            <v>230</v>
          </cell>
          <cell r="S1209">
            <v>182.05</v>
          </cell>
          <cell r="T1209">
            <v>182.05</v>
          </cell>
          <cell r="U1209">
            <v>18</v>
          </cell>
          <cell r="V1209">
            <v>18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</row>
        <row r="1210">
          <cell r="C1210" t="str">
            <v>3000000208176</v>
          </cell>
          <cell r="D1210" t="str">
            <v>MXN</v>
          </cell>
          <cell r="F1210">
            <v>14111.7</v>
          </cell>
          <cell r="G1210">
            <v>14111.699999999999</v>
          </cell>
          <cell r="H1210">
            <v>14111.699999999999</v>
          </cell>
          <cell r="I1210">
            <v>6346.71</v>
          </cell>
          <cell r="J1210">
            <v>6346.71</v>
          </cell>
          <cell r="K1210">
            <v>7173.71</v>
          </cell>
          <cell r="L1210">
            <v>7173.71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537.80000000000007</v>
          </cell>
          <cell r="T1210">
            <v>537.80000000000007</v>
          </cell>
          <cell r="U1210">
            <v>53.48</v>
          </cell>
          <cell r="V1210">
            <v>53.48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</row>
        <row r="1211">
          <cell r="C1211" t="str">
            <v>3000000208252</v>
          </cell>
          <cell r="D1211" t="str">
            <v>MXN</v>
          </cell>
          <cell r="F1211">
            <v>5250</v>
          </cell>
          <cell r="G1211">
            <v>5279.21</v>
          </cell>
          <cell r="H1211">
            <v>5279.21</v>
          </cell>
          <cell r="I1211">
            <v>3380.11</v>
          </cell>
          <cell r="J1211">
            <v>3380.11</v>
          </cell>
          <cell r="K1211">
            <v>1550.73</v>
          </cell>
          <cell r="L1211">
            <v>1550.73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197.79</v>
          </cell>
          <cell r="R1211">
            <v>197.79</v>
          </cell>
          <cell r="S1211">
            <v>137.03</v>
          </cell>
          <cell r="T1211">
            <v>137.03</v>
          </cell>
          <cell r="U1211">
            <v>13.55</v>
          </cell>
          <cell r="V1211">
            <v>13.55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</row>
        <row r="1212">
          <cell r="C1212" t="str">
            <v>3000000208255</v>
          </cell>
          <cell r="D1212" t="str">
            <v>MXN</v>
          </cell>
          <cell r="F1212">
            <v>10480</v>
          </cell>
          <cell r="G1212">
            <v>10504.060000000001</v>
          </cell>
          <cell r="H1212">
            <v>10504.060000000001</v>
          </cell>
          <cell r="I1212">
            <v>5175.59</v>
          </cell>
          <cell r="J1212">
            <v>5175.59</v>
          </cell>
          <cell r="K1212">
            <v>4474.59</v>
          </cell>
          <cell r="L1212">
            <v>4474.59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460</v>
          </cell>
          <cell r="R1212">
            <v>460</v>
          </cell>
          <cell r="S1212">
            <v>358.44</v>
          </cell>
          <cell r="T1212">
            <v>358.44</v>
          </cell>
          <cell r="U1212">
            <v>35.44</v>
          </cell>
          <cell r="V1212">
            <v>35.44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</row>
        <row r="1213">
          <cell r="C1213" t="str">
            <v>3000000208151</v>
          </cell>
          <cell r="D1213" t="str">
            <v>MXN</v>
          </cell>
          <cell r="F1213">
            <v>4800</v>
          </cell>
          <cell r="G1213">
            <v>4800</v>
          </cell>
          <cell r="H1213">
            <v>4800</v>
          </cell>
          <cell r="I1213">
            <v>1776.64</v>
          </cell>
          <cell r="J1213">
            <v>1776.64</v>
          </cell>
          <cell r="K1213">
            <v>2777.9</v>
          </cell>
          <cell r="L1213">
            <v>2777.9</v>
          </cell>
          <cell r="M1213">
            <v>27.61</v>
          </cell>
          <cell r="N1213">
            <v>27.61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198.25</v>
          </cell>
          <cell r="T1213">
            <v>198.25</v>
          </cell>
          <cell r="U1213">
            <v>19.600000000000001</v>
          </cell>
          <cell r="V1213">
            <v>19.600000000000001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</row>
        <row r="1214">
          <cell r="C1214" t="str">
            <v>3000000208186</v>
          </cell>
          <cell r="D1214" t="str">
            <v>MXN</v>
          </cell>
          <cell r="F1214">
            <v>10751.46</v>
          </cell>
          <cell r="G1214">
            <v>10751.46</v>
          </cell>
          <cell r="H1214">
            <v>10751.46</v>
          </cell>
          <cell r="I1214">
            <v>4133.25</v>
          </cell>
          <cell r="J1214">
            <v>4133.25</v>
          </cell>
          <cell r="K1214">
            <v>1082.25</v>
          </cell>
          <cell r="L1214">
            <v>1082.25</v>
          </cell>
          <cell r="M1214">
            <v>5375.73</v>
          </cell>
          <cell r="N1214">
            <v>5375.73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145.81</v>
          </cell>
          <cell r="T1214">
            <v>145.81</v>
          </cell>
          <cell r="U1214">
            <v>14.42</v>
          </cell>
          <cell r="V1214">
            <v>14.42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</row>
        <row r="1215">
          <cell r="C1215" t="str">
            <v>3000000208160</v>
          </cell>
          <cell r="D1215" t="str">
            <v>MXN</v>
          </cell>
          <cell r="F1215">
            <v>7722.51</v>
          </cell>
          <cell r="G1215">
            <v>7722.51</v>
          </cell>
          <cell r="H1215">
            <v>7722.51</v>
          </cell>
          <cell r="I1215">
            <v>5222.87</v>
          </cell>
          <cell r="J1215">
            <v>5222.87</v>
          </cell>
          <cell r="K1215">
            <v>2269.4699999999998</v>
          </cell>
          <cell r="L1215">
            <v>2269.4699999999998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209.45</v>
          </cell>
          <cell r="T1215">
            <v>209.45</v>
          </cell>
          <cell r="U1215">
            <v>20.72</v>
          </cell>
          <cell r="V1215">
            <v>20.72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</row>
        <row r="1216">
          <cell r="C1216" t="str">
            <v>3000000208209</v>
          </cell>
          <cell r="D1216" t="str">
            <v>MXN</v>
          </cell>
          <cell r="F1216">
            <v>8100</v>
          </cell>
          <cell r="G1216">
            <v>8093.84</v>
          </cell>
          <cell r="H1216">
            <v>8093.84</v>
          </cell>
          <cell r="I1216">
            <v>5904.14</v>
          </cell>
          <cell r="J1216">
            <v>5904.14</v>
          </cell>
          <cell r="K1216">
            <v>1948.45</v>
          </cell>
          <cell r="L1216">
            <v>1948.45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219.53</v>
          </cell>
          <cell r="T1216">
            <v>219.53</v>
          </cell>
          <cell r="U1216">
            <v>21.72</v>
          </cell>
          <cell r="V1216">
            <v>21.72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</row>
        <row r="1217">
          <cell r="C1217" t="str">
            <v>3000000208257</v>
          </cell>
          <cell r="D1217" t="str">
            <v>MXN</v>
          </cell>
          <cell r="F1217">
            <v>8395.9599999999991</v>
          </cell>
          <cell r="G1217">
            <v>8395.9600000000009</v>
          </cell>
          <cell r="H1217">
            <v>8395.9600000000009</v>
          </cell>
          <cell r="I1217">
            <v>4198.07</v>
          </cell>
          <cell r="J1217">
            <v>4198.07</v>
          </cell>
          <cell r="K1217">
            <v>3870.93</v>
          </cell>
          <cell r="L1217">
            <v>3870.93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297.52999999999997</v>
          </cell>
          <cell r="T1217">
            <v>297.52999999999997</v>
          </cell>
          <cell r="U1217">
            <v>29.43</v>
          </cell>
          <cell r="V1217">
            <v>29.43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</row>
        <row r="1218">
          <cell r="C1218" t="str">
            <v>23487</v>
          </cell>
          <cell r="D1218" t="str">
            <v>UDI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</row>
        <row r="1219">
          <cell r="C1219" t="str">
            <v>3000000208390</v>
          </cell>
          <cell r="D1219" t="str">
            <v>MXN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</row>
        <row r="1220">
          <cell r="C1220" t="str">
            <v>3000000208383</v>
          </cell>
          <cell r="D1220" t="str">
            <v>MXN</v>
          </cell>
          <cell r="F1220">
            <v>6629</v>
          </cell>
          <cell r="G1220">
            <v>6628.7599999999993</v>
          </cell>
          <cell r="H1220">
            <v>6628.7599999999993</v>
          </cell>
          <cell r="I1220">
            <v>3233.42</v>
          </cell>
          <cell r="J1220">
            <v>3233.42</v>
          </cell>
          <cell r="K1220">
            <v>3136.22</v>
          </cell>
          <cell r="L1220">
            <v>3136.22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235.8</v>
          </cell>
          <cell r="T1220">
            <v>235.8</v>
          </cell>
          <cell r="U1220">
            <v>23.32</v>
          </cell>
          <cell r="V1220">
            <v>23.32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</row>
        <row r="1221">
          <cell r="C1221" t="str">
            <v>3000000208373</v>
          </cell>
          <cell r="D1221" t="str">
            <v>MXN</v>
          </cell>
          <cell r="F1221">
            <v>13164</v>
          </cell>
          <cell r="G1221">
            <v>13161.050000000001</v>
          </cell>
          <cell r="H1221">
            <v>13161.050000000001</v>
          </cell>
          <cell r="I1221">
            <v>9039.27</v>
          </cell>
          <cell r="J1221">
            <v>9039.27</v>
          </cell>
          <cell r="K1221">
            <v>3722.7700000000004</v>
          </cell>
          <cell r="L1221">
            <v>3722.7700000000004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362.93000000000006</v>
          </cell>
          <cell r="T1221">
            <v>362.93000000000006</v>
          </cell>
          <cell r="U1221">
            <v>36.08</v>
          </cell>
          <cell r="V1221">
            <v>36.08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</row>
        <row r="1222">
          <cell r="C1222" t="str">
            <v>3000000208338</v>
          </cell>
          <cell r="D1222" t="str">
            <v>MXN</v>
          </cell>
          <cell r="F1222">
            <v>0</v>
          </cell>
          <cell r="G1222">
            <v>1.1100000000000001</v>
          </cell>
          <cell r="H1222">
            <v>1.1100000000000001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1.1100000000000001</v>
          </cell>
          <cell r="T1222">
            <v>1.1100000000000001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</row>
        <row r="1223">
          <cell r="C1223" t="str">
            <v>3000000208380</v>
          </cell>
          <cell r="D1223" t="str">
            <v>MXN</v>
          </cell>
          <cell r="F1223">
            <v>5627.94</v>
          </cell>
          <cell r="G1223">
            <v>5627.94</v>
          </cell>
          <cell r="H1223">
            <v>5627.94</v>
          </cell>
          <cell r="I1223">
            <v>2050.6999999999998</v>
          </cell>
          <cell r="J1223">
            <v>2050.6999999999998</v>
          </cell>
          <cell r="K1223">
            <v>3321.21</v>
          </cell>
          <cell r="L1223">
            <v>3321.21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232.99</v>
          </cell>
          <cell r="T1223">
            <v>232.99</v>
          </cell>
          <cell r="U1223">
            <v>23.04</v>
          </cell>
          <cell r="V1223">
            <v>23.04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</row>
        <row r="1224">
          <cell r="C1224" t="str">
            <v>3000000208398</v>
          </cell>
          <cell r="D1224" t="str">
            <v>MXN</v>
          </cell>
          <cell r="F1224">
            <v>15257</v>
          </cell>
          <cell r="G1224">
            <v>15256.740000000002</v>
          </cell>
          <cell r="H1224">
            <v>15256.740000000002</v>
          </cell>
          <cell r="I1224">
            <v>7510.43</v>
          </cell>
          <cell r="J1224">
            <v>7510.43</v>
          </cell>
          <cell r="K1224">
            <v>7147.07</v>
          </cell>
          <cell r="L1224">
            <v>7147.07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545.20000000000005</v>
          </cell>
          <cell r="T1224">
            <v>545.20000000000005</v>
          </cell>
          <cell r="U1224">
            <v>54.04</v>
          </cell>
          <cell r="V1224">
            <v>54.04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</row>
        <row r="1225">
          <cell r="C1225" t="str">
            <v>3000000208358</v>
          </cell>
          <cell r="D1225" t="str">
            <v>MXN</v>
          </cell>
          <cell r="F1225">
            <v>3924</v>
          </cell>
          <cell r="G1225">
            <v>3946.55</v>
          </cell>
          <cell r="H1225">
            <v>3946.55</v>
          </cell>
          <cell r="I1225">
            <v>2398.86</v>
          </cell>
          <cell r="J1225">
            <v>2398.86</v>
          </cell>
          <cell r="K1225">
            <v>1200.96</v>
          </cell>
          <cell r="L1225">
            <v>1200.96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230</v>
          </cell>
          <cell r="R1225">
            <v>230</v>
          </cell>
          <cell r="S1225">
            <v>106.22</v>
          </cell>
          <cell r="T1225">
            <v>106.22</v>
          </cell>
          <cell r="U1225">
            <v>10.51</v>
          </cell>
          <cell r="V1225">
            <v>10.51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</row>
        <row r="1226">
          <cell r="C1226" t="str">
            <v>3000000207722</v>
          </cell>
          <cell r="D1226" t="str">
            <v>MXN</v>
          </cell>
          <cell r="F1226">
            <v>8528.32</v>
          </cell>
          <cell r="G1226">
            <v>8630.6099999999988</v>
          </cell>
          <cell r="H1226">
            <v>8630.6099999999988</v>
          </cell>
          <cell r="I1226">
            <v>5940.1</v>
          </cell>
          <cell r="J1226">
            <v>5940.1</v>
          </cell>
          <cell r="K1226">
            <v>2334.04</v>
          </cell>
          <cell r="L1226">
            <v>2334.04</v>
          </cell>
          <cell r="M1226">
            <v>102.29</v>
          </cell>
          <cell r="N1226">
            <v>102.29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231.3</v>
          </cell>
          <cell r="T1226">
            <v>231.3</v>
          </cell>
          <cell r="U1226">
            <v>22.88</v>
          </cell>
          <cell r="V1226">
            <v>22.88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</row>
        <row r="1227">
          <cell r="C1227" t="str">
            <v>3000000208438</v>
          </cell>
          <cell r="D1227" t="str">
            <v>MXN</v>
          </cell>
          <cell r="F1227">
            <v>27010.799999999999</v>
          </cell>
          <cell r="G1227">
            <v>27038.79</v>
          </cell>
          <cell r="H1227">
            <v>27038.79</v>
          </cell>
          <cell r="I1227">
            <v>9463.75</v>
          </cell>
          <cell r="J1227">
            <v>9463.75</v>
          </cell>
          <cell r="K1227">
            <v>16066.460000000001</v>
          </cell>
          <cell r="L1227">
            <v>16066.460000000001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690</v>
          </cell>
          <cell r="R1227">
            <v>690</v>
          </cell>
          <cell r="S1227">
            <v>744.9</v>
          </cell>
          <cell r="T1227">
            <v>744.9</v>
          </cell>
          <cell r="U1227">
            <v>73.680000000000007</v>
          </cell>
          <cell r="V1227">
            <v>73.680000000000007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</row>
        <row r="1228">
          <cell r="C1228" t="str">
            <v>3000000208453</v>
          </cell>
          <cell r="D1228" t="str">
            <v>MXN</v>
          </cell>
          <cell r="F1228">
            <v>16438</v>
          </cell>
          <cell r="G1228">
            <v>16438</v>
          </cell>
          <cell r="H1228">
            <v>16438</v>
          </cell>
          <cell r="I1228">
            <v>10819.25</v>
          </cell>
          <cell r="J1228">
            <v>10819.25</v>
          </cell>
          <cell r="K1228">
            <v>5129.8099999999995</v>
          </cell>
          <cell r="L1228">
            <v>5129.8099999999995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230</v>
          </cell>
          <cell r="R1228">
            <v>230</v>
          </cell>
          <cell r="S1228">
            <v>444.92</v>
          </cell>
          <cell r="T1228">
            <v>444.92</v>
          </cell>
          <cell r="U1228">
            <v>44.02</v>
          </cell>
          <cell r="V1228">
            <v>44.02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230</v>
          </cell>
          <cell r="AL1228">
            <v>230</v>
          </cell>
        </row>
        <row r="1229">
          <cell r="C1229" t="str">
            <v>3000000208472</v>
          </cell>
          <cell r="D1229" t="str">
            <v>MXN</v>
          </cell>
          <cell r="F1229">
            <v>12400</v>
          </cell>
          <cell r="G1229">
            <v>12278.460000000001</v>
          </cell>
          <cell r="H1229">
            <v>12278.460000000001</v>
          </cell>
          <cell r="I1229">
            <v>8093.42</v>
          </cell>
          <cell r="J1229">
            <v>8093.42</v>
          </cell>
          <cell r="K1229">
            <v>3819.8</v>
          </cell>
          <cell r="L1229">
            <v>3819.8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332.36</v>
          </cell>
          <cell r="T1229">
            <v>332.36</v>
          </cell>
          <cell r="U1229">
            <v>32.880000000000003</v>
          </cell>
          <cell r="V1229">
            <v>32.880000000000003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</row>
        <row r="1230">
          <cell r="C1230" t="str">
            <v>3000000208531</v>
          </cell>
          <cell r="D1230" t="str">
            <v>MXN</v>
          </cell>
          <cell r="F1230">
            <v>6791</v>
          </cell>
          <cell r="G1230">
            <v>6791</v>
          </cell>
          <cell r="H1230">
            <v>6791</v>
          </cell>
          <cell r="I1230">
            <v>2468.3200000000002</v>
          </cell>
          <cell r="J1230">
            <v>2468.3200000000002</v>
          </cell>
          <cell r="K1230">
            <v>3794.67</v>
          </cell>
          <cell r="L1230">
            <v>3794.67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230</v>
          </cell>
          <cell r="R1230">
            <v>230</v>
          </cell>
          <cell r="S1230">
            <v>271.2</v>
          </cell>
          <cell r="T1230">
            <v>271.2</v>
          </cell>
          <cell r="U1230">
            <v>26.81</v>
          </cell>
          <cell r="V1230">
            <v>26.81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</row>
        <row r="1231">
          <cell r="C1231" t="str">
            <v>3000000208558</v>
          </cell>
          <cell r="D1231" t="str">
            <v>MXN</v>
          </cell>
          <cell r="F1231">
            <v>11950</v>
          </cell>
          <cell r="G1231">
            <v>11950.61</v>
          </cell>
          <cell r="H1231">
            <v>11950.61</v>
          </cell>
          <cell r="I1231">
            <v>7903.84</v>
          </cell>
          <cell r="J1231">
            <v>7903.84</v>
          </cell>
          <cell r="K1231">
            <v>3691.28</v>
          </cell>
          <cell r="L1231">
            <v>3691.28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323.5</v>
          </cell>
          <cell r="T1231">
            <v>323.5</v>
          </cell>
          <cell r="U1231">
            <v>31.99</v>
          </cell>
          <cell r="V1231">
            <v>31.99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</row>
        <row r="1232">
          <cell r="C1232" t="str">
            <v>3000000208487</v>
          </cell>
          <cell r="D1232" t="str">
            <v>MXN</v>
          </cell>
          <cell r="F1232">
            <v>20923.32</v>
          </cell>
          <cell r="G1232">
            <v>10461.659999999998</v>
          </cell>
          <cell r="H1232">
            <v>10461.659999999998</v>
          </cell>
          <cell r="I1232">
            <v>7550.2199999999993</v>
          </cell>
          <cell r="J1232">
            <v>7550.2199999999993</v>
          </cell>
          <cell r="K1232">
            <v>2521.9</v>
          </cell>
          <cell r="L1232">
            <v>2521.9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354.48</v>
          </cell>
          <cell r="T1232">
            <v>354.48</v>
          </cell>
          <cell r="U1232">
            <v>35.06</v>
          </cell>
          <cell r="V1232">
            <v>35.06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</row>
        <row r="1233">
          <cell r="C1233" t="str">
            <v>3000000208523</v>
          </cell>
          <cell r="D1233" t="str">
            <v>MXN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</row>
        <row r="1234">
          <cell r="C1234" t="str">
            <v>3000000208530</v>
          </cell>
          <cell r="D1234" t="str">
            <v>MXN</v>
          </cell>
          <cell r="F1234">
            <v>18305</v>
          </cell>
          <cell r="G1234">
            <v>18471.259999999998</v>
          </cell>
          <cell r="H1234">
            <v>18471.259999999998</v>
          </cell>
          <cell r="I1234">
            <v>12087.09</v>
          </cell>
          <cell r="J1234">
            <v>12087.09</v>
          </cell>
          <cell r="K1234">
            <v>5671.05</v>
          </cell>
          <cell r="L1234">
            <v>5671.05</v>
          </cell>
          <cell r="M1234">
            <v>169.31</v>
          </cell>
          <cell r="N1234">
            <v>169.31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494.87</v>
          </cell>
          <cell r="T1234">
            <v>494.87</v>
          </cell>
          <cell r="U1234">
            <v>48.94</v>
          </cell>
          <cell r="V1234">
            <v>48.94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</row>
        <row r="1235">
          <cell r="C1235" t="str">
            <v>3000000208511</v>
          </cell>
          <cell r="D1235" t="str">
            <v>MXN</v>
          </cell>
          <cell r="F1235">
            <v>0</v>
          </cell>
          <cell r="G1235">
            <v>1.65</v>
          </cell>
          <cell r="H1235">
            <v>1.65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1.65</v>
          </cell>
          <cell r="T1235">
            <v>1.65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</row>
        <row r="1236">
          <cell r="C1236" t="str">
            <v>3000000208597</v>
          </cell>
          <cell r="D1236" t="str">
            <v>MXN</v>
          </cell>
          <cell r="F1236">
            <v>6850</v>
          </cell>
          <cell r="G1236">
            <v>6810.69</v>
          </cell>
          <cell r="H1236">
            <v>6810.69</v>
          </cell>
          <cell r="I1236">
            <v>4467.58</v>
          </cell>
          <cell r="J1236">
            <v>4467.58</v>
          </cell>
          <cell r="K1236">
            <v>2140.48</v>
          </cell>
          <cell r="L1236">
            <v>2140.48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184.39000000000001</v>
          </cell>
          <cell r="T1236">
            <v>184.39000000000001</v>
          </cell>
          <cell r="U1236">
            <v>18.239999999999998</v>
          </cell>
          <cell r="V1236">
            <v>18.239999999999998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</row>
        <row r="1237">
          <cell r="C1237" t="str">
            <v>3000000208585</v>
          </cell>
          <cell r="D1237" t="str">
            <v>MXN</v>
          </cell>
          <cell r="F1237">
            <v>6308</v>
          </cell>
          <cell r="G1237">
            <v>6307.96</v>
          </cell>
          <cell r="H1237">
            <v>6307.96</v>
          </cell>
          <cell r="I1237">
            <v>4346.8</v>
          </cell>
          <cell r="J1237">
            <v>4346.8</v>
          </cell>
          <cell r="K1237">
            <v>1769.07</v>
          </cell>
          <cell r="L1237">
            <v>1769.07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174.81</v>
          </cell>
          <cell r="T1237">
            <v>174.81</v>
          </cell>
          <cell r="U1237">
            <v>17.28</v>
          </cell>
          <cell r="V1237">
            <v>17.28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</row>
        <row r="1238">
          <cell r="C1238" t="str">
            <v>3000000208626</v>
          </cell>
          <cell r="D1238" t="str">
            <v>MXN</v>
          </cell>
          <cell r="F1238">
            <v>7858</v>
          </cell>
          <cell r="G1238">
            <v>7857.9999999999991</v>
          </cell>
          <cell r="H1238">
            <v>7857.9999999999991</v>
          </cell>
          <cell r="I1238">
            <v>5095.96</v>
          </cell>
          <cell r="J1238">
            <v>5095.96</v>
          </cell>
          <cell r="K1238">
            <v>2292.77</v>
          </cell>
          <cell r="L1238">
            <v>2292.77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230</v>
          </cell>
          <cell r="R1238">
            <v>230</v>
          </cell>
          <cell r="S1238">
            <v>217.74</v>
          </cell>
          <cell r="T1238">
            <v>217.74</v>
          </cell>
          <cell r="U1238">
            <v>21.53</v>
          </cell>
          <cell r="V1238">
            <v>21.53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</row>
        <row r="1239">
          <cell r="C1239" t="str">
            <v>3000000208581</v>
          </cell>
          <cell r="D1239" t="str">
            <v>MXN</v>
          </cell>
          <cell r="F1239">
            <v>7056</v>
          </cell>
          <cell r="G1239">
            <v>7055.16</v>
          </cell>
          <cell r="H1239">
            <v>7055.16</v>
          </cell>
          <cell r="I1239">
            <v>4633.87</v>
          </cell>
          <cell r="J1239">
            <v>4633.87</v>
          </cell>
          <cell r="K1239">
            <v>2211.37</v>
          </cell>
          <cell r="L1239">
            <v>2211.37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191.02</v>
          </cell>
          <cell r="T1239">
            <v>191.02</v>
          </cell>
          <cell r="U1239">
            <v>18.899999999999999</v>
          </cell>
          <cell r="V1239">
            <v>18.899999999999999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</row>
        <row r="1240">
          <cell r="C1240" t="str">
            <v>3000000208638</v>
          </cell>
          <cell r="D1240" t="str">
            <v>MXN</v>
          </cell>
          <cell r="F1240">
            <v>5745</v>
          </cell>
          <cell r="G1240">
            <v>5744.84</v>
          </cell>
          <cell r="H1240">
            <v>5744.84</v>
          </cell>
          <cell r="I1240">
            <v>3784.89</v>
          </cell>
          <cell r="J1240">
            <v>3784.89</v>
          </cell>
          <cell r="K1240">
            <v>1789.03</v>
          </cell>
          <cell r="L1240">
            <v>1789.03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155.54000000000002</v>
          </cell>
          <cell r="T1240">
            <v>155.54000000000002</v>
          </cell>
          <cell r="U1240">
            <v>15.38</v>
          </cell>
          <cell r="V1240">
            <v>15.38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</row>
        <row r="1241">
          <cell r="C1241" t="str">
            <v>3000000208584</v>
          </cell>
          <cell r="D1241" t="str">
            <v>MXN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</row>
        <row r="1242">
          <cell r="C1242" t="str">
            <v>3000000208683</v>
          </cell>
          <cell r="D1242" t="str">
            <v>MXN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</row>
        <row r="1243">
          <cell r="C1243" t="str">
            <v>3000000207254</v>
          </cell>
          <cell r="D1243" t="str">
            <v>MXN</v>
          </cell>
          <cell r="F1243">
            <v>12100</v>
          </cell>
          <cell r="G1243">
            <v>12036.78</v>
          </cell>
          <cell r="H1243">
            <v>12036.78</v>
          </cell>
          <cell r="I1243">
            <v>4776.33</v>
          </cell>
          <cell r="J1243">
            <v>4776.33</v>
          </cell>
          <cell r="K1243">
            <v>6768.57</v>
          </cell>
          <cell r="L1243">
            <v>6768.57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230</v>
          </cell>
          <cell r="R1243">
            <v>230</v>
          </cell>
          <cell r="S1243">
            <v>442.17999999999995</v>
          </cell>
          <cell r="T1243">
            <v>442.17999999999995</v>
          </cell>
          <cell r="U1243">
            <v>49.7</v>
          </cell>
          <cell r="V1243">
            <v>49.7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230</v>
          </cell>
          <cell r="AL1243">
            <v>230</v>
          </cell>
        </row>
        <row r="1244">
          <cell r="C1244" t="str">
            <v>3000000208196</v>
          </cell>
          <cell r="D1244" t="str">
            <v>MXN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</row>
        <row r="1245">
          <cell r="C1245" t="str">
            <v>3000000208509</v>
          </cell>
          <cell r="D1245" t="str">
            <v>MXN</v>
          </cell>
          <cell r="F1245">
            <v>7440</v>
          </cell>
          <cell r="G1245">
            <v>7166.31</v>
          </cell>
          <cell r="H1245">
            <v>7166.31</v>
          </cell>
          <cell r="I1245">
            <v>2655.14</v>
          </cell>
          <cell r="J1245">
            <v>2655.14</v>
          </cell>
          <cell r="K1245">
            <v>4342.62</v>
          </cell>
          <cell r="L1245">
            <v>4342.62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153.38</v>
          </cell>
          <cell r="T1245">
            <v>153.38</v>
          </cell>
          <cell r="U1245">
            <v>15.17</v>
          </cell>
          <cell r="V1245">
            <v>15.17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</row>
        <row r="1246">
          <cell r="C1246" t="str">
            <v>3012010101100609</v>
          </cell>
          <cell r="D1246" t="str">
            <v>UDI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</row>
        <row r="1247">
          <cell r="C1247" t="str">
            <v>3012010101147204</v>
          </cell>
          <cell r="D1247" t="str">
            <v>UDI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</row>
        <row r="1248">
          <cell r="C1248" t="str">
            <v>590200000073</v>
          </cell>
          <cell r="D1248" t="str">
            <v>UDI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</row>
        <row r="1249">
          <cell r="C1249" t="str">
            <v>3000000208733</v>
          </cell>
          <cell r="D1249" t="str">
            <v>MXN</v>
          </cell>
          <cell r="F1249">
            <v>5641</v>
          </cell>
          <cell r="G1249">
            <v>5640.62</v>
          </cell>
          <cell r="H1249">
            <v>5640.62</v>
          </cell>
          <cell r="I1249">
            <v>3657.96</v>
          </cell>
          <cell r="J1249">
            <v>3657.96</v>
          </cell>
          <cell r="K1249">
            <v>1814.87</v>
          </cell>
          <cell r="L1249">
            <v>1814.87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152.69</v>
          </cell>
          <cell r="T1249">
            <v>152.69</v>
          </cell>
          <cell r="U1249">
            <v>15.1</v>
          </cell>
          <cell r="V1249">
            <v>15.1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</row>
        <row r="1250">
          <cell r="C1250" t="str">
            <v>3000000208788</v>
          </cell>
          <cell r="D1250" t="str">
            <v>MXN</v>
          </cell>
          <cell r="F1250">
            <v>11630</v>
          </cell>
          <cell r="G1250">
            <v>11626.6</v>
          </cell>
          <cell r="H1250">
            <v>11626.6</v>
          </cell>
          <cell r="I1250">
            <v>5592.2000000000007</v>
          </cell>
          <cell r="J1250">
            <v>5592.2000000000007</v>
          </cell>
          <cell r="K1250">
            <v>5587.8799999999992</v>
          </cell>
          <cell r="L1250">
            <v>5587.8799999999992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406.15999999999997</v>
          </cell>
          <cell r="T1250">
            <v>406.15999999999997</v>
          </cell>
          <cell r="U1250">
            <v>40.36</v>
          </cell>
          <cell r="V1250">
            <v>40.36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</row>
        <row r="1251">
          <cell r="C1251" t="str">
            <v>800024000120</v>
          </cell>
          <cell r="D1251" t="str">
            <v>UDI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</row>
        <row r="1252">
          <cell r="C1252" t="str">
            <v>3000000208802</v>
          </cell>
          <cell r="D1252" t="str">
            <v>MXN</v>
          </cell>
          <cell r="F1252">
            <v>11634</v>
          </cell>
          <cell r="G1252">
            <v>11631.15</v>
          </cell>
          <cell r="H1252">
            <v>11631.15</v>
          </cell>
          <cell r="I1252">
            <v>7445.04</v>
          </cell>
          <cell r="J1252">
            <v>7445.04</v>
          </cell>
          <cell r="K1252">
            <v>3841.7799999999997</v>
          </cell>
          <cell r="L1252">
            <v>3841.7799999999997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313.19</v>
          </cell>
          <cell r="T1252">
            <v>313.19</v>
          </cell>
          <cell r="U1252">
            <v>31.14</v>
          </cell>
          <cell r="V1252">
            <v>31.14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</row>
        <row r="1253">
          <cell r="C1253" t="str">
            <v>3000000208950</v>
          </cell>
          <cell r="D1253" t="str">
            <v>MXN</v>
          </cell>
          <cell r="F1253">
            <v>13082</v>
          </cell>
          <cell r="G1253">
            <v>13073.300000000001</v>
          </cell>
          <cell r="H1253">
            <v>13073.300000000001</v>
          </cell>
          <cell r="I1253">
            <v>8291.17</v>
          </cell>
          <cell r="J1253">
            <v>8291.17</v>
          </cell>
          <cell r="K1253">
            <v>4401.41</v>
          </cell>
          <cell r="L1253">
            <v>4401.41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345.68</v>
          </cell>
          <cell r="T1253">
            <v>345.68</v>
          </cell>
          <cell r="U1253">
            <v>35.04</v>
          </cell>
          <cell r="V1253">
            <v>35.04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</row>
        <row r="1254">
          <cell r="C1254" t="str">
            <v>3000000208945</v>
          </cell>
          <cell r="D1254" t="str">
            <v>MXN</v>
          </cell>
          <cell r="F1254">
            <v>4324</v>
          </cell>
          <cell r="G1254">
            <v>2161.63</v>
          </cell>
          <cell r="H1254">
            <v>2161.63</v>
          </cell>
          <cell r="I1254">
            <v>473.18</v>
          </cell>
          <cell r="J1254">
            <v>473.18</v>
          </cell>
          <cell r="K1254">
            <v>1565.2</v>
          </cell>
          <cell r="L1254">
            <v>1565.2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112.16</v>
          </cell>
          <cell r="T1254">
            <v>112.16</v>
          </cell>
          <cell r="U1254">
            <v>11.09</v>
          </cell>
          <cell r="V1254">
            <v>11.09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</row>
        <row r="1255">
          <cell r="C1255" t="str">
            <v>3030010102533576</v>
          </cell>
          <cell r="D1255" t="str">
            <v>UDI</v>
          </cell>
          <cell r="F1255">
            <v>6903</v>
          </cell>
          <cell r="G1255">
            <v>6902.9900000000007</v>
          </cell>
          <cell r="H1255">
            <v>930.15999999999985</v>
          </cell>
          <cell r="I1255">
            <v>2409.38</v>
          </cell>
          <cell r="J1255">
            <v>326.48</v>
          </cell>
          <cell r="K1255">
            <v>2678.47</v>
          </cell>
          <cell r="L1255">
            <v>359.83</v>
          </cell>
          <cell r="M1255">
            <v>0</v>
          </cell>
          <cell r="N1255">
            <v>0</v>
          </cell>
          <cell r="O1255">
            <v>447.89</v>
          </cell>
          <cell r="P1255">
            <v>60.17</v>
          </cell>
          <cell r="Q1255">
            <v>230.01</v>
          </cell>
          <cell r="R1255">
            <v>30.9</v>
          </cell>
          <cell r="S1255">
            <v>758.20999999999992</v>
          </cell>
          <cell r="T1255">
            <v>101.86</v>
          </cell>
          <cell r="U1255">
            <v>74.88</v>
          </cell>
          <cell r="V1255">
            <v>10.06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304.14999999999998</v>
          </cell>
          <cell r="AB1255">
            <v>40.86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</row>
        <row r="1256">
          <cell r="C1256" t="str">
            <v>3000000209070</v>
          </cell>
          <cell r="D1256" t="str">
            <v>MXN</v>
          </cell>
          <cell r="F1256">
            <v>6075</v>
          </cell>
          <cell r="G1256">
            <v>6074.4300000000012</v>
          </cell>
          <cell r="H1256">
            <v>6074.4300000000012</v>
          </cell>
          <cell r="I1256">
            <v>2739.62</v>
          </cell>
          <cell r="J1256">
            <v>2739.62</v>
          </cell>
          <cell r="K1256">
            <v>3089.65</v>
          </cell>
          <cell r="L1256">
            <v>3089.65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223.1</v>
          </cell>
          <cell r="T1256">
            <v>223.1</v>
          </cell>
          <cell r="U1256">
            <v>22.06</v>
          </cell>
          <cell r="V1256">
            <v>22.06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</row>
        <row r="1257">
          <cell r="C1257" t="str">
            <v>3000000208999</v>
          </cell>
          <cell r="D1257" t="str">
            <v>MXN</v>
          </cell>
          <cell r="F1257">
            <v>4776</v>
          </cell>
          <cell r="G1257">
            <v>4776.01</v>
          </cell>
          <cell r="H1257">
            <v>4776.01</v>
          </cell>
          <cell r="I1257">
            <v>2221.16</v>
          </cell>
          <cell r="J1257">
            <v>2221.16</v>
          </cell>
          <cell r="K1257">
            <v>2369.27</v>
          </cell>
          <cell r="L1257">
            <v>2369.27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168.88</v>
          </cell>
          <cell r="T1257">
            <v>168.88</v>
          </cell>
          <cell r="U1257">
            <v>16.7</v>
          </cell>
          <cell r="V1257">
            <v>16.7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</row>
        <row r="1258">
          <cell r="C1258" t="str">
            <v>3000000209049</v>
          </cell>
          <cell r="D1258" t="str">
            <v>MXN</v>
          </cell>
          <cell r="F1258">
            <v>5741</v>
          </cell>
          <cell r="G1258">
            <v>6343.41</v>
          </cell>
          <cell r="H1258">
            <v>6343.41</v>
          </cell>
          <cell r="I1258">
            <v>3623.06</v>
          </cell>
          <cell r="J1258">
            <v>3623.06</v>
          </cell>
          <cell r="K1258">
            <v>1946.52</v>
          </cell>
          <cell r="L1258">
            <v>1946.52</v>
          </cell>
          <cell r="M1258">
            <v>603</v>
          </cell>
          <cell r="N1258">
            <v>603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155.46</v>
          </cell>
          <cell r="T1258">
            <v>155.46</v>
          </cell>
          <cell r="U1258">
            <v>15.37</v>
          </cell>
          <cell r="V1258">
            <v>15.37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</row>
        <row r="1259">
          <cell r="C1259" t="str">
            <v>3000000209061</v>
          </cell>
          <cell r="D1259" t="str">
            <v>MXN</v>
          </cell>
          <cell r="F1259">
            <v>8035</v>
          </cell>
          <cell r="G1259">
            <v>8032.0700000000006</v>
          </cell>
          <cell r="H1259">
            <v>8032.0700000000006</v>
          </cell>
          <cell r="I1259">
            <v>5860.75</v>
          </cell>
          <cell r="J1259">
            <v>5860.75</v>
          </cell>
          <cell r="K1259">
            <v>1971.84</v>
          </cell>
          <cell r="L1259">
            <v>1971.84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181.51999999999998</v>
          </cell>
          <cell r="T1259">
            <v>181.51999999999998</v>
          </cell>
          <cell r="U1259">
            <v>17.96</v>
          </cell>
          <cell r="V1259">
            <v>17.96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</row>
        <row r="1260">
          <cell r="C1260" t="str">
            <v>3000000209045</v>
          </cell>
          <cell r="D1260" t="str">
            <v>MXN</v>
          </cell>
          <cell r="F1260">
            <v>7150</v>
          </cell>
          <cell r="G1260">
            <v>7408.9100000000008</v>
          </cell>
          <cell r="H1260">
            <v>7408.9100000000008</v>
          </cell>
          <cell r="I1260">
            <v>4426.2700000000004</v>
          </cell>
          <cell r="J1260">
            <v>4426.2700000000004</v>
          </cell>
          <cell r="K1260">
            <v>2411.21</v>
          </cell>
          <cell r="L1260">
            <v>2411.21</v>
          </cell>
          <cell r="M1260">
            <v>258.91000000000003</v>
          </cell>
          <cell r="N1260">
            <v>258.91000000000003</v>
          </cell>
          <cell r="O1260">
            <v>0</v>
          </cell>
          <cell r="P1260">
            <v>0</v>
          </cell>
          <cell r="Q1260">
            <v>100</v>
          </cell>
          <cell r="R1260">
            <v>100</v>
          </cell>
          <cell r="S1260">
            <v>193.39</v>
          </cell>
          <cell r="T1260">
            <v>193.39</v>
          </cell>
          <cell r="U1260">
            <v>19.13</v>
          </cell>
          <cell r="V1260">
            <v>19.13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</row>
        <row r="1261">
          <cell r="C1261" t="str">
            <v>3000000209071</v>
          </cell>
          <cell r="D1261" t="str">
            <v>MXN</v>
          </cell>
          <cell r="F1261">
            <v>10188</v>
          </cell>
          <cell r="G1261">
            <v>10187.64</v>
          </cell>
          <cell r="H1261">
            <v>10187.64</v>
          </cell>
          <cell r="I1261">
            <v>6420.47</v>
          </cell>
          <cell r="J1261">
            <v>6420.47</v>
          </cell>
          <cell r="K1261">
            <v>3464.01</v>
          </cell>
          <cell r="L1261">
            <v>3464.01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275.88</v>
          </cell>
          <cell r="T1261">
            <v>275.88</v>
          </cell>
          <cell r="U1261">
            <v>27.28</v>
          </cell>
          <cell r="V1261">
            <v>27.28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</row>
        <row r="1262">
          <cell r="C1262" t="str">
            <v>3000000209085</v>
          </cell>
          <cell r="D1262" t="str">
            <v>MXN</v>
          </cell>
          <cell r="F1262">
            <v>8600</v>
          </cell>
          <cell r="G1262">
            <v>8514.82</v>
          </cell>
          <cell r="H1262">
            <v>8514.82</v>
          </cell>
          <cell r="I1262">
            <v>2929.1800000000003</v>
          </cell>
          <cell r="J1262">
            <v>2929.1800000000003</v>
          </cell>
          <cell r="K1262">
            <v>5197.96</v>
          </cell>
          <cell r="L1262">
            <v>5197.96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352.78</v>
          </cell>
          <cell r="T1262">
            <v>352.78</v>
          </cell>
          <cell r="U1262">
            <v>34.9</v>
          </cell>
          <cell r="V1262">
            <v>34.9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</row>
        <row r="1263">
          <cell r="C1263" t="str">
            <v>3000000206805</v>
          </cell>
          <cell r="D1263" t="str">
            <v>MXN</v>
          </cell>
          <cell r="F1263">
            <v>4200</v>
          </cell>
          <cell r="G1263">
            <v>5694.11</v>
          </cell>
          <cell r="H1263">
            <v>5694.11</v>
          </cell>
          <cell r="I1263">
            <v>1739.98</v>
          </cell>
          <cell r="J1263">
            <v>1739.98</v>
          </cell>
          <cell r="K1263">
            <v>2208.44</v>
          </cell>
          <cell r="L1263">
            <v>2208.44</v>
          </cell>
          <cell r="M1263">
            <v>1556.74</v>
          </cell>
          <cell r="N1263">
            <v>1556.74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171.94</v>
          </cell>
          <cell r="T1263">
            <v>171.94</v>
          </cell>
          <cell r="U1263">
            <v>17.010000000000002</v>
          </cell>
          <cell r="V1263">
            <v>17.010000000000002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</row>
        <row r="1264">
          <cell r="C1264" t="str">
            <v>3000000209102</v>
          </cell>
          <cell r="D1264" t="str">
            <v>MXN</v>
          </cell>
          <cell r="F1264">
            <v>6168</v>
          </cell>
          <cell r="G1264">
            <v>6166.8399999999992</v>
          </cell>
          <cell r="H1264">
            <v>6166.8399999999992</v>
          </cell>
          <cell r="I1264">
            <v>3995.25</v>
          </cell>
          <cell r="J1264">
            <v>3995.25</v>
          </cell>
          <cell r="K1264">
            <v>1983.83</v>
          </cell>
          <cell r="L1264">
            <v>1983.83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170.86</v>
          </cell>
          <cell r="T1264">
            <v>170.86</v>
          </cell>
          <cell r="U1264">
            <v>16.899999999999999</v>
          </cell>
          <cell r="V1264">
            <v>16.899999999999999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</row>
        <row r="1265">
          <cell r="C1265" t="str">
            <v>3000000209133</v>
          </cell>
          <cell r="D1265" t="str">
            <v>MXN</v>
          </cell>
          <cell r="F1265">
            <v>2682</v>
          </cell>
          <cell r="G1265">
            <v>2710.9</v>
          </cell>
          <cell r="H1265">
            <v>2710.9</v>
          </cell>
          <cell r="I1265">
            <v>1737.43</v>
          </cell>
          <cell r="J1265">
            <v>1737.43</v>
          </cell>
          <cell r="K1265">
            <v>862.4</v>
          </cell>
          <cell r="L1265">
            <v>862.4</v>
          </cell>
          <cell r="M1265">
            <v>29.44</v>
          </cell>
          <cell r="N1265">
            <v>29.44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74.290000000000006</v>
          </cell>
          <cell r="T1265">
            <v>74.290000000000006</v>
          </cell>
          <cell r="U1265">
            <v>7.34</v>
          </cell>
          <cell r="V1265">
            <v>7.34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</row>
        <row r="1266">
          <cell r="C1266" t="str">
            <v>3000000209128</v>
          </cell>
          <cell r="D1266" t="str">
            <v>MXN</v>
          </cell>
          <cell r="F1266">
            <v>7725.0300000000007</v>
          </cell>
          <cell r="G1266">
            <v>7500.26</v>
          </cell>
          <cell r="H1266">
            <v>7500.26</v>
          </cell>
          <cell r="I1266">
            <v>4686.82</v>
          </cell>
          <cell r="J1266">
            <v>4686.82</v>
          </cell>
          <cell r="K1266">
            <v>2590.3000000000002</v>
          </cell>
          <cell r="L1266">
            <v>2590.3000000000002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203.04</v>
          </cell>
          <cell r="T1266">
            <v>203.04</v>
          </cell>
          <cell r="U1266">
            <v>20.100000000000001</v>
          </cell>
          <cell r="V1266">
            <v>20.100000000000001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</row>
        <row r="1267">
          <cell r="C1267" t="str">
            <v>3000000209160</v>
          </cell>
          <cell r="D1267" t="str">
            <v>MXN</v>
          </cell>
          <cell r="F1267">
            <v>5340</v>
          </cell>
          <cell r="G1267">
            <v>5339.85</v>
          </cell>
          <cell r="H1267">
            <v>5339.85</v>
          </cell>
          <cell r="I1267">
            <v>2982.26</v>
          </cell>
          <cell r="J1267">
            <v>2982.26</v>
          </cell>
          <cell r="K1267">
            <v>2179.1799999999998</v>
          </cell>
          <cell r="L1267">
            <v>2179.1799999999998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162.35999999999999</v>
          </cell>
          <cell r="T1267">
            <v>162.35999999999999</v>
          </cell>
          <cell r="U1267">
            <v>16.05</v>
          </cell>
          <cell r="V1267">
            <v>16.05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</row>
        <row r="1268">
          <cell r="C1268" t="str">
            <v>3000000209199</v>
          </cell>
          <cell r="D1268" t="str">
            <v>MXN</v>
          </cell>
          <cell r="F1268">
            <v>6279</v>
          </cell>
          <cell r="G1268">
            <v>6279</v>
          </cell>
          <cell r="H1268">
            <v>6279</v>
          </cell>
          <cell r="I1268">
            <v>3608.8799999999997</v>
          </cell>
          <cell r="J1268">
            <v>3608.8799999999997</v>
          </cell>
          <cell r="K1268">
            <v>2253.35</v>
          </cell>
          <cell r="L1268">
            <v>2253.35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230</v>
          </cell>
          <cell r="R1268">
            <v>230</v>
          </cell>
          <cell r="S1268">
            <v>169.96</v>
          </cell>
          <cell r="T1268">
            <v>169.96</v>
          </cell>
          <cell r="U1268">
            <v>16.809999999999999</v>
          </cell>
          <cell r="V1268">
            <v>16.809999999999999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</row>
        <row r="1269">
          <cell r="C1269" t="str">
            <v>3000000209202</v>
          </cell>
          <cell r="D1269" t="str">
            <v>MXN</v>
          </cell>
          <cell r="F1269">
            <v>8588</v>
          </cell>
          <cell r="G1269">
            <v>13301.520000000002</v>
          </cell>
          <cell r="H1269">
            <v>13301.520000000002</v>
          </cell>
          <cell r="I1269">
            <v>3680.1</v>
          </cell>
          <cell r="J1269">
            <v>3680.1</v>
          </cell>
          <cell r="K1269">
            <v>9084.2900000000009</v>
          </cell>
          <cell r="L1269">
            <v>9084.2900000000009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230</v>
          </cell>
          <cell r="R1269">
            <v>230</v>
          </cell>
          <cell r="S1269">
            <v>276.87</v>
          </cell>
          <cell r="T1269">
            <v>276.87</v>
          </cell>
          <cell r="U1269">
            <v>30.26</v>
          </cell>
          <cell r="V1269">
            <v>30.26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</row>
        <row r="1270">
          <cell r="C1270" t="str">
            <v>3000000209244</v>
          </cell>
          <cell r="D1270" t="str">
            <v>MXN</v>
          </cell>
          <cell r="F1270">
            <v>15598</v>
          </cell>
          <cell r="G1270">
            <v>9953.25</v>
          </cell>
          <cell r="H1270">
            <v>9953.25</v>
          </cell>
          <cell r="I1270">
            <v>7008.64</v>
          </cell>
          <cell r="J1270">
            <v>7008.64</v>
          </cell>
          <cell r="K1270">
            <v>2712.39</v>
          </cell>
          <cell r="L1270">
            <v>2712.39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211.32</v>
          </cell>
          <cell r="T1270">
            <v>211.32</v>
          </cell>
          <cell r="U1270">
            <v>20.9</v>
          </cell>
          <cell r="V1270">
            <v>20.9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</row>
        <row r="1271">
          <cell r="C1271" t="str">
            <v>3000000209295</v>
          </cell>
          <cell r="D1271" t="str">
            <v>MXN</v>
          </cell>
          <cell r="F1271">
            <v>6270</v>
          </cell>
          <cell r="G1271">
            <v>6269.84</v>
          </cell>
          <cell r="H1271">
            <v>6269.84</v>
          </cell>
          <cell r="I1271">
            <v>3846.87</v>
          </cell>
          <cell r="J1271">
            <v>3846.87</v>
          </cell>
          <cell r="K1271">
            <v>2236.25</v>
          </cell>
          <cell r="L1271">
            <v>2236.25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169.91</v>
          </cell>
          <cell r="T1271">
            <v>169.91</v>
          </cell>
          <cell r="U1271">
            <v>16.809999999999999</v>
          </cell>
          <cell r="V1271">
            <v>16.809999999999999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</row>
        <row r="1272">
          <cell r="C1272" t="str">
            <v>3000000209312</v>
          </cell>
          <cell r="D1272" t="str">
            <v>MXN</v>
          </cell>
          <cell r="F1272">
            <v>4783</v>
          </cell>
          <cell r="G1272">
            <v>9361.81</v>
          </cell>
          <cell r="H1272">
            <v>9361.81</v>
          </cell>
          <cell r="I1272">
            <v>2974.43</v>
          </cell>
          <cell r="J1272">
            <v>2974.43</v>
          </cell>
          <cell r="K1272">
            <v>1665.54</v>
          </cell>
          <cell r="L1272">
            <v>1665.54</v>
          </cell>
          <cell r="M1272">
            <v>4579.43</v>
          </cell>
          <cell r="N1272">
            <v>4579.43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129.59</v>
          </cell>
          <cell r="T1272">
            <v>129.59</v>
          </cell>
          <cell r="U1272">
            <v>12.82</v>
          </cell>
          <cell r="V1272">
            <v>12.82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</row>
        <row r="1273">
          <cell r="C1273" t="str">
            <v>3000000209282</v>
          </cell>
          <cell r="D1273" t="str">
            <v>MXN</v>
          </cell>
          <cell r="F1273">
            <v>9855</v>
          </cell>
          <cell r="G1273">
            <v>9850.18</v>
          </cell>
          <cell r="H1273">
            <v>9850.18</v>
          </cell>
          <cell r="I1273">
            <v>4404.26</v>
          </cell>
          <cell r="J1273">
            <v>4404.26</v>
          </cell>
          <cell r="K1273">
            <v>5034.5200000000004</v>
          </cell>
          <cell r="L1273">
            <v>5034.5200000000004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373.84</v>
          </cell>
          <cell r="T1273">
            <v>373.84</v>
          </cell>
          <cell r="U1273">
            <v>37.56</v>
          </cell>
          <cell r="V1273">
            <v>37.56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</row>
        <row r="1274">
          <cell r="C1274" t="str">
            <v>3000000209319</v>
          </cell>
          <cell r="D1274" t="str">
            <v>MXN</v>
          </cell>
          <cell r="F1274">
            <v>12600</v>
          </cell>
          <cell r="G1274">
            <v>12711.130000000001</v>
          </cell>
          <cell r="H1274">
            <v>12711.130000000001</v>
          </cell>
          <cell r="I1274">
            <v>4218.6000000000004</v>
          </cell>
          <cell r="J1274">
            <v>4218.6000000000004</v>
          </cell>
          <cell r="K1274">
            <v>7797.51</v>
          </cell>
          <cell r="L1274">
            <v>7797.51</v>
          </cell>
          <cell r="M1274">
            <v>121.19</v>
          </cell>
          <cell r="N1274">
            <v>121.19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522.19000000000005</v>
          </cell>
          <cell r="T1274">
            <v>522.19000000000005</v>
          </cell>
          <cell r="U1274">
            <v>51.64</v>
          </cell>
          <cell r="V1274">
            <v>51.64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</row>
        <row r="1275">
          <cell r="C1275" t="str">
            <v>3000000209279</v>
          </cell>
          <cell r="D1275" t="str">
            <v>MXN</v>
          </cell>
          <cell r="F1275">
            <v>4650</v>
          </cell>
          <cell r="G1275">
            <v>4656.0400000000009</v>
          </cell>
          <cell r="H1275">
            <v>4656.0400000000009</v>
          </cell>
          <cell r="I1275">
            <v>3308.9</v>
          </cell>
          <cell r="J1275">
            <v>3308.9</v>
          </cell>
          <cell r="K1275">
            <v>1187.21</v>
          </cell>
          <cell r="L1275">
            <v>1187.21</v>
          </cell>
          <cell r="M1275">
            <v>12.08</v>
          </cell>
          <cell r="N1275">
            <v>12.08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134.54</v>
          </cell>
          <cell r="T1275">
            <v>134.54</v>
          </cell>
          <cell r="U1275">
            <v>13.31</v>
          </cell>
          <cell r="V1275">
            <v>13.31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</row>
        <row r="1276">
          <cell r="C1276" t="str">
            <v>3000000209262</v>
          </cell>
          <cell r="D1276" t="str">
            <v>MXN</v>
          </cell>
          <cell r="F1276">
            <v>4691</v>
          </cell>
          <cell r="G1276">
            <v>4690.9999999999991</v>
          </cell>
          <cell r="H1276">
            <v>4690.9999999999991</v>
          </cell>
          <cell r="I1276">
            <v>2845.28</v>
          </cell>
          <cell r="J1276">
            <v>2845.28</v>
          </cell>
          <cell r="K1276">
            <v>1376.04</v>
          </cell>
          <cell r="L1276">
            <v>1376.04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330</v>
          </cell>
          <cell r="R1276">
            <v>330</v>
          </cell>
          <cell r="S1276">
            <v>127.11</v>
          </cell>
          <cell r="T1276">
            <v>127.11</v>
          </cell>
          <cell r="U1276">
            <v>12.57</v>
          </cell>
          <cell r="V1276">
            <v>12.57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</row>
        <row r="1277">
          <cell r="C1277" t="str">
            <v>3000000209294</v>
          </cell>
          <cell r="D1277" t="str">
            <v>MXN</v>
          </cell>
          <cell r="F1277">
            <v>5549</v>
          </cell>
          <cell r="G1277">
            <v>5548.2300000000005</v>
          </cell>
          <cell r="H1277">
            <v>5548.2300000000005</v>
          </cell>
          <cell r="I1277">
            <v>2485.14</v>
          </cell>
          <cell r="J1277">
            <v>2485.14</v>
          </cell>
          <cell r="K1277">
            <v>2845.87</v>
          </cell>
          <cell r="L1277">
            <v>2845.87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197.67000000000002</v>
          </cell>
          <cell r="T1277">
            <v>197.67000000000002</v>
          </cell>
          <cell r="U1277">
            <v>19.55</v>
          </cell>
          <cell r="V1277">
            <v>19.55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</row>
        <row r="1278">
          <cell r="C1278" t="str">
            <v>3000000209384</v>
          </cell>
          <cell r="D1278" t="str">
            <v>MXN</v>
          </cell>
          <cell r="F1278">
            <v>12480.74</v>
          </cell>
          <cell r="G1278">
            <v>12480.66</v>
          </cell>
          <cell r="H1278">
            <v>12480.66</v>
          </cell>
          <cell r="I1278">
            <v>7643.73</v>
          </cell>
          <cell r="J1278">
            <v>7643.73</v>
          </cell>
          <cell r="K1278">
            <v>4465.75</v>
          </cell>
          <cell r="L1278">
            <v>4465.75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337.78</v>
          </cell>
          <cell r="T1278">
            <v>337.78</v>
          </cell>
          <cell r="U1278">
            <v>33.4</v>
          </cell>
          <cell r="V1278">
            <v>33.4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</row>
        <row r="1279">
          <cell r="C1279" t="str">
            <v>3000000209387</v>
          </cell>
          <cell r="D1279" t="str">
            <v>MXN</v>
          </cell>
          <cell r="F1279">
            <v>14830</v>
          </cell>
          <cell r="G1279">
            <v>14830.000000000002</v>
          </cell>
          <cell r="H1279">
            <v>14830.000000000002</v>
          </cell>
          <cell r="I1279">
            <v>8474.69</v>
          </cell>
          <cell r="J1279">
            <v>8474.69</v>
          </cell>
          <cell r="K1279">
            <v>5455.09</v>
          </cell>
          <cell r="L1279">
            <v>5455.09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460</v>
          </cell>
          <cell r="R1279">
            <v>460</v>
          </cell>
          <cell r="S1279">
            <v>400.6</v>
          </cell>
          <cell r="T1279">
            <v>400.6</v>
          </cell>
          <cell r="U1279">
            <v>39.619999999999997</v>
          </cell>
          <cell r="V1279">
            <v>39.619999999999997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</row>
        <row r="1280">
          <cell r="C1280" t="str">
            <v>3000000209380</v>
          </cell>
          <cell r="D1280" t="str">
            <v>MXN</v>
          </cell>
          <cell r="F1280">
            <v>7400</v>
          </cell>
          <cell r="G1280">
            <v>7375.8000000000011</v>
          </cell>
          <cell r="H1280">
            <v>7375.8000000000011</v>
          </cell>
          <cell r="I1280">
            <v>4887.54</v>
          </cell>
          <cell r="J1280">
            <v>4887.54</v>
          </cell>
          <cell r="K1280">
            <v>2293.64</v>
          </cell>
          <cell r="L1280">
            <v>2293.64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177.1</v>
          </cell>
          <cell r="T1280">
            <v>177.1</v>
          </cell>
          <cell r="U1280">
            <v>17.52</v>
          </cell>
          <cell r="V1280">
            <v>17.52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</row>
        <row r="1281">
          <cell r="C1281" t="str">
            <v>3000000209333</v>
          </cell>
          <cell r="D1281" t="str">
            <v>MXN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</row>
        <row r="1282">
          <cell r="C1282" t="str">
            <v>3000000209354</v>
          </cell>
          <cell r="D1282" t="str">
            <v>MXN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</row>
        <row r="1283">
          <cell r="C1283" t="str">
            <v>3000000209375</v>
          </cell>
          <cell r="D1283" t="str">
            <v>MXN</v>
          </cell>
          <cell r="F1283">
            <v>7538.02</v>
          </cell>
          <cell r="G1283">
            <v>7538.0199999999995</v>
          </cell>
          <cell r="H1283">
            <v>7538.0199999999995</v>
          </cell>
          <cell r="I1283">
            <v>5160.28</v>
          </cell>
          <cell r="J1283">
            <v>5160.28</v>
          </cell>
          <cell r="K1283">
            <v>2174.85</v>
          </cell>
          <cell r="L1283">
            <v>2174.85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184.63</v>
          </cell>
          <cell r="T1283">
            <v>184.63</v>
          </cell>
          <cell r="U1283">
            <v>18.260000000000002</v>
          </cell>
          <cell r="V1283">
            <v>18.260000000000002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</row>
        <row r="1284">
          <cell r="C1284" t="str">
            <v>9905</v>
          </cell>
          <cell r="D1284" t="str">
            <v>UDI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</row>
        <row r="1285">
          <cell r="C1285" t="str">
            <v>3012010101043007</v>
          </cell>
          <cell r="D1285" t="str">
            <v>UDI</v>
          </cell>
          <cell r="F1285">
            <v>13000</v>
          </cell>
          <cell r="G1285">
            <v>41204.979139421732</v>
          </cell>
          <cell r="H1285">
            <v>5090.3127467571958</v>
          </cell>
          <cell r="I1285">
            <v>34573.559139421741</v>
          </cell>
          <cell r="J1285">
            <v>4271.0927467571964</v>
          </cell>
          <cell r="K1285">
            <v>4089.57</v>
          </cell>
          <cell r="L1285">
            <v>505.21000000000004</v>
          </cell>
          <cell r="M1285">
            <v>0</v>
          </cell>
          <cell r="N1285">
            <v>0</v>
          </cell>
          <cell r="O1285">
            <v>224.31</v>
          </cell>
          <cell r="P1285">
            <v>27.71</v>
          </cell>
          <cell r="Q1285">
            <v>350.02</v>
          </cell>
          <cell r="R1285">
            <v>43.24</v>
          </cell>
          <cell r="S1285">
            <v>1314.03</v>
          </cell>
          <cell r="T1285">
            <v>162.33000000000001</v>
          </cell>
          <cell r="U1285">
            <v>129.84</v>
          </cell>
          <cell r="V1285">
            <v>16.04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523.65</v>
          </cell>
          <cell r="AB1285">
            <v>64.69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</row>
        <row r="1286">
          <cell r="C1286" t="str">
            <v>3012010101171691</v>
          </cell>
          <cell r="D1286" t="str">
            <v>UDI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</row>
        <row r="1287">
          <cell r="C1287" t="str">
            <v>590200000149</v>
          </cell>
          <cell r="D1287" t="str">
            <v>UDI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</row>
        <row r="1288">
          <cell r="C1288" t="str">
            <v>3000000209451</v>
          </cell>
          <cell r="D1288" t="str">
            <v>MXN</v>
          </cell>
          <cell r="F1288">
            <v>6100</v>
          </cell>
          <cell r="G1288">
            <v>6095.9099999999989</v>
          </cell>
          <cell r="H1288">
            <v>6095.9099999999989</v>
          </cell>
          <cell r="I1288">
            <v>2659.74</v>
          </cell>
          <cell r="J1288">
            <v>2659.74</v>
          </cell>
          <cell r="K1288">
            <v>3195.57</v>
          </cell>
          <cell r="L1288">
            <v>3195.57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218.94</v>
          </cell>
          <cell r="T1288">
            <v>218.94</v>
          </cell>
          <cell r="U1288">
            <v>21.66</v>
          </cell>
          <cell r="V1288">
            <v>21.66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</row>
        <row r="1289">
          <cell r="C1289" t="str">
            <v>246800</v>
          </cell>
          <cell r="D1289" t="str">
            <v>UDI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</row>
        <row r="1290">
          <cell r="C1290" t="str">
            <v>3000000209485</v>
          </cell>
          <cell r="D1290" t="str">
            <v>MXN</v>
          </cell>
          <cell r="F1290">
            <v>12228</v>
          </cell>
          <cell r="G1290">
            <v>12224.42</v>
          </cell>
          <cell r="H1290">
            <v>12224.42</v>
          </cell>
          <cell r="I1290">
            <v>7223.05</v>
          </cell>
          <cell r="J1290">
            <v>7223.05</v>
          </cell>
          <cell r="K1290">
            <v>4640.93</v>
          </cell>
          <cell r="L1290">
            <v>4640.93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327.70000000000005</v>
          </cell>
          <cell r="T1290">
            <v>327.70000000000005</v>
          </cell>
          <cell r="U1290">
            <v>32.74</v>
          </cell>
          <cell r="V1290">
            <v>32.74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</row>
        <row r="1291">
          <cell r="C1291" t="str">
            <v>3000000209608</v>
          </cell>
          <cell r="D1291" t="str">
            <v>MXN</v>
          </cell>
          <cell r="F1291">
            <v>8310</v>
          </cell>
          <cell r="G1291">
            <v>8309.41</v>
          </cell>
          <cell r="H1291">
            <v>8309.41</v>
          </cell>
          <cell r="I1291">
            <v>3718.76</v>
          </cell>
          <cell r="J1291">
            <v>3718.76</v>
          </cell>
          <cell r="K1291">
            <v>4274.3100000000004</v>
          </cell>
          <cell r="L1291">
            <v>4274.3100000000004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287.87</v>
          </cell>
          <cell r="T1291">
            <v>287.87</v>
          </cell>
          <cell r="U1291">
            <v>28.47</v>
          </cell>
          <cell r="V1291">
            <v>28.47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</row>
        <row r="1292">
          <cell r="C1292" t="str">
            <v>3000000209582</v>
          </cell>
          <cell r="D1292" t="str">
            <v>MXN</v>
          </cell>
          <cell r="F1292">
            <v>4874.03</v>
          </cell>
          <cell r="G1292">
            <v>10974.21</v>
          </cell>
          <cell r="H1292">
            <v>10974.21</v>
          </cell>
          <cell r="I1292">
            <v>2933.21</v>
          </cell>
          <cell r="J1292">
            <v>2933.21</v>
          </cell>
          <cell r="K1292">
            <v>1795.62</v>
          </cell>
          <cell r="L1292">
            <v>1795.62</v>
          </cell>
          <cell r="M1292">
            <v>6100.18</v>
          </cell>
          <cell r="N1292">
            <v>6100.18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132.13</v>
          </cell>
          <cell r="T1292">
            <v>132.13</v>
          </cell>
          <cell r="U1292">
            <v>13.07</v>
          </cell>
          <cell r="V1292">
            <v>13.07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</row>
        <row r="1293">
          <cell r="C1293" t="str">
            <v>3000000209619</v>
          </cell>
          <cell r="D1293" t="str">
            <v>MXN</v>
          </cell>
          <cell r="F1293">
            <v>20600</v>
          </cell>
          <cell r="G1293">
            <v>20599.999999999996</v>
          </cell>
          <cell r="H1293">
            <v>20599.999999999996</v>
          </cell>
          <cell r="I1293">
            <v>12090.27</v>
          </cell>
          <cell r="J1293">
            <v>12090.27</v>
          </cell>
          <cell r="K1293">
            <v>7904.73</v>
          </cell>
          <cell r="L1293">
            <v>7904.73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553.38999999999987</v>
          </cell>
          <cell r="T1293">
            <v>553.38999999999987</v>
          </cell>
          <cell r="U1293">
            <v>55.26</v>
          </cell>
          <cell r="V1293">
            <v>55.26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3.65</v>
          </cell>
          <cell r="AJ1293">
            <v>3.65</v>
          </cell>
          <cell r="AK1293">
            <v>0</v>
          </cell>
          <cell r="AL1293">
            <v>0</v>
          </cell>
        </row>
        <row r="1294">
          <cell r="C1294" t="str">
            <v>3000000209626</v>
          </cell>
          <cell r="D1294" t="str">
            <v>MXN</v>
          </cell>
          <cell r="F1294">
            <v>8600</v>
          </cell>
          <cell r="G1294">
            <v>8561.32</v>
          </cell>
          <cell r="H1294">
            <v>8561.32</v>
          </cell>
          <cell r="I1294">
            <v>5111.83</v>
          </cell>
          <cell r="J1294">
            <v>5111.83</v>
          </cell>
          <cell r="K1294">
            <v>3201.99</v>
          </cell>
          <cell r="L1294">
            <v>3201.99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224.54000000000002</v>
          </cell>
          <cell r="T1294">
            <v>224.54000000000002</v>
          </cell>
          <cell r="U1294">
            <v>22.96</v>
          </cell>
          <cell r="V1294">
            <v>22.96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</row>
        <row r="1295">
          <cell r="C1295" t="str">
            <v>246667</v>
          </cell>
          <cell r="D1295" t="str">
            <v>UDI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</row>
        <row r="1296">
          <cell r="C1296" t="str">
            <v>3012010101072741</v>
          </cell>
          <cell r="D1296" t="str">
            <v>UDI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</row>
        <row r="1297">
          <cell r="C1297" t="str">
            <v>3012010101141728</v>
          </cell>
          <cell r="D1297" t="str">
            <v>UDI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</row>
        <row r="1298">
          <cell r="C1298" t="str">
            <v>3012010101142304</v>
          </cell>
          <cell r="D1298" t="str">
            <v>UDI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</row>
        <row r="1299">
          <cell r="C1299" t="str">
            <v>3030010102507620</v>
          </cell>
          <cell r="D1299" t="str">
            <v>UDI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</row>
        <row r="1300">
          <cell r="C1300" t="str">
            <v>3012010101083995</v>
          </cell>
          <cell r="D1300" t="str">
            <v>UDI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</row>
        <row r="1301">
          <cell r="C1301" t="str">
            <v>3012010101146396</v>
          </cell>
          <cell r="D1301" t="str">
            <v>UDI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</row>
        <row r="1302">
          <cell r="C1302" t="str">
            <v>3012010101159258</v>
          </cell>
          <cell r="D1302" t="str">
            <v>UDI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</row>
        <row r="1303">
          <cell r="C1303" t="str">
            <v>171004000088</v>
          </cell>
          <cell r="D1303" t="str">
            <v>UDI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</row>
        <row r="1304">
          <cell r="C1304" t="str">
            <v>3000000209652</v>
          </cell>
          <cell r="D1304" t="str">
            <v>MXN</v>
          </cell>
          <cell r="F1304">
            <v>5300</v>
          </cell>
          <cell r="G1304">
            <v>5299.4699999999993</v>
          </cell>
          <cell r="H1304">
            <v>5299.4699999999993</v>
          </cell>
          <cell r="I1304">
            <v>3085.13</v>
          </cell>
          <cell r="J1304">
            <v>3085.13</v>
          </cell>
          <cell r="K1304">
            <v>2056.6999999999998</v>
          </cell>
          <cell r="L1304">
            <v>2056.6999999999998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143.45000000000002</v>
          </cell>
          <cell r="T1304">
            <v>143.45000000000002</v>
          </cell>
          <cell r="U1304">
            <v>14.19</v>
          </cell>
          <cell r="V1304">
            <v>14.19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</row>
        <row r="1305">
          <cell r="C1305" t="str">
            <v>3000000209499</v>
          </cell>
          <cell r="D1305" t="str">
            <v>MXN</v>
          </cell>
          <cell r="F1305">
            <v>5667</v>
          </cell>
          <cell r="G1305">
            <v>5666.4000000000005</v>
          </cell>
          <cell r="H1305">
            <v>5666.4000000000005</v>
          </cell>
          <cell r="I1305">
            <v>3363.65</v>
          </cell>
          <cell r="J1305">
            <v>3363.65</v>
          </cell>
          <cell r="K1305">
            <v>2134.19</v>
          </cell>
          <cell r="L1305">
            <v>2134.19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153.38999999999999</v>
          </cell>
          <cell r="T1305">
            <v>153.38999999999999</v>
          </cell>
          <cell r="U1305">
            <v>15.17</v>
          </cell>
          <cell r="V1305">
            <v>15.17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</row>
        <row r="1306">
          <cell r="C1306" t="str">
            <v>3010010101834124</v>
          </cell>
          <cell r="D1306" t="str">
            <v>UDI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</row>
        <row r="1307">
          <cell r="C1307" t="str">
            <v>3000000209738</v>
          </cell>
          <cell r="D1307" t="str">
            <v>MXN</v>
          </cell>
          <cell r="F1307">
            <v>5870</v>
          </cell>
          <cell r="G1307">
            <v>5869.13</v>
          </cell>
          <cell r="H1307">
            <v>5869.13</v>
          </cell>
          <cell r="I1307">
            <v>3388.42</v>
          </cell>
          <cell r="J1307">
            <v>3388.42</v>
          </cell>
          <cell r="K1307">
            <v>2306.12</v>
          </cell>
          <cell r="L1307">
            <v>2306.12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158.87</v>
          </cell>
          <cell r="T1307">
            <v>158.87</v>
          </cell>
          <cell r="U1307">
            <v>15.72</v>
          </cell>
          <cell r="V1307">
            <v>15.72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</row>
        <row r="1308">
          <cell r="C1308" t="str">
            <v>3000000209727</v>
          </cell>
          <cell r="D1308" t="str">
            <v>MXN</v>
          </cell>
          <cell r="F1308">
            <v>6555.53</v>
          </cell>
          <cell r="G1308">
            <v>6555.53</v>
          </cell>
          <cell r="H1308">
            <v>6555.53</v>
          </cell>
          <cell r="I1308">
            <v>3785.1</v>
          </cell>
          <cell r="J1308">
            <v>3785.1</v>
          </cell>
          <cell r="K1308">
            <v>2575.4299999999998</v>
          </cell>
          <cell r="L1308">
            <v>2575.4299999999998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177.45</v>
          </cell>
          <cell r="T1308">
            <v>177.45</v>
          </cell>
          <cell r="U1308">
            <v>17.55</v>
          </cell>
          <cell r="V1308">
            <v>17.55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</row>
        <row r="1309">
          <cell r="C1309" t="str">
            <v>3000000209768</v>
          </cell>
          <cell r="D1309" t="str">
            <v>MXN</v>
          </cell>
          <cell r="F1309">
            <v>7000</v>
          </cell>
          <cell r="G1309">
            <v>6999.9999999999991</v>
          </cell>
          <cell r="H1309">
            <v>6999.9999999999991</v>
          </cell>
          <cell r="I1309">
            <v>4195.8599999999997</v>
          </cell>
          <cell r="J1309">
            <v>4195.8599999999997</v>
          </cell>
          <cell r="K1309">
            <v>2548.9299999999998</v>
          </cell>
          <cell r="L1309">
            <v>2548.9299999999998</v>
          </cell>
          <cell r="M1309">
            <v>43.4</v>
          </cell>
          <cell r="N1309">
            <v>43.4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192.75</v>
          </cell>
          <cell r="T1309">
            <v>192.75</v>
          </cell>
          <cell r="U1309">
            <v>19.059999999999999</v>
          </cell>
          <cell r="V1309">
            <v>19.059999999999999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</row>
        <row r="1310">
          <cell r="C1310" t="str">
            <v>3000000209782</v>
          </cell>
          <cell r="D1310" t="str">
            <v>MXN</v>
          </cell>
          <cell r="F1310">
            <v>13485</v>
          </cell>
          <cell r="G1310">
            <v>13484.960000000001</v>
          </cell>
          <cell r="H1310">
            <v>13484.960000000001</v>
          </cell>
          <cell r="I1310">
            <v>7772.33</v>
          </cell>
          <cell r="J1310">
            <v>7772.33</v>
          </cell>
          <cell r="K1310">
            <v>5311.51</v>
          </cell>
          <cell r="L1310">
            <v>5311.51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365.02</v>
          </cell>
          <cell r="T1310">
            <v>365.02</v>
          </cell>
          <cell r="U1310">
            <v>36.1</v>
          </cell>
          <cell r="V1310">
            <v>36.1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</row>
        <row r="1311">
          <cell r="C1311" t="str">
            <v>3000000209601</v>
          </cell>
          <cell r="D1311" t="str">
            <v>MXN</v>
          </cell>
          <cell r="F1311">
            <v>4840</v>
          </cell>
          <cell r="G1311">
            <v>7476.78</v>
          </cell>
          <cell r="H1311">
            <v>7476.78</v>
          </cell>
          <cell r="I1311">
            <v>5463.82</v>
          </cell>
          <cell r="J1311">
            <v>5463.82</v>
          </cell>
          <cell r="K1311">
            <v>1868.88</v>
          </cell>
          <cell r="L1311">
            <v>1868.88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230</v>
          </cell>
          <cell r="R1311">
            <v>230</v>
          </cell>
          <cell r="S1311">
            <v>131.11000000000001</v>
          </cell>
          <cell r="T1311">
            <v>131.11000000000001</v>
          </cell>
          <cell r="U1311">
            <v>12.97</v>
          </cell>
          <cell r="V1311">
            <v>12.97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230</v>
          </cell>
          <cell r="AL1311">
            <v>230</v>
          </cell>
        </row>
        <row r="1312">
          <cell r="C1312" t="str">
            <v>3000000209814</v>
          </cell>
          <cell r="D1312" t="str">
            <v>MXN</v>
          </cell>
          <cell r="F1312">
            <v>10300</v>
          </cell>
          <cell r="G1312">
            <v>10300</v>
          </cell>
          <cell r="H1312">
            <v>10300</v>
          </cell>
          <cell r="I1312">
            <v>6144.44</v>
          </cell>
          <cell r="J1312">
            <v>6144.44</v>
          </cell>
          <cell r="K1312">
            <v>3804.77</v>
          </cell>
          <cell r="L1312">
            <v>3804.77</v>
          </cell>
          <cell r="M1312">
            <v>38.35</v>
          </cell>
          <cell r="N1312">
            <v>38.35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284.32</v>
          </cell>
          <cell r="T1312">
            <v>284.32</v>
          </cell>
          <cell r="U1312">
            <v>28.12</v>
          </cell>
          <cell r="V1312">
            <v>28.12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5038-E678-4F79-8689-9340FA81F750}">
  <dimension ref="A1:BT391"/>
  <sheetViews>
    <sheetView tabSelected="1" topLeftCell="A2" workbookViewId="0">
      <pane ySplit="1" topLeftCell="A3" activePane="bottomLeft" state="frozen"/>
      <selection activeCell="A2" sqref="A2"/>
      <selection pane="bottomLeft" activeCell="K26" sqref="K26"/>
    </sheetView>
  </sheetViews>
  <sheetFormatPr baseColWidth="10" defaultRowHeight="12.75" x14ac:dyDescent="0.2"/>
  <cols>
    <col min="1" max="1" width="6" style="25" customWidth="1"/>
    <col min="2" max="2" width="13.5703125" style="25" customWidth="1"/>
    <col min="3" max="3" width="12.42578125" style="25" customWidth="1"/>
    <col min="4" max="4" width="12" style="25" customWidth="1"/>
    <col min="5" max="5" width="11.28515625" style="25" customWidth="1"/>
    <col min="6" max="6" width="7.28515625" style="25" customWidth="1"/>
    <col min="7" max="7" width="12.85546875" style="25" customWidth="1"/>
    <col min="8" max="8" width="10.85546875" style="25" customWidth="1"/>
    <col min="9" max="9" width="11.140625" style="25" customWidth="1"/>
    <col min="10" max="10" width="11.42578125" style="25" customWidth="1"/>
    <col min="11" max="11" width="11.7109375" style="25" customWidth="1"/>
    <col min="12" max="12" width="9.85546875" style="25" customWidth="1"/>
    <col min="13" max="13" width="11.140625" style="25" customWidth="1"/>
    <col min="14" max="15" width="11.85546875" style="25" customWidth="1"/>
    <col min="16" max="16" width="10.7109375" style="25" customWidth="1"/>
    <col min="17" max="17" width="9.7109375" style="25" customWidth="1"/>
    <col min="18" max="18" width="10.85546875" style="25" customWidth="1"/>
    <col min="19" max="19" width="11.7109375" style="25" customWidth="1"/>
    <col min="20" max="20" width="11.140625" style="25" customWidth="1"/>
    <col min="21" max="21" width="11" style="25" customWidth="1"/>
    <col min="22" max="22" width="9.42578125" style="25" customWidth="1"/>
    <col min="23" max="23" width="9.5703125" style="25" customWidth="1"/>
    <col min="24" max="24" width="11.140625" style="25" customWidth="1"/>
    <col min="25" max="25" width="9.5703125" style="25" customWidth="1"/>
    <col min="26" max="26" width="14" style="25" customWidth="1"/>
    <col min="27" max="27" width="11.28515625" style="25" customWidth="1"/>
    <col min="28" max="29" width="14.140625" style="25" customWidth="1"/>
    <col min="30" max="30" width="12.5703125" style="25" customWidth="1"/>
    <col min="31" max="31" width="11" style="25" customWidth="1"/>
    <col min="32" max="32" width="9.7109375" style="25" customWidth="1"/>
    <col min="33" max="33" width="14" style="25" customWidth="1"/>
    <col min="34" max="34" width="13.28515625" style="25" customWidth="1"/>
    <col min="35" max="35" width="11.85546875" style="25" customWidth="1"/>
    <col min="36" max="36" width="13.5703125" style="25" customWidth="1"/>
    <col min="37" max="37" width="13.140625" style="25" customWidth="1"/>
    <col min="38" max="38" width="12.5703125" style="25" customWidth="1"/>
    <col min="39" max="39" width="11.140625" style="25" customWidth="1"/>
    <col min="40" max="40" width="11.85546875" style="25" customWidth="1"/>
    <col min="41" max="41" width="11.7109375" style="25" customWidth="1"/>
    <col min="42" max="42" width="11.5703125" style="25" customWidth="1"/>
    <col min="43" max="44" width="10.140625" style="25" customWidth="1"/>
    <col min="45" max="46" width="10.7109375" style="25" customWidth="1"/>
    <col min="47" max="47" width="11.28515625" style="25" bestFit="1" customWidth="1"/>
    <col min="48" max="48" width="10.140625" style="25" customWidth="1"/>
    <col min="49" max="49" width="12.140625" style="25" customWidth="1"/>
    <col min="50" max="51" width="7.140625" style="25" customWidth="1"/>
    <col min="52" max="52" width="11.5703125" style="25" customWidth="1"/>
    <col min="53" max="54" width="13.7109375" style="25" customWidth="1"/>
    <col min="55" max="55" width="8" style="25" customWidth="1"/>
    <col min="56" max="56" width="7.28515625" style="25" customWidth="1"/>
    <col min="57" max="57" width="10.7109375" style="25" customWidth="1"/>
    <col min="58" max="58" width="12.7109375" style="25" customWidth="1"/>
    <col min="59" max="59" width="13.28515625" style="25" customWidth="1"/>
    <col min="60" max="60" width="7.7109375" style="25" customWidth="1"/>
    <col min="61" max="61" width="17.85546875" style="25" customWidth="1"/>
    <col min="62" max="62" width="7.5703125" style="25" customWidth="1"/>
    <col min="63" max="63" width="11.42578125" style="25" customWidth="1"/>
    <col min="64" max="64" width="13.5703125" style="25" customWidth="1"/>
    <col min="65" max="72" width="11.42578125" style="25" customWidth="1"/>
    <col min="73" max="73" width="4.7109375" style="25" customWidth="1"/>
    <col min="74" max="16384" width="11.42578125" style="25"/>
  </cols>
  <sheetData>
    <row r="1" spans="1:72" s="13" customFormat="1" ht="10.7" customHeight="1" x14ac:dyDescent="0.15"/>
    <row r="2" spans="1:72" s="13" customFormat="1" ht="51" customHeight="1" x14ac:dyDescent="0.15">
      <c r="A2" s="2" t="s">
        <v>308</v>
      </c>
      <c r="B2" s="2" t="s">
        <v>657</v>
      </c>
      <c r="C2" s="2" t="s">
        <v>309</v>
      </c>
      <c r="D2" s="2" t="s">
        <v>310</v>
      </c>
      <c r="E2" s="2" t="s">
        <v>311</v>
      </c>
      <c r="F2" s="2" t="s">
        <v>312</v>
      </c>
      <c r="G2" s="2" t="s">
        <v>313</v>
      </c>
      <c r="H2" s="2" t="s">
        <v>314</v>
      </c>
      <c r="I2" s="2" t="s">
        <v>315</v>
      </c>
      <c r="J2" s="2" t="s">
        <v>316</v>
      </c>
      <c r="K2" s="2" t="s">
        <v>317</v>
      </c>
      <c r="L2" s="3" t="s">
        <v>318</v>
      </c>
      <c r="M2" s="2" t="s">
        <v>319</v>
      </c>
      <c r="N2" s="2" t="s">
        <v>320</v>
      </c>
      <c r="O2" s="2" t="s">
        <v>321</v>
      </c>
      <c r="P2" s="2" t="s">
        <v>322</v>
      </c>
      <c r="Q2" s="2" t="s">
        <v>323</v>
      </c>
      <c r="R2" s="2" t="s">
        <v>324</v>
      </c>
      <c r="S2" s="2" t="s">
        <v>325</v>
      </c>
      <c r="T2" s="2" t="s">
        <v>326</v>
      </c>
      <c r="U2" s="2" t="s">
        <v>327</v>
      </c>
      <c r="V2" s="2" t="s">
        <v>328</v>
      </c>
      <c r="W2" s="2" t="s">
        <v>329</v>
      </c>
      <c r="X2" s="2" t="s">
        <v>330</v>
      </c>
      <c r="Y2" s="2" t="s">
        <v>331</v>
      </c>
      <c r="Z2" s="2" t="s">
        <v>332</v>
      </c>
      <c r="AA2" s="2" t="s">
        <v>333</v>
      </c>
      <c r="AB2" s="2" t="s">
        <v>334</v>
      </c>
      <c r="AC2" s="2" t="s">
        <v>335</v>
      </c>
      <c r="AD2" s="2" t="s">
        <v>336</v>
      </c>
      <c r="AE2" s="2" t="s">
        <v>337</v>
      </c>
      <c r="AF2" s="2" t="s">
        <v>338</v>
      </c>
      <c r="AG2" s="2" t="s">
        <v>339</v>
      </c>
      <c r="AH2" s="2" t="s">
        <v>340</v>
      </c>
      <c r="AI2" s="2" t="s">
        <v>341</v>
      </c>
      <c r="AJ2" s="2" t="s">
        <v>342</v>
      </c>
      <c r="AK2" s="2" t="s">
        <v>343</v>
      </c>
      <c r="AL2" s="2" t="s">
        <v>344</v>
      </c>
      <c r="AM2" s="2" t="s">
        <v>345</v>
      </c>
      <c r="AN2" s="2" t="s">
        <v>346</v>
      </c>
      <c r="AO2" s="2" t="s">
        <v>347</v>
      </c>
      <c r="AP2" s="2" t="s">
        <v>348</v>
      </c>
      <c r="AQ2" s="2" t="s">
        <v>349</v>
      </c>
      <c r="AR2" s="2" t="s">
        <v>350</v>
      </c>
      <c r="AS2" s="40" t="s">
        <v>351</v>
      </c>
      <c r="AT2" s="40" t="s">
        <v>352</v>
      </c>
      <c r="AU2" s="2" t="s">
        <v>353</v>
      </c>
      <c r="AV2" s="2" t="s">
        <v>354</v>
      </c>
      <c r="AW2" s="2" t="s">
        <v>355</v>
      </c>
      <c r="AX2" s="2" t="s">
        <v>356</v>
      </c>
      <c r="AY2" s="2" t="s">
        <v>357</v>
      </c>
      <c r="AZ2" s="2" t="s">
        <v>358</v>
      </c>
      <c r="BA2" s="2" t="s">
        <v>359</v>
      </c>
      <c r="BB2" s="2" t="s">
        <v>360</v>
      </c>
      <c r="BC2" s="2" t="s">
        <v>361</v>
      </c>
      <c r="BD2" s="2" t="s">
        <v>362</v>
      </c>
      <c r="BE2" s="2" t="s">
        <v>363</v>
      </c>
      <c r="BF2" s="2" t="s">
        <v>364</v>
      </c>
      <c r="BG2" s="2" t="s">
        <v>365</v>
      </c>
      <c r="BH2" s="2" t="s">
        <v>366</v>
      </c>
      <c r="BI2" s="2" t="s">
        <v>367</v>
      </c>
      <c r="BJ2" s="2" t="s">
        <v>368</v>
      </c>
      <c r="BK2" s="2" t="s">
        <v>369</v>
      </c>
      <c r="BL2" s="2" t="s">
        <v>370</v>
      </c>
      <c r="BM2" s="2" t="s">
        <v>371</v>
      </c>
      <c r="BN2" s="2" t="s">
        <v>372</v>
      </c>
      <c r="BO2" s="2" t="s">
        <v>373</v>
      </c>
      <c r="BP2" s="2" t="s">
        <v>374</v>
      </c>
      <c r="BQ2" s="2" t="s">
        <v>375</v>
      </c>
      <c r="BR2" s="3" t="s">
        <v>376</v>
      </c>
      <c r="BS2" s="2" t="s">
        <v>377</v>
      </c>
      <c r="BT2" s="2" t="s">
        <v>378</v>
      </c>
    </row>
    <row r="3" spans="1:72" s="13" customFormat="1" ht="18.2" customHeight="1" x14ac:dyDescent="0.15">
      <c r="A3" s="14">
        <v>1</v>
      </c>
      <c r="B3" s="15" t="s">
        <v>303</v>
      </c>
      <c r="C3" s="15" t="s">
        <v>379</v>
      </c>
      <c r="D3" s="16">
        <v>45505</v>
      </c>
      <c r="E3" s="17" t="s">
        <v>106</v>
      </c>
      <c r="F3" s="18">
        <v>100</v>
      </c>
      <c r="G3" s="18">
        <v>99</v>
      </c>
      <c r="H3" s="19">
        <v>48621.7</v>
      </c>
      <c r="I3" s="19">
        <v>27147.27</v>
      </c>
      <c r="J3" s="19">
        <v>0</v>
      </c>
      <c r="K3" s="19">
        <v>75768.97</v>
      </c>
      <c r="L3" s="19">
        <v>396.68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75768.97</v>
      </c>
      <c r="T3" s="19">
        <v>50226.35</v>
      </c>
      <c r="U3" s="19">
        <v>384.9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50611.25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0</v>
      </c>
      <c r="AQ3" s="19">
        <v>0</v>
      </c>
      <c r="AR3" s="19">
        <v>0</v>
      </c>
      <c r="AS3" s="19">
        <v>0</v>
      </c>
      <c r="AT3" s="19">
        <f>VLOOKUP(E3,[1]Aplicado!$C$449:$AL$1312,36,0)</f>
        <v>0</v>
      </c>
      <c r="AU3" s="19">
        <f t="shared" ref="AU3:AU66" si="0">SUM(AH3:AR3,AB3:AF3,W3:Y3,O3:R3)-J3-AS3-AT3</f>
        <v>0</v>
      </c>
      <c r="AV3" s="19">
        <v>27543.95</v>
      </c>
      <c r="AW3" s="19">
        <v>50611.25</v>
      </c>
      <c r="AX3" s="20">
        <v>86</v>
      </c>
      <c r="AY3" s="20">
        <v>300</v>
      </c>
      <c r="AZ3" s="19">
        <v>371700</v>
      </c>
      <c r="BA3" s="19">
        <v>89457</v>
      </c>
      <c r="BB3" s="21">
        <v>89.99</v>
      </c>
      <c r="BC3" s="21">
        <v>76.2204143923896</v>
      </c>
      <c r="BD3" s="21">
        <v>9.5</v>
      </c>
      <c r="BE3" s="21"/>
      <c r="BF3" s="17" t="s">
        <v>380</v>
      </c>
      <c r="BG3" s="14"/>
      <c r="BH3" s="17" t="s">
        <v>103</v>
      </c>
      <c r="BI3" s="17" t="s">
        <v>381</v>
      </c>
      <c r="BJ3" s="17" t="s">
        <v>382</v>
      </c>
      <c r="BK3" s="17" t="s">
        <v>383</v>
      </c>
      <c r="BL3" s="15" t="s">
        <v>1</v>
      </c>
      <c r="BM3" s="21">
        <v>621937.77028567996</v>
      </c>
      <c r="BN3" s="15" t="s">
        <v>43</v>
      </c>
      <c r="BO3" s="21"/>
      <c r="BP3" s="22">
        <v>38982</v>
      </c>
      <c r="BQ3" s="22">
        <v>48107</v>
      </c>
      <c r="BR3" s="21">
        <v>27311.21</v>
      </c>
      <c r="BS3" s="21">
        <v>62.12</v>
      </c>
      <c r="BT3" s="21">
        <v>43.23</v>
      </c>
    </row>
    <row r="4" spans="1:72" s="13" customFormat="1" ht="18.2" customHeight="1" x14ac:dyDescent="0.15">
      <c r="A4" s="4">
        <v>2</v>
      </c>
      <c r="B4" s="5" t="s">
        <v>46</v>
      </c>
      <c r="C4" s="5" t="s">
        <v>379</v>
      </c>
      <c r="D4" s="6">
        <v>45505</v>
      </c>
      <c r="E4" s="7" t="s">
        <v>107</v>
      </c>
      <c r="F4" s="8">
        <v>142</v>
      </c>
      <c r="G4" s="8">
        <v>141</v>
      </c>
      <c r="H4" s="9">
        <v>79300.794599999994</v>
      </c>
      <c r="I4" s="9">
        <v>57091.635399999999</v>
      </c>
      <c r="J4" s="9">
        <v>0</v>
      </c>
      <c r="K4" s="9">
        <v>136392.43</v>
      </c>
      <c r="L4" s="9">
        <v>666.75049999999999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136392.43</v>
      </c>
      <c r="T4" s="9">
        <v>123532.8872</v>
      </c>
      <c r="U4" s="9">
        <v>621.18949999999995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124154.07670000001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/>
      <c r="AT4" s="9">
        <v>0</v>
      </c>
      <c r="AU4" s="9">
        <f t="shared" si="0"/>
        <v>0</v>
      </c>
      <c r="AV4" s="9">
        <v>57758.385900000001</v>
      </c>
      <c r="AW4" s="9">
        <v>124154.07670000001</v>
      </c>
      <c r="AX4" s="10">
        <v>86</v>
      </c>
      <c r="AY4" s="10">
        <v>300</v>
      </c>
      <c r="AZ4" s="9">
        <v>651000</v>
      </c>
      <c r="BA4" s="9">
        <v>148592.91</v>
      </c>
      <c r="BB4" s="11">
        <v>85.1</v>
      </c>
      <c r="BC4" s="11">
        <v>78.112716097961894</v>
      </c>
      <c r="BD4" s="11">
        <v>9.4</v>
      </c>
      <c r="BE4" s="11"/>
      <c r="BF4" s="7" t="s">
        <v>380</v>
      </c>
      <c r="BG4" s="4"/>
      <c r="BH4" s="7" t="s">
        <v>384</v>
      </c>
      <c r="BI4" s="7" t="s">
        <v>385</v>
      </c>
      <c r="BJ4" s="7" t="s">
        <v>386</v>
      </c>
      <c r="BK4" s="7" t="s">
        <v>383</v>
      </c>
      <c r="BL4" s="5" t="s">
        <v>1</v>
      </c>
      <c r="BM4" s="11">
        <v>1119555.9844359199</v>
      </c>
      <c r="BN4" s="5" t="s">
        <v>43</v>
      </c>
      <c r="BO4" s="11"/>
      <c r="BP4" s="12">
        <v>38996</v>
      </c>
      <c r="BQ4" s="12">
        <v>48121</v>
      </c>
      <c r="BR4" s="11">
        <v>39358.815199999997</v>
      </c>
      <c r="BS4" s="11">
        <v>56.9</v>
      </c>
      <c r="BT4" s="11">
        <v>42.639499999999998</v>
      </c>
    </row>
    <row r="5" spans="1:72" s="13" customFormat="1" ht="18.2" customHeight="1" x14ac:dyDescent="0.15">
      <c r="A5" s="14">
        <v>3</v>
      </c>
      <c r="B5" s="15" t="s">
        <v>46</v>
      </c>
      <c r="C5" s="15" t="s">
        <v>379</v>
      </c>
      <c r="D5" s="16">
        <v>45505</v>
      </c>
      <c r="E5" s="17" t="s">
        <v>2</v>
      </c>
      <c r="F5" s="18">
        <v>0</v>
      </c>
      <c r="G5" s="18">
        <v>0</v>
      </c>
      <c r="H5" s="19">
        <v>122012.3431</v>
      </c>
      <c r="I5" s="19">
        <v>0</v>
      </c>
      <c r="J5" s="19">
        <v>0</v>
      </c>
      <c r="K5" s="19">
        <v>122012.3431</v>
      </c>
      <c r="L5" s="19">
        <v>3213.1403</v>
      </c>
      <c r="M5" s="19">
        <v>0</v>
      </c>
      <c r="N5" s="19">
        <v>0</v>
      </c>
      <c r="O5" s="19">
        <v>0</v>
      </c>
      <c r="P5" s="19">
        <v>3213.1403</v>
      </c>
      <c r="Q5" s="19">
        <v>0</v>
      </c>
      <c r="R5" s="19">
        <v>0</v>
      </c>
      <c r="S5" s="19">
        <v>118799.2028</v>
      </c>
      <c r="T5" s="19">
        <v>0</v>
      </c>
      <c r="U5" s="19">
        <v>1048.2891999999999</v>
      </c>
      <c r="V5" s="19">
        <v>0</v>
      </c>
      <c r="W5" s="19">
        <v>0</v>
      </c>
      <c r="X5" s="19">
        <v>1048.2891999999999</v>
      </c>
      <c r="Y5" s="19">
        <v>0</v>
      </c>
      <c r="Z5" s="19">
        <v>0</v>
      </c>
      <c r="AA5" s="19">
        <v>0</v>
      </c>
      <c r="AB5" s="19">
        <v>533.65380000000005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210.64089999999999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175.56020000000001</v>
      </c>
      <c r="AR5" s="19">
        <v>0</v>
      </c>
      <c r="AS5" s="19"/>
      <c r="AT5" s="19">
        <v>0</v>
      </c>
      <c r="AU5" s="19">
        <f t="shared" si="0"/>
        <v>5181.2844000000005</v>
      </c>
      <c r="AV5" s="19">
        <v>0</v>
      </c>
      <c r="AW5" s="19">
        <v>0</v>
      </c>
      <c r="AX5" s="20">
        <v>30</v>
      </c>
      <c r="AY5" s="20">
        <v>120</v>
      </c>
      <c r="AZ5" s="19">
        <v>583000</v>
      </c>
      <c r="BA5" s="19">
        <v>408100</v>
      </c>
      <c r="BB5" s="21"/>
      <c r="BC5" s="21"/>
      <c r="BD5" s="21">
        <v>10.31</v>
      </c>
      <c r="BE5" s="21"/>
      <c r="BF5" s="17" t="s">
        <v>380</v>
      </c>
      <c r="BG5" s="14"/>
      <c r="BH5" s="17" t="s">
        <v>103</v>
      </c>
      <c r="BI5" s="17" t="s">
        <v>387</v>
      </c>
      <c r="BJ5" s="17" t="s">
        <v>388</v>
      </c>
      <c r="BK5" s="17" t="s">
        <v>389</v>
      </c>
      <c r="BL5" s="15" t="s">
        <v>0</v>
      </c>
      <c r="BM5" s="21">
        <v>118799.2028</v>
      </c>
      <c r="BN5" s="15" t="s">
        <v>43</v>
      </c>
      <c r="BO5" s="21"/>
      <c r="BP5" s="22">
        <v>42825</v>
      </c>
      <c r="BQ5" s="22">
        <v>46569</v>
      </c>
      <c r="BR5" s="21">
        <v>0</v>
      </c>
      <c r="BS5" s="21">
        <v>533.65380000000005</v>
      </c>
      <c r="BT5" s="21">
        <v>0</v>
      </c>
    </row>
    <row r="6" spans="1:72" s="13" customFormat="1" ht="18.2" customHeight="1" x14ac:dyDescent="0.15">
      <c r="A6" s="4">
        <v>4</v>
      </c>
      <c r="B6" s="5" t="s">
        <v>46</v>
      </c>
      <c r="C6" s="5" t="s">
        <v>379</v>
      </c>
      <c r="D6" s="6">
        <v>45505</v>
      </c>
      <c r="E6" s="7" t="s">
        <v>108</v>
      </c>
      <c r="F6" s="8">
        <v>155</v>
      </c>
      <c r="G6" s="8">
        <v>154</v>
      </c>
      <c r="H6" s="9">
        <v>49226.046900000001</v>
      </c>
      <c r="I6" s="9">
        <v>61925.3845</v>
      </c>
      <c r="J6" s="9">
        <v>0</v>
      </c>
      <c r="K6" s="9">
        <v>111151.4314</v>
      </c>
      <c r="L6" s="9">
        <v>695.80370000000005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111151.4314</v>
      </c>
      <c r="T6" s="9">
        <v>104726.68090000001</v>
      </c>
      <c r="U6" s="9">
        <v>389.7063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105116.3872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/>
      <c r="AT6" s="9">
        <v>0</v>
      </c>
      <c r="AU6" s="9">
        <f t="shared" si="0"/>
        <v>0</v>
      </c>
      <c r="AV6" s="9">
        <v>62621.188199999997</v>
      </c>
      <c r="AW6" s="9">
        <v>105116.3872</v>
      </c>
      <c r="AX6" s="10">
        <v>87</v>
      </c>
      <c r="AY6" s="10">
        <v>300</v>
      </c>
      <c r="AZ6" s="9">
        <v>519100</v>
      </c>
      <c r="BA6" s="9">
        <v>124243.61</v>
      </c>
      <c r="BB6" s="11">
        <v>90</v>
      </c>
      <c r="BC6" s="11">
        <v>80.516244062773097</v>
      </c>
      <c r="BD6" s="11">
        <v>9.5</v>
      </c>
      <c r="BE6" s="11"/>
      <c r="BF6" s="7" t="s">
        <v>390</v>
      </c>
      <c r="BG6" s="4"/>
      <c r="BH6" s="7" t="s">
        <v>391</v>
      </c>
      <c r="BI6" s="7" t="s">
        <v>392</v>
      </c>
      <c r="BJ6" s="7" t="s">
        <v>393</v>
      </c>
      <c r="BK6" s="7" t="s">
        <v>383</v>
      </c>
      <c r="BL6" s="5" t="s">
        <v>1</v>
      </c>
      <c r="BM6" s="11">
        <v>912369.18502360198</v>
      </c>
      <c r="BN6" s="5" t="s">
        <v>43</v>
      </c>
      <c r="BO6" s="11"/>
      <c r="BP6" s="12">
        <v>39049</v>
      </c>
      <c r="BQ6" s="12">
        <v>48174</v>
      </c>
      <c r="BR6" s="11">
        <v>35095.463300000003</v>
      </c>
      <c r="BS6" s="11">
        <v>86.28</v>
      </c>
      <c r="BT6" s="11">
        <v>42.639499999999998</v>
      </c>
    </row>
    <row r="7" spans="1:72" s="13" customFormat="1" ht="18.2" customHeight="1" x14ac:dyDescent="0.15">
      <c r="A7" s="14">
        <v>5</v>
      </c>
      <c r="B7" s="15" t="s">
        <v>658</v>
      </c>
      <c r="C7" s="15" t="s">
        <v>379</v>
      </c>
      <c r="D7" s="16">
        <v>45505</v>
      </c>
      <c r="E7" s="17" t="s">
        <v>396</v>
      </c>
      <c r="F7" s="18">
        <v>0</v>
      </c>
      <c r="G7" s="18">
        <v>0</v>
      </c>
      <c r="H7" s="19">
        <v>26722.061833</v>
      </c>
      <c r="I7" s="19">
        <v>0</v>
      </c>
      <c r="J7" s="19">
        <v>0</v>
      </c>
      <c r="K7" s="19">
        <v>26722.061833</v>
      </c>
      <c r="L7" s="19">
        <v>350.18799999999999</v>
      </c>
      <c r="M7" s="19">
        <v>0</v>
      </c>
      <c r="N7" s="19">
        <v>0</v>
      </c>
      <c r="O7" s="19">
        <v>0</v>
      </c>
      <c r="P7" s="19">
        <v>350.18799999999999</v>
      </c>
      <c r="Q7" s="19">
        <v>0</v>
      </c>
      <c r="R7" s="19">
        <v>0</v>
      </c>
      <c r="S7" s="19">
        <v>26371.873833000001</v>
      </c>
      <c r="T7" s="19">
        <v>0</v>
      </c>
      <c r="U7" s="19">
        <v>213.7764</v>
      </c>
      <c r="V7" s="19">
        <v>0</v>
      </c>
      <c r="W7" s="19">
        <v>0</v>
      </c>
      <c r="X7" s="19">
        <v>213.7764</v>
      </c>
      <c r="Y7" s="19">
        <v>0</v>
      </c>
      <c r="Z7" s="19">
        <v>0</v>
      </c>
      <c r="AA7" s="19">
        <v>0</v>
      </c>
      <c r="AB7" s="19">
        <v>137</v>
      </c>
      <c r="AC7" s="19">
        <v>0</v>
      </c>
      <c r="AD7" s="19">
        <v>0</v>
      </c>
      <c r="AE7" s="19">
        <v>0</v>
      </c>
      <c r="AF7" s="19">
        <v>0</v>
      </c>
      <c r="AG7" s="19">
        <v>9.7799999999999994</v>
      </c>
      <c r="AH7" s="19">
        <v>77.11</v>
      </c>
      <c r="AI7" s="19">
        <v>28.391500000000001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308.20589999999999</v>
      </c>
      <c r="AR7" s="19">
        <v>0</v>
      </c>
      <c r="AS7" s="19"/>
      <c r="AT7" s="19">
        <v>0</v>
      </c>
      <c r="AU7" s="19">
        <f t="shared" si="0"/>
        <v>1114.6718000000001</v>
      </c>
      <c r="AV7" s="19">
        <v>0</v>
      </c>
      <c r="AW7" s="19">
        <v>0</v>
      </c>
      <c r="AX7" s="20">
        <v>61</v>
      </c>
      <c r="AY7" s="20">
        <v>360</v>
      </c>
      <c r="AZ7" s="19">
        <v>185870.18</v>
      </c>
      <c r="BA7" s="19">
        <v>66492.23</v>
      </c>
      <c r="BB7" s="21">
        <v>93</v>
      </c>
      <c r="BC7" s="21">
        <v>36.885276166388202</v>
      </c>
      <c r="BD7" s="21">
        <v>9.6</v>
      </c>
      <c r="BE7" s="21"/>
      <c r="BF7" s="17" t="s">
        <v>380</v>
      </c>
      <c r="BG7" s="14"/>
      <c r="BH7" s="17" t="s">
        <v>103</v>
      </c>
      <c r="BI7" s="17" t="s">
        <v>397</v>
      </c>
      <c r="BJ7" s="17" t="s">
        <v>398</v>
      </c>
      <c r="BK7" s="17" t="s">
        <v>389</v>
      </c>
      <c r="BL7" s="15" t="s">
        <v>1</v>
      </c>
      <c r="BM7" s="21">
        <v>216469.41234586301</v>
      </c>
      <c r="BN7" s="15" t="s">
        <v>43</v>
      </c>
      <c r="BO7" s="21"/>
      <c r="BP7" s="22">
        <v>36428</v>
      </c>
      <c r="BQ7" s="22">
        <v>47392</v>
      </c>
      <c r="BR7" s="21">
        <v>0</v>
      </c>
      <c r="BS7" s="21">
        <v>137</v>
      </c>
      <c r="BT7" s="21">
        <v>0</v>
      </c>
    </row>
    <row r="8" spans="1:72" s="13" customFormat="1" ht="18.2" customHeight="1" x14ac:dyDescent="0.15">
      <c r="A8" s="4">
        <v>6</v>
      </c>
      <c r="B8" s="5" t="s">
        <v>658</v>
      </c>
      <c r="C8" s="5" t="s">
        <v>379</v>
      </c>
      <c r="D8" s="6">
        <v>45505</v>
      </c>
      <c r="E8" s="7" t="s">
        <v>399</v>
      </c>
      <c r="F8" s="8">
        <v>0</v>
      </c>
      <c r="G8" s="8">
        <v>0</v>
      </c>
      <c r="H8" s="9">
        <v>26722.047715000001</v>
      </c>
      <c r="I8" s="9">
        <v>0</v>
      </c>
      <c r="J8" s="9">
        <v>0</v>
      </c>
      <c r="K8" s="9">
        <v>26722.047715000001</v>
      </c>
      <c r="L8" s="9">
        <v>350.18799999999999</v>
      </c>
      <c r="M8" s="9">
        <v>0</v>
      </c>
      <c r="N8" s="9">
        <v>0</v>
      </c>
      <c r="O8" s="9">
        <v>0</v>
      </c>
      <c r="P8" s="9">
        <v>350.18799999999999</v>
      </c>
      <c r="Q8" s="9">
        <v>0</v>
      </c>
      <c r="R8" s="9">
        <v>0</v>
      </c>
      <c r="S8" s="9">
        <v>26371.859714999999</v>
      </c>
      <c r="T8" s="9">
        <v>0</v>
      </c>
      <c r="U8" s="9">
        <v>213.7764</v>
      </c>
      <c r="V8" s="9">
        <v>0</v>
      </c>
      <c r="W8" s="9">
        <v>0</v>
      </c>
      <c r="X8" s="9">
        <v>213.7764</v>
      </c>
      <c r="Y8" s="9">
        <v>0</v>
      </c>
      <c r="Z8" s="9">
        <v>0</v>
      </c>
      <c r="AA8" s="9">
        <v>0</v>
      </c>
      <c r="AB8" s="9">
        <v>137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77.11</v>
      </c>
      <c r="AI8" s="9">
        <v>28.391500000000001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0.1109</v>
      </c>
      <c r="AR8" s="9">
        <v>0</v>
      </c>
      <c r="AS8" s="9"/>
      <c r="AT8" s="9">
        <v>0</v>
      </c>
      <c r="AU8" s="9">
        <f t="shared" si="0"/>
        <v>806.57679999999993</v>
      </c>
      <c r="AV8" s="9">
        <v>0</v>
      </c>
      <c r="AW8" s="9">
        <v>0</v>
      </c>
      <c r="AX8" s="10">
        <v>61</v>
      </c>
      <c r="AY8" s="10">
        <v>360</v>
      </c>
      <c r="AZ8" s="9">
        <v>186300.4</v>
      </c>
      <c r="BA8" s="9">
        <v>66492.23</v>
      </c>
      <c r="BB8" s="11">
        <v>93</v>
      </c>
      <c r="BC8" s="11">
        <v>36.885256420110998</v>
      </c>
      <c r="BD8" s="11">
        <v>9.6</v>
      </c>
      <c r="BE8" s="11"/>
      <c r="BF8" s="7" t="s">
        <v>380</v>
      </c>
      <c r="BG8" s="4"/>
      <c r="BH8" s="7" t="s">
        <v>103</v>
      </c>
      <c r="BI8" s="7" t="s">
        <v>397</v>
      </c>
      <c r="BJ8" s="7" t="s">
        <v>398</v>
      </c>
      <c r="BK8" s="7" t="s">
        <v>389</v>
      </c>
      <c r="BL8" s="5" t="s">
        <v>1</v>
      </c>
      <c r="BM8" s="11">
        <v>216469.29646046201</v>
      </c>
      <c r="BN8" s="5" t="s">
        <v>43</v>
      </c>
      <c r="BO8" s="11"/>
      <c r="BP8" s="12">
        <v>36433</v>
      </c>
      <c r="BQ8" s="12">
        <v>47392</v>
      </c>
      <c r="BR8" s="11">
        <v>0</v>
      </c>
      <c r="BS8" s="11">
        <v>137</v>
      </c>
      <c r="BT8" s="11">
        <v>0</v>
      </c>
    </row>
    <row r="9" spans="1:72" s="13" customFormat="1" ht="18.2" customHeight="1" x14ac:dyDescent="0.15">
      <c r="A9" s="14">
        <v>7</v>
      </c>
      <c r="B9" s="15" t="s">
        <v>658</v>
      </c>
      <c r="C9" s="15" t="s">
        <v>379</v>
      </c>
      <c r="D9" s="16">
        <v>45505</v>
      </c>
      <c r="E9" s="17" t="s">
        <v>35</v>
      </c>
      <c r="F9" s="18">
        <v>1</v>
      </c>
      <c r="G9" s="18">
        <v>1</v>
      </c>
      <c r="H9" s="19">
        <v>107168.93859999999</v>
      </c>
      <c r="I9" s="19">
        <v>1148.4494999999999</v>
      </c>
      <c r="J9" s="19">
        <v>0</v>
      </c>
      <c r="K9" s="19">
        <v>108317.3881</v>
      </c>
      <c r="L9" s="19">
        <v>1158.3164999999999</v>
      </c>
      <c r="M9" s="19">
        <v>0</v>
      </c>
      <c r="N9" s="19">
        <v>0</v>
      </c>
      <c r="O9" s="19">
        <v>1148.4494999999999</v>
      </c>
      <c r="P9" s="19">
        <v>0</v>
      </c>
      <c r="Q9" s="19">
        <v>0</v>
      </c>
      <c r="R9" s="19">
        <v>0</v>
      </c>
      <c r="S9" s="19">
        <v>107168.93859999999</v>
      </c>
      <c r="T9" s="19">
        <v>930.62689999999998</v>
      </c>
      <c r="U9" s="19">
        <v>920.75990000000002</v>
      </c>
      <c r="V9" s="19">
        <v>19.734200000000001</v>
      </c>
      <c r="W9" s="19">
        <v>930.62689999999998</v>
      </c>
      <c r="X9" s="19">
        <v>0</v>
      </c>
      <c r="Y9" s="19">
        <v>19.734200000000001</v>
      </c>
      <c r="Z9" s="19">
        <v>0</v>
      </c>
      <c r="AA9" s="19">
        <v>920.75990000000002</v>
      </c>
      <c r="AB9" s="19">
        <v>113.0562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186.4162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101.717</v>
      </c>
      <c r="AQ9" s="19">
        <v>0</v>
      </c>
      <c r="AR9" s="19">
        <v>0</v>
      </c>
      <c r="AS9" s="19"/>
      <c r="AT9" s="19">
        <v>0</v>
      </c>
      <c r="AU9" s="19">
        <f t="shared" si="0"/>
        <v>2500</v>
      </c>
      <c r="AV9" s="19">
        <v>1158.3164999999999</v>
      </c>
      <c r="AW9" s="19">
        <v>920.75990000000002</v>
      </c>
      <c r="AX9" s="20">
        <v>65</v>
      </c>
      <c r="AY9" s="20">
        <v>6</v>
      </c>
      <c r="AZ9" s="19">
        <v>196441.96</v>
      </c>
      <c r="BA9" s="19">
        <v>197262.88</v>
      </c>
      <c r="BB9" s="21"/>
      <c r="BC9" s="21"/>
      <c r="BD9" s="21">
        <v>10.31</v>
      </c>
      <c r="BE9" s="21"/>
      <c r="BF9" s="17"/>
      <c r="BG9" s="14"/>
      <c r="BH9" s="17" t="s">
        <v>103</v>
      </c>
      <c r="BI9" s="17" t="s">
        <v>397</v>
      </c>
      <c r="BJ9" s="17" t="s">
        <v>398</v>
      </c>
      <c r="BK9" s="17" t="s">
        <v>400</v>
      </c>
      <c r="BL9" s="15" t="s">
        <v>0</v>
      </c>
      <c r="BM9" s="21">
        <v>107168.93859999999</v>
      </c>
      <c r="BN9" s="15" t="s">
        <v>43</v>
      </c>
      <c r="BO9" s="21"/>
      <c r="BP9" s="22">
        <v>43336</v>
      </c>
      <c r="BQ9" s="22">
        <v>43521</v>
      </c>
      <c r="BR9" s="21">
        <v>269.76080000000002</v>
      </c>
      <c r="BS9" s="21">
        <v>281.10000000000002</v>
      </c>
      <c r="BT9" s="21">
        <v>0</v>
      </c>
    </row>
    <row r="10" spans="1:72" s="13" customFormat="1" ht="18.2" customHeight="1" x14ac:dyDescent="0.15">
      <c r="A10" s="4">
        <v>8</v>
      </c>
      <c r="B10" s="5" t="s">
        <v>658</v>
      </c>
      <c r="C10" s="5" t="s">
        <v>379</v>
      </c>
      <c r="D10" s="6">
        <v>45505</v>
      </c>
      <c r="E10" s="7" t="s">
        <v>79</v>
      </c>
      <c r="F10" s="8">
        <v>116</v>
      </c>
      <c r="G10" s="8">
        <v>115</v>
      </c>
      <c r="H10" s="9">
        <v>27402.117866000001</v>
      </c>
      <c r="I10" s="9">
        <v>26024.8649</v>
      </c>
      <c r="J10" s="9">
        <v>0</v>
      </c>
      <c r="K10" s="9">
        <v>53426.982766000001</v>
      </c>
      <c r="L10" s="9">
        <v>344.74759999999998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53426.982766000001</v>
      </c>
      <c r="T10" s="9">
        <v>38672.416400000002</v>
      </c>
      <c r="U10" s="9">
        <v>219.21680000000001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38891.633199999997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/>
      <c r="AT10" s="9">
        <v>0</v>
      </c>
      <c r="AU10" s="9">
        <f t="shared" si="0"/>
        <v>0</v>
      </c>
      <c r="AV10" s="9">
        <v>26369.612499999999</v>
      </c>
      <c r="AW10" s="9">
        <v>38891.633199999997</v>
      </c>
      <c r="AX10" s="10">
        <v>63</v>
      </c>
      <c r="AY10" s="10">
        <v>360</v>
      </c>
      <c r="AZ10" s="9">
        <v>188030.49</v>
      </c>
      <c r="BA10" s="9">
        <v>66492.23</v>
      </c>
      <c r="BB10" s="11">
        <v>93</v>
      </c>
      <c r="BC10" s="11">
        <v>74.726165707451798</v>
      </c>
      <c r="BD10" s="11">
        <v>9.6</v>
      </c>
      <c r="BE10" s="11"/>
      <c r="BF10" s="7" t="s">
        <v>380</v>
      </c>
      <c r="BG10" s="4"/>
      <c r="BH10" s="7" t="s">
        <v>103</v>
      </c>
      <c r="BI10" s="7" t="s">
        <v>397</v>
      </c>
      <c r="BJ10" s="7" t="s">
        <v>398</v>
      </c>
      <c r="BK10" s="7" t="s">
        <v>383</v>
      </c>
      <c r="BL10" s="5" t="s">
        <v>1</v>
      </c>
      <c r="BM10" s="11">
        <v>438547.05342539999</v>
      </c>
      <c r="BN10" s="5" t="s">
        <v>43</v>
      </c>
      <c r="BO10" s="11"/>
      <c r="BP10" s="12">
        <v>36465</v>
      </c>
      <c r="BQ10" s="12">
        <v>47453</v>
      </c>
      <c r="BR10" s="11">
        <v>28371.9362</v>
      </c>
      <c r="BS10" s="11">
        <v>137</v>
      </c>
      <c r="BT10" s="11">
        <v>42.639499999999998</v>
      </c>
    </row>
    <row r="11" spans="1:72" s="13" customFormat="1" ht="18.2" customHeight="1" x14ac:dyDescent="0.15">
      <c r="A11" s="14">
        <v>9</v>
      </c>
      <c r="B11" s="15" t="s">
        <v>658</v>
      </c>
      <c r="C11" s="15" t="s">
        <v>379</v>
      </c>
      <c r="D11" s="16">
        <v>45505</v>
      </c>
      <c r="E11" s="17" t="s">
        <v>401</v>
      </c>
      <c r="F11" s="18">
        <v>0</v>
      </c>
      <c r="G11" s="18">
        <v>0</v>
      </c>
      <c r="H11" s="19">
        <v>26722.070373999999</v>
      </c>
      <c r="I11" s="19">
        <v>0</v>
      </c>
      <c r="J11" s="19">
        <v>0</v>
      </c>
      <c r="K11" s="19">
        <v>26722.070373999999</v>
      </c>
      <c r="L11" s="19">
        <v>350.18799999999999</v>
      </c>
      <c r="M11" s="19">
        <v>0</v>
      </c>
      <c r="N11" s="19">
        <v>0</v>
      </c>
      <c r="O11" s="19">
        <v>0</v>
      </c>
      <c r="P11" s="19">
        <v>350.18799999999999</v>
      </c>
      <c r="Q11" s="19">
        <v>0</v>
      </c>
      <c r="R11" s="19">
        <v>0</v>
      </c>
      <c r="S11" s="19">
        <v>26371.882374000001</v>
      </c>
      <c r="T11" s="19">
        <v>0</v>
      </c>
      <c r="U11" s="19">
        <v>213.7764</v>
      </c>
      <c r="V11" s="19">
        <v>0</v>
      </c>
      <c r="W11" s="19">
        <v>0</v>
      </c>
      <c r="X11" s="19">
        <v>213.7764</v>
      </c>
      <c r="Y11" s="19">
        <v>0</v>
      </c>
      <c r="Z11" s="19">
        <v>0</v>
      </c>
      <c r="AA11" s="19">
        <v>0</v>
      </c>
      <c r="AB11" s="19">
        <v>137</v>
      </c>
      <c r="AC11" s="19">
        <v>0</v>
      </c>
      <c r="AD11" s="19">
        <v>0</v>
      </c>
      <c r="AE11" s="19">
        <v>0</v>
      </c>
      <c r="AF11" s="19">
        <v>0</v>
      </c>
      <c r="AG11" s="19">
        <v>9.7799999999999994</v>
      </c>
      <c r="AH11" s="19">
        <v>77.11</v>
      </c>
      <c r="AI11" s="19">
        <v>28.391500000000001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5.2202999999999999</v>
      </c>
      <c r="AR11" s="19">
        <v>0</v>
      </c>
      <c r="AS11" s="19"/>
      <c r="AT11" s="19">
        <v>0</v>
      </c>
      <c r="AU11" s="19">
        <f t="shared" si="0"/>
        <v>811.68619999999999</v>
      </c>
      <c r="AV11" s="19">
        <v>0</v>
      </c>
      <c r="AW11" s="19">
        <v>0</v>
      </c>
      <c r="AX11" s="20">
        <v>61</v>
      </c>
      <c r="AY11" s="20">
        <v>360</v>
      </c>
      <c r="AZ11" s="19">
        <v>185723.82</v>
      </c>
      <c r="BA11" s="19">
        <v>66492.23</v>
      </c>
      <c r="BB11" s="21">
        <v>93</v>
      </c>
      <c r="BC11" s="21">
        <v>36.885288112340298</v>
      </c>
      <c r="BD11" s="21">
        <v>9.6</v>
      </c>
      <c r="BE11" s="21"/>
      <c r="BF11" s="17" t="s">
        <v>380</v>
      </c>
      <c r="BG11" s="14"/>
      <c r="BH11" s="17" t="s">
        <v>402</v>
      </c>
      <c r="BI11" s="17" t="s">
        <v>403</v>
      </c>
      <c r="BJ11" s="17" t="s">
        <v>404</v>
      </c>
      <c r="BK11" s="17" t="s">
        <v>389</v>
      </c>
      <c r="BL11" s="15" t="s">
        <v>1</v>
      </c>
      <c r="BM11" s="21">
        <v>216469.48245332899</v>
      </c>
      <c r="BN11" s="15" t="s">
        <v>43</v>
      </c>
      <c r="BO11" s="21"/>
      <c r="BP11" s="22">
        <v>36423</v>
      </c>
      <c r="BQ11" s="22">
        <v>47392</v>
      </c>
      <c r="BR11" s="21">
        <v>0</v>
      </c>
      <c r="BS11" s="21">
        <v>137</v>
      </c>
      <c r="BT11" s="21">
        <v>0</v>
      </c>
    </row>
    <row r="12" spans="1:72" s="13" customFormat="1" ht="18.2" customHeight="1" x14ac:dyDescent="0.15">
      <c r="A12" s="4">
        <v>10</v>
      </c>
      <c r="B12" s="5" t="s">
        <v>658</v>
      </c>
      <c r="C12" s="5" t="s">
        <v>379</v>
      </c>
      <c r="D12" s="6">
        <v>45505</v>
      </c>
      <c r="E12" s="7" t="s">
        <v>36</v>
      </c>
      <c r="F12" s="8">
        <v>0</v>
      </c>
      <c r="G12" s="8">
        <v>0</v>
      </c>
      <c r="H12" s="9">
        <v>71214.052800000005</v>
      </c>
      <c r="I12" s="9">
        <v>0</v>
      </c>
      <c r="J12" s="9">
        <v>0</v>
      </c>
      <c r="K12" s="9">
        <v>71214.052800000005</v>
      </c>
      <c r="L12" s="9">
        <v>3344.2775000000001</v>
      </c>
      <c r="M12" s="9">
        <v>0</v>
      </c>
      <c r="N12" s="9">
        <v>0</v>
      </c>
      <c r="O12" s="9">
        <v>0</v>
      </c>
      <c r="P12" s="9">
        <v>3344.2775000000001</v>
      </c>
      <c r="Q12" s="9">
        <v>0</v>
      </c>
      <c r="R12" s="9">
        <v>0</v>
      </c>
      <c r="S12" s="9">
        <v>67869.775299999994</v>
      </c>
      <c r="T12" s="9">
        <v>0</v>
      </c>
      <c r="U12" s="9">
        <v>611.84739999999999</v>
      </c>
      <c r="V12" s="9">
        <v>0</v>
      </c>
      <c r="W12" s="9">
        <v>0</v>
      </c>
      <c r="X12" s="9">
        <v>611.84739999999999</v>
      </c>
      <c r="Y12" s="9">
        <v>0</v>
      </c>
      <c r="Z12" s="9">
        <v>0</v>
      </c>
      <c r="AA12" s="9">
        <v>0</v>
      </c>
      <c r="AB12" s="9">
        <v>395.68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132.32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9.1757000000000009</v>
      </c>
      <c r="AR12" s="9">
        <v>0</v>
      </c>
      <c r="AS12" s="9"/>
      <c r="AT12" s="9">
        <v>0</v>
      </c>
      <c r="AU12" s="9">
        <f t="shared" si="0"/>
        <v>4493.3006000000005</v>
      </c>
      <c r="AV12" s="9">
        <v>0</v>
      </c>
      <c r="AW12" s="9">
        <v>0</v>
      </c>
      <c r="AX12" s="10">
        <v>17</v>
      </c>
      <c r="AY12" s="10">
        <v>84</v>
      </c>
      <c r="AZ12" s="9">
        <v>187613.14</v>
      </c>
      <c r="BA12" s="9">
        <v>277670.93</v>
      </c>
      <c r="BB12" s="11">
        <v>0</v>
      </c>
      <c r="BC12" s="11" t="s">
        <v>405</v>
      </c>
      <c r="BD12" s="11">
        <v>10.31</v>
      </c>
      <c r="BE12" s="11"/>
      <c r="BF12" s="7"/>
      <c r="BG12" s="4"/>
      <c r="BH12" s="7" t="s">
        <v>402</v>
      </c>
      <c r="BI12" s="7" t="s">
        <v>403</v>
      </c>
      <c r="BJ12" s="7" t="s">
        <v>406</v>
      </c>
      <c r="BK12" s="7" t="s">
        <v>389</v>
      </c>
      <c r="BL12" s="5" t="s">
        <v>0</v>
      </c>
      <c r="BM12" s="11">
        <v>67869.775299999994</v>
      </c>
      <c r="BN12" s="5" t="s">
        <v>43</v>
      </c>
      <c r="BO12" s="11"/>
      <c r="BP12" s="12">
        <v>43497</v>
      </c>
      <c r="BQ12" s="12">
        <v>46054</v>
      </c>
      <c r="BR12" s="11">
        <v>0</v>
      </c>
      <c r="BS12" s="11">
        <v>395.68</v>
      </c>
      <c r="BT12" s="11">
        <v>0</v>
      </c>
    </row>
    <row r="13" spans="1:72" s="13" customFormat="1" ht="18.2" customHeight="1" x14ac:dyDescent="0.15">
      <c r="A13" s="14">
        <v>11</v>
      </c>
      <c r="B13" s="15" t="s">
        <v>658</v>
      </c>
      <c r="C13" s="15" t="s">
        <v>379</v>
      </c>
      <c r="D13" s="16">
        <v>45505</v>
      </c>
      <c r="E13" s="17" t="s">
        <v>407</v>
      </c>
      <c r="F13" s="18">
        <v>0</v>
      </c>
      <c r="G13" s="18">
        <v>0</v>
      </c>
      <c r="H13" s="19">
        <v>26722.057541999999</v>
      </c>
      <c r="I13" s="19">
        <v>0</v>
      </c>
      <c r="J13" s="19">
        <v>0</v>
      </c>
      <c r="K13" s="19">
        <v>26722.057541999999</v>
      </c>
      <c r="L13" s="19">
        <v>350.18799999999999</v>
      </c>
      <c r="M13" s="19">
        <v>0</v>
      </c>
      <c r="N13" s="19">
        <v>0</v>
      </c>
      <c r="O13" s="19">
        <v>0</v>
      </c>
      <c r="P13" s="19">
        <v>350.18799999999999</v>
      </c>
      <c r="Q13" s="19">
        <v>0</v>
      </c>
      <c r="R13" s="19">
        <v>0</v>
      </c>
      <c r="S13" s="19">
        <v>26371.869542</v>
      </c>
      <c r="T13" s="19">
        <v>0</v>
      </c>
      <c r="U13" s="19">
        <v>213.7764</v>
      </c>
      <c r="V13" s="19">
        <v>0</v>
      </c>
      <c r="W13" s="19">
        <v>0</v>
      </c>
      <c r="X13" s="19">
        <v>213.7764</v>
      </c>
      <c r="Y13" s="19">
        <v>0</v>
      </c>
      <c r="Z13" s="19">
        <v>0</v>
      </c>
      <c r="AA13" s="19">
        <v>0</v>
      </c>
      <c r="AB13" s="19">
        <v>137</v>
      </c>
      <c r="AC13" s="19">
        <v>0</v>
      </c>
      <c r="AD13" s="19">
        <v>0</v>
      </c>
      <c r="AE13" s="19">
        <v>0</v>
      </c>
      <c r="AF13" s="19">
        <v>0</v>
      </c>
      <c r="AG13" s="19">
        <v>4.6399999999999997</v>
      </c>
      <c r="AH13" s="19">
        <v>77.11</v>
      </c>
      <c r="AI13" s="19">
        <v>28.391500000000001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/>
      <c r="AT13" s="19">
        <v>0</v>
      </c>
      <c r="AU13" s="19">
        <f t="shared" si="0"/>
        <v>806.46589999999992</v>
      </c>
      <c r="AV13" s="19">
        <v>0</v>
      </c>
      <c r="AW13" s="19">
        <v>0</v>
      </c>
      <c r="AX13" s="20">
        <v>61</v>
      </c>
      <c r="AY13" s="20">
        <v>360</v>
      </c>
      <c r="AZ13" s="19">
        <v>185723.82</v>
      </c>
      <c r="BA13" s="19">
        <v>66492.23</v>
      </c>
      <c r="BB13" s="21">
        <v>93</v>
      </c>
      <c r="BC13" s="21">
        <v>36.885270164739602</v>
      </c>
      <c r="BD13" s="21">
        <v>9.6</v>
      </c>
      <c r="BE13" s="21"/>
      <c r="BF13" s="17" t="s">
        <v>380</v>
      </c>
      <c r="BG13" s="14"/>
      <c r="BH13" s="17" t="s">
        <v>402</v>
      </c>
      <c r="BI13" s="17" t="s">
        <v>403</v>
      </c>
      <c r="BJ13" s="17" t="s">
        <v>404</v>
      </c>
      <c r="BK13" s="17" t="s">
        <v>389</v>
      </c>
      <c r="BL13" s="15" t="s">
        <v>1</v>
      </c>
      <c r="BM13" s="21">
        <v>216469.37712385799</v>
      </c>
      <c r="BN13" s="15" t="s">
        <v>43</v>
      </c>
      <c r="BO13" s="21"/>
      <c r="BP13" s="22">
        <v>36423</v>
      </c>
      <c r="BQ13" s="22">
        <v>47392</v>
      </c>
      <c r="BR13" s="21">
        <v>0</v>
      </c>
      <c r="BS13" s="21">
        <v>137</v>
      </c>
      <c r="BT13" s="21">
        <v>0</v>
      </c>
    </row>
    <row r="14" spans="1:72" s="13" customFormat="1" ht="18.2" customHeight="1" x14ac:dyDescent="0.15">
      <c r="A14" s="4">
        <v>12</v>
      </c>
      <c r="B14" s="5" t="s">
        <v>658</v>
      </c>
      <c r="C14" s="5" t="s">
        <v>379</v>
      </c>
      <c r="D14" s="6">
        <v>45505</v>
      </c>
      <c r="E14" s="7" t="s">
        <v>408</v>
      </c>
      <c r="F14" s="8">
        <v>0</v>
      </c>
      <c r="G14" s="8">
        <v>0</v>
      </c>
      <c r="H14" s="9">
        <v>294903.36869999999</v>
      </c>
      <c r="I14" s="9">
        <v>0</v>
      </c>
      <c r="J14" s="9">
        <v>0</v>
      </c>
      <c r="K14" s="9">
        <v>294903.36869999999</v>
      </c>
      <c r="L14" s="9">
        <v>1528.7311</v>
      </c>
      <c r="M14" s="9">
        <v>0</v>
      </c>
      <c r="N14" s="9">
        <v>0</v>
      </c>
      <c r="O14" s="9">
        <v>0</v>
      </c>
      <c r="P14" s="9">
        <v>1528.7311</v>
      </c>
      <c r="Q14" s="9">
        <v>0</v>
      </c>
      <c r="R14" s="9">
        <v>0</v>
      </c>
      <c r="S14" s="9">
        <v>293374.63760000002</v>
      </c>
      <c r="T14" s="9">
        <v>0</v>
      </c>
      <c r="U14" s="9">
        <v>2533.7114999999999</v>
      </c>
      <c r="V14" s="9">
        <v>0</v>
      </c>
      <c r="W14" s="9">
        <v>0</v>
      </c>
      <c r="X14" s="9">
        <v>2533.7114999999999</v>
      </c>
      <c r="Y14" s="9">
        <v>0</v>
      </c>
      <c r="Z14" s="9">
        <v>0</v>
      </c>
      <c r="AA14" s="9">
        <v>0</v>
      </c>
      <c r="AB14" s="9">
        <v>622.74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195.42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39.620600000000003</v>
      </c>
      <c r="AR14" s="9">
        <v>0</v>
      </c>
      <c r="AS14" s="9"/>
      <c r="AT14" s="9">
        <v>0</v>
      </c>
      <c r="AU14" s="9">
        <f t="shared" si="0"/>
        <v>4920.2232000000004</v>
      </c>
      <c r="AV14" s="9">
        <v>0</v>
      </c>
      <c r="AW14" s="9">
        <v>0</v>
      </c>
      <c r="AX14" s="10">
        <v>111</v>
      </c>
      <c r="AY14" s="10">
        <v>180</v>
      </c>
      <c r="AZ14" s="9">
        <v>190201.01</v>
      </c>
      <c r="BA14" s="9">
        <v>437008.89</v>
      </c>
      <c r="BB14" s="11">
        <v>0</v>
      </c>
      <c r="BC14" s="11" t="s">
        <v>405</v>
      </c>
      <c r="BD14" s="11">
        <v>10.31</v>
      </c>
      <c r="BE14" s="11"/>
      <c r="BF14" s="7"/>
      <c r="BG14" s="4"/>
      <c r="BH14" s="7" t="s">
        <v>402</v>
      </c>
      <c r="BI14" s="7" t="s">
        <v>403</v>
      </c>
      <c r="BJ14" s="7" t="s">
        <v>409</v>
      </c>
      <c r="BK14" s="7" t="s">
        <v>389</v>
      </c>
      <c r="BL14" s="5" t="s">
        <v>0</v>
      </c>
      <c r="BM14" s="11">
        <v>293374.63760000002</v>
      </c>
      <c r="BN14" s="5" t="s">
        <v>43</v>
      </c>
      <c r="BO14" s="11"/>
      <c r="BP14" s="12">
        <v>43403</v>
      </c>
      <c r="BQ14" s="12">
        <v>48882</v>
      </c>
      <c r="BR14" s="11">
        <v>0</v>
      </c>
      <c r="BS14" s="11">
        <v>622.74</v>
      </c>
      <c r="BT14" s="11">
        <v>0</v>
      </c>
    </row>
    <row r="15" spans="1:72" s="13" customFormat="1" ht="18.2" customHeight="1" x14ac:dyDescent="0.15">
      <c r="A15" s="14">
        <v>13</v>
      </c>
      <c r="B15" s="15" t="s">
        <v>658</v>
      </c>
      <c r="C15" s="15" t="s">
        <v>379</v>
      </c>
      <c r="D15" s="16">
        <v>45505</v>
      </c>
      <c r="E15" s="17" t="s">
        <v>410</v>
      </c>
      <c r="F15" s="18">
        <v>0</v>
      </c>
      <c r="G15" s="18">
        <v>0</v>
      </c>
      <c r="H15" s="19">
        <v>27063.446475000001</v>
      </c>
      <c r="I15" s="19">
        <v>0</v>
      </c>
      <c r="J15" s="19">
        <v>0</v>
      </c>
      <c r="K15" s="19">
        <v>27063.446475000001</v>
      </c>
      <c r="L15" s="19">
        <v>347.45690000000002</v>
      </c>
      <c r="M15" s="19">
        <v>0</v>
      </c>
      <c r="N15" s="19">
        <v>0</v>
      </c>
      <c r="O15" s="19">
        <v>0</v>
      </c>
      <c r="P15" s="19">
        <v>347.45690000000002</v>
      </c>
      <c r="Q15" s="19">
        <v>0</v>
      </c>
      <c r="R15" s="19">
        <v>0</v>
      </c>
      <c r="S15" s="19">
        <v>26715.989575</v>
      </c>
      <c r="T15" s="19">
        <v>0</v>
      </c>
      <c r="U15" s="19">
        <v>216.50749999999999</v>
      </c>
      <c r="V15" s="19">
        <v>0</v>
      </c>
      <c r="W15" s="19">
        <v>0</v>
      </c>
      <c r="X15" s="19">
        <v>216.50749999999999</v>
      </c>
      <c r="Y15" s="19">
        <v>0</v>
      </c>
      <c r="Z15" s="19">
        <v>0</v>
      </c>
      <c r="AA15" s="19">
        <v>0</v>
      </c>
      <c r="AB15" s="19">
        <v>137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77.11</v>
      </c>
      <c r="AI15" s="19">
        <v>40.798400000000001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10.7342</v>
      </c>
      <c r="AR15" s="19">
        <v>0</v>
      </c>
      <c r="AS15" s="19"/>
      <c r="AT15" s="19">
        <v>0</v>
      </c>
      <c r="AU15" s="19">
        <f t="shared" si="0"/>
        <v>829.60699999999997</v>
      </c>
      <c r="AV15" s="19">
        <v>0</v>
      </c>
      <c r="AW15" s="19">
        <v>0</v>
      </c>
      <c r="AX15" s="20">
        <v>62</v>
      </c>
      <c r="AY15" s="20">
        <v>360</v>
      </c>
      <c r="AZ15" s="19">
        <v>187613.14</v>
      </c>
      <c r="BA15" s="19">
        <v>66492.23</v>
      </c>
      <c r="BB15" s="21">
        <v>93</v>
      </c>
      <c r="BC15" s="21">
        <v>37.3665769741066</v>
      </c>
      <c r="BD15" s="21">
        <v>9.6</v>
      </c>
      <c r="BE15" s="21"/>
      <c r="BF15" s="17" t="s">
        <v>380</v>
      </c>
      <c r="BG15" s="14"/>
      <c r="BH15" s="17" t="s">
        <v>402</v>
      </c>
      <c r="BI15" s="17" t="s">
        <v>403</v>
      </c>
      <c r="BJ15" s="17" t="s">
        <v>404</v>
      </c>
      <c r="BK15" s="17" t="s">
        <v>389</v>
      </c>
      <c r="BL15" s="15" t="s">
        <v>1</v>
      </c>
      <c r="BM15" s="21">
        <v>219294.03273201399</v>
      </c>
      <c r="BN15" s="15" t="s">
        <v>43</v>
      </c>
      <c r="BO15" s="21"/>
      <c r="BP15" s="22">
        <v>36455</v>
      </c>
      <c r="BQ15" s="22">
        <v>47423</v>
      </c>
      <c r="BR15" s="21">
        <v>0</v>
      </c>
      <c r="BS15" s="21">
        <v>137</v>
      </c>
      <c r="BT15" s="21">
        <v>0</v>
      </c>
    </row>
    <row r="16" spans="1:72" s="13" customFormat="1" ht="18.2" customHeight="1" x14ac:dyDescent="0.15">
      <c r="A16" s="4">
        <v>14</v>
      </c>
      <c r="B16" s="5" t="s">
        <v>46</v>
      </c>
      <c r="C16" s="5" t="s">
        <v>379</v>
      </c>
      <c r="D16" s="6">
        <v>45505</v>
      </c>
      <c r="E16" s="7" t="s">
        <v>3</v>
      </c>
      <c r="F16" s="8">
        <v>0</v>
      </c>
      <c r="G16" s="8">
        <v>0</v>
      </c>
      <c r="H16" s="9">
        <v>57173.752</v>
      </c>
      <c r="I16" s="9">
        <v>0</v>
      </c>
      <c r="J16" s="9">
        <v>0</v>
      </c>
      <c r="K16" s="9">
        <v>57173.752</v>
      </c>
      <c r="L16" s="9">
        <v>759.36</v>
      </c>
      <c r="M16" s="9">
        <v>0</v>
      </c>
      <c r="N16" s="9">
        <v>0</v>
      </c>
      <c r="O16" s="9">
        <v>0</v>
      </c>
      <c r="P16" s="9">
        <v>759.36</v>
      </c>
      <c r="Q16" s="9">
        <v>0</v>
      </c>
      <c r="R16" s="9">
        <v>0</v>
      </c>
      <c r="S16" s="9">
        <v>56414.392</v>
      </c>
      <c r="T16" s="9">
        <v>0</v>
      </c>
      <c r="U16" s="9">
        <v>491.21780000000001</v>
      </c>
      <c r="V16" s="9">
        <v>0</v>
      </c>
      <c r="W16" s="9">
        <v>0</v>
      </c>
      <c r="X16" s="9">
        <v>491.21780000000001</v>
      </c>
      <c r="Y16" s="9">
        <v>0</v>
      </c>
      <c r="Z16" s="9">
        <v>0</v>
      </c>
      <c r="AA16" s="9">
        <v>0</v>
      </c>
      <c r="AB16" s="9">
        <v>156.61000000000001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75.7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25.668600000000001</v>
      </c>
      <c r="AR16" s="9">
        <v>0</v>
      </c>
      <c r="AS16" s="9"/>
      <c r="AT16" s="9">
        <v>0</v>
      </c>
      <c r="AU16" s="9">
        <f t="shared" si="0"/>
        <v>1508.5563999999999</v>
      </c>
      <c r="AV16" s="9">
        <v>0</v>
      </c>
      <c r="AW16" s="9">
        <v>0</v>
      </c>
      <c r="AX16" s="10">
        <v>56</v>
      </c>
      <c r="AY16" s="10">
        <v>120</v>
      </c>
      <c r="AZ16" s="9">
        <v>157000</v>
      </c>
      <c r="BA16" s="9">
        <v>109900</v>
      </c>
      <c r="BB16" s="11">
        <v>0</v>
      </c>
      <c r="BC16" s="11" t="s">
        <v>405</v>
      </c>
      <c r="BD16" s="11">
        <v>10.31</v>
      </c>
      <c r="BE16" s="11"/>
      <c r="BF16" s="7"/>
      <c r="BG16" s="4"/>
      <c r="BH16" s="7" t="s">
        <v>101</v>
      </c>
      <c r="BI16" s="7" t="s">
        <v>412</v>
      </c>
      <c r="BJ16" s="7" t="s">
        <v>413</v>
      </c>
      <c r="BK16" s="7" t="s">
        <v>389</v>
      </c>
      <c r="BL16" s="5" t="s">
        <v>0</v>
      </c>
      <c r="BM16" s="11">
        <v>56414.392</v>
      </c>
      <c r="BN16" s="5" t="s">
        <v>43</v>
      </c>
      <c r="BO16" s="11"/>
      <c r="BP16" s="12">
        <v>43556</v>
      </c>
      <c r="BQ16" s="12">
        <v>47209</v>
      </c>
      <c r="BR16" s="11">
        <v>0</v>
      </c>
      <c r="BS16" s="11">
        <v>156.61000000000001</v>
      </c>
      <c r="BT16" s="11">
        <v>0</v>
      </c>
    </row>
    <row r="17" spans="1:72" s="13" customFormat="1" ht="18.2" customHeight="1" x14ac:dyDescent="0.15">
      <c r="A17" s="14">
        <v>15</v>
      </c>
      <c r="B17" s="15" t="s">
        <v>303</v>
      </c>
      <c r="C17" s="15" t="s">
        <v>379</v>
      </c>
      <c r="D17" s="16">
        <v>45505</v>
      </c>
      <c r="E17" s="17" t="s">
        <v>109</v>
      </c>
      <c r="F17" s="18">
        <v>101</v>
      </c>
      <c r="G17" s="18">
        <v>100</v>
      </c>
      <c r="H17" s="19">
        <v>41084.26</v>
      </c>
      <c r="I17" s="19">
        <v>22022.13</v>
      </c>
      <c r="J17" s="19">
        <v>0</v>
      </c>
      <c r="K17" s="19">
        <v>63106.39</v>
      </c>
      <c r="L17" s="19">
        <v>319.67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63106.39</v>
      </c>
      <c r="T17" s="19">
        <v>42465.63</v>
      </c>
      <c r="U17" s="19">
        <v>325.23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42790.86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f>VLOOKUP(E17,[1]Aplicado!$C$449:$AL$1312,36,0)</f>
        <v>0</v>
      </c>
      <c r="AU17" s="19">
        <f t="shared" si="0"/>
        <v>0</v>
      </c>
      <c r="AV17" s="19">
        <v>22341.8</v>
      </c>
      <c r="AW17" s="19">
        <v>42790.86</v>
      </c>
      <c r="AX17" s="20">
        <v>89</v>
      </c>
      <c r="AY17" s="20">
        <v>300</v>
      </c>
      <c r="AZ17" s="19">
        <v>310000</v>
      </c>
      <c r="BA17" s="19">
        <v>73812.820000000007</v>
      </c>
      <c r="BB17" s="21">
        <v>89.99</v>
      </c>
      <c r="BC17" s="21">
        <v>76.937096240192403</v>
      </c>
      <c r="BD17" s="21">
        <v>9.5</v>
      </c>
      <c r="BE17" s="21"/>
      <c r="BF17" s="17" t="s">
        <v>390</v>
      </c>
      <c r="BG17" s="14"/>
      <c r="BH17" s="17" t="s">
        <v>414</v>
      </c>
      <c r="BI17" s="17" t="s">
        <v>307</v>
      </c>
      <c r="BJ17" s="17" t="s">
        <v>415</v>
      </c>
      <c r="BK17" s="17" t="s">
        <v>383</v>
      </c>
      <c r="BL17" s="15" t="s">
        <v>1</v>
      </c>
      <c r="BM17" s="21">
        <v>517998.95771816</v>
      </c>
      <c r="BN17" s="15" t="s">
        <v>43</v>
      </c>
      <c r="BO17" s="21"/>
      <c r="BP17" s="22">
        <v>39069</v>
      </c>
      <c r="BQ17" s="22">
        <v>48194</v>
      </c>
      <c r="BR17" s="21">
        <v>23597.74</v>
      </c>
      <c r="BS17" s="21">
        <v>51.26</v>
      </c>
      <c r="BT17" s="21">
        <v>42.44</v>
      </c>
    </row>
    <row r="18" spans="1:72" s="13" customFormat="1" ht="18.2" customHeight="1" x14ac:dyDescent="0.15">
      <c r="A18" s="4">
        <v>16</v>
      </c>
      <c r="B18" s="5" t="s">
        <v>46</v>
      </c>
      <c r="C18" s="5" t="s">
        <v>379</v>
      </c>
      <c r="D18" s="6">
        <v>45505</v>
      </c>
      <c r="E18" s="7" t="s">
        <v>29</v>
      </c>
      <c r="F18" s="8">
        <v>0</v>
      </c>
      <c r="G18" s="8">
        <v>0</v>
      </c>
      <c r="H18" s="9">
        <v>189406.28450000001</v>
      </c>
      <c r="I18" s="9">
        <v>0</v>
      </c>
      <c r="J18" s="9">
        <v>0</v>
      </c>
      <c r="K18" s="9">
        <v>189406.28450000001</v>
      </c>
      <c r="L18" s="9">
        <v>573.51239999999996</v>
      </c>
      <c r="M18" s="9">
        <v>0</v>
      </c>
      <c r="N18" s="9">
        <v>0</v>
      </c>
      <c r="O18" s="9">
        <v>0</v>
      </c>
      <c r="P18" s="9">
        <v>573.51239999999996</v>
      </c>
      <c r="Q18" s="9">
        <v>0</v>
      </c>
      <c r="R18" s="9">
        <v>0</v>
      </c>
      <c r="S18" s="9">
        <v>188832.7721</v>
      </c>
      <c r="T18" s="9">
        <v>0</v>
      </c>
      <c r="U18" s="9">
        <v>1627.3157000000001</v>
      </c>
      <c r="V18" s="9">
        <v>0</v>
      </c>
      <c r="W18" s="9">
        <v>0</v>
      </c>
      <c r="X18" s="9">
        <v>1627.3157000000001</v>
      </c>
      <c r="Y18" s="9">
        <v>0</v>
      </c>
      <c r="Z18" s="9">
        <v>0</v>
      </c>
      <c r="AA18" s="9">
        <v>0</v>
      </c>
      <c r="AB18" s="9">
        <v>374.33620000000002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140.7551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1594.5295000000001</v>
      </c>
      <c r="AR18" s="9">
        <v>0</v>
      </c>
      <c r="AS18" s="9"/>
      <c r="AT18" s="9">
        <v>0</v>
      </c>
      <c r="AU18" s="9">
        <f t="shared" si="0"/>
        <v>4310.4489000000003</v>
      </c>
      <c r="AV18" s="9">
        <v>0</v>
      </c>
      <c r="AW18" s="9">
        <v>0</v>
      </c>
      <c r="AX18" s="10">
        <v>153</v>
      </c>
      <c r="AY18" s="10">
        <v>240</v>
      </c>
      <c r="AZ18" s="9">
        <v>305000</v>
      </c>
      <c r="BA18" s="9">
        <v>262690.62</v>
      </c>
      <c r="BB18" s="11"/>
      <c r="BC18" s="11"/>
      <c r="BD18" s="11">
        <v>10.31</v>
      </c>
      <c r="BE18" s="11"/>
      <c r="BF18" s="7" t="s">
        <v>380</v>
      </c>
      <c r="BG18" s="4"/>
      <c r="BH18" s="7" t="s">
        <v>414</v>
      </c>
      <c r="BI18" s="7" t="s">
        <v>416</v>
      </c>
      <c r="BJ18" s="7" t="s">
        <v>417</v>
      </c>
      <c r="BK18" s="7" t="s">
        <v>389</v>
      </c>
      <c r="BL18" s="5" t="s">
        <v>0</v>
      </c>
      <c r="BM18" s="11">
        <v>188832.7721</v>
      </c>
      <c r="BN18" s="5" t="s">
        <v>43</v>
      </c>
      <c r="BO18" s="11"/>
      <c r="BP18" s="12">
        <v>42916</v>
      </c>
      <c r="BQ18" s="12">
        <v>50222</v>
      </c>
      <c r="BR18" s="11">
        <v>0</v>
      </c>
      <c r="BS18" s="11">
        <v>374.33620000000002</v>
      </c>
      <c r="BT18" s="11">
        <v>0</v>
      </c>
    </row>
    <row r="19" spans="1:72" s="13" customFormat="1" ht="18.2" customHeight="1" x14ac:dyDescent="0.15">
      <c r="A19" s="14">
        <v>17</v>
      </c>
      <c r="B19" s="15" t="s">
        <v>303</v>
      </c>
      <c r="C19" s="15" t="s">
        <v>379</v>
      </c>
      <c r="D19" s="16">
        <v>45505</v>
      </c>
      <c r="E19" s="17" t="s">
        <v>110</v>
      </c>
      <c r="F19" s="18">
        <v>178</v>
      </c>
      <c r="G19" s="18">
        <v>177</v>
      </c>
      <c r="H19" s="19">
        <v>41787.17</v>
      </c>
      <c r="I19" s="19">
        <v>30851.200000000001</v>
      </c>
      <c r="J19" s="19">
        <v>0</v>
      </c>
      <c r="K19" s="19">
        <v>72638.37</v>
      </c>
      <c r="L19" s="19">
        <v>325.16000000000003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72638.37</v>
      </c>
      <c r="T19" s="19">
        <v>84630.41</v>
      </c>
      <c r="U19" s="19">
        <v>330.8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84961.21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f>VLOOKUP(E19,[1]Aplicado!$C$449:$AL$1312,36,0)</f>
        <v>0</v>
      </c>
      <c r="AU19" s="19">
        <f t="shared" si="0"/>
        <v>0</v>
      </c>
      <c r="AV19" s="19">
        <v>31176.36</v>
      </c>
      <c r="AW19" s="19">
        <v>84961.21</v>
      </c>
      <c r="AX19" s="20">
        <v>89</v>
      </c>
      <c r="AY19" s="20">
        <v>300</v>
      </c>
      <c r="AZ19" s="19">
        <v>379800</v>
      </c>
      <c r="BA19" s="19">
        <v>75078.37</v>
      </c>
      <c r="BB19" s="21">
        <v>77.91</v>
      </c>
      <c r="BC19" s="21">
        <v>75.377973798578694</v>
      </c>
      <c r="BD19" s="21">
        <v>9.5</v>
      </c>
      <c r="BE19" s="21"/>
      <c r="BF19" s="17" t="s">
        <v>380</v>
      </c>
      <c r="BG19" s="14"/>
      <c r="BH19" s="17" t="s">
        <v>402</v>
      </c>
      <c r="BI19" s="17" t="s">
        <v>403</v>
      </c>
      <c r="BJ19" s="17" t="s">
        <v>418</v>
      </c>
      <c r="BK19" s="17" t="s">
        <v>383</v>
      </c>
      <c r="BL19" s="15" t="s">
        <v>1</v>
      </c>
      <c r="BM19" s="21">
        <v>596240.72855928005</v>
      </c>
      <c r="BN19" s="15" t="s">
        <v>43</v>
      </c>
      <c r="BO19" s="21"/>
      <c r="BP19" s="22">
        <v>39081</v>
      </c>
      <c r="BQ19" s="22">
        <v>48206</v>
      </c>
      <c r="BR19" s="21">
        <v>37222.53</v>
      </c>
      <c r="BS19" s="21">
        <v>52.14</v>
      </c>
      <c r="BT19" s="21">
        <v>42.35</v>
      </c>
    </row>
    <row r="20" spans="1:72" s="13" customFormat="1" ht="18.2" customHeight="1" x14ac:dyDescent="0.15">
      <c r="A20" s="4">
        <v>18</v>
      </c>
      <c r="B20" s="5" t="s">
        <v>304</v>
      </c>
      <c r="C20" s="5" t="s">
        <v>379</v>
      </c>
      <c r="D20" s="6">
        <v>45505</v>
      </c>
      <c r="E20" s="7" t="s">
        <v>111</v>
      </c>
      <c r="F20" s="8">
        <v>130</v>
      </c>
      <c r="G20" s="8">
        <v>129</v>
      </c>
      <c r="H20" s="9">
        <v>89732.44</v>
      </c>
      <c r="I20" s="9">
        <v>89273.09</v>
      </c>
      <c r="J20" s="9">
        <v>0</v>
      </c>
      <c r="K20" s="9">
        <v>179005.53</v>
      </c>
      <c r="L20" s="9">
        <v>1105.1600000000001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179005.53</v>
      </c>
      <c r="T20" s="9">
        <v>143150.76</v>
      </c>
      <c r="U20" s="9">
        <v>707.33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143858.09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f>VLOOKUP(E20,[1]Aplicado!$C$449:$AL$1312,36,0)</f>
        <v>0</v>
      </c>
      <c r="AU20" s="9">
        <f t="shared" si="0"/>
        <v>0</v>
      </c>
      <c r="AV20" s="9">
        <v>90386.05</v>
      </c>
      <c r="AW20" s="9">
        <v>143858.09</v>
      </c>
      <c r="AX20" s="10">
        <v>63</v>
      </c>
      <c r="AY20" s="10">
        <v>300</v>
      </c>
      <c r="AZ20" s="9">
        <v>957111.66</v>
      </c>
      <c r="BA20" s="9">
        <v>208112.87</v>
      </c>
      <c r="BB20" s="11">
        <v>90</v>
      </c>
      <c r="BC20" s="11">
        <v>77.412308522774197</v>
      </c>
      <c r="BD20" s="11">
        <v>9.4600000000000009</v>
      </c>
      <c r="BE20" s="11"/>
      <c r="BF20" s="7" t="s">
        <v>380</v>
      </c>
      <c r="BG20" s="4"/>
      <c r="BH20" s="7" t="s">
        <v>384</v>
      </c>
      <c r="BI20" s="7" t="s">
        <v>419</v>
      </c>
      <c r="BJ20" s="7" t="s">
        <v>420</v>
      </c>
      <c r="BK20" s="7" t="s">
        <v>383</v>
      </c>
      <c r="BL20" s="5" t="s">
        <v>1</v>
      </c>
      <c r="BM20" s="11">
        <v>1469338.9681423199</v>
      </c>
      <c r="BN20" s="5" t="s">
        <v>43</v>
      </c>
      <c r="BO20" s="11"/>
      <c r="BP20" s="12">
        <v>38261</v>
      </c>
      <c r="BQ20" s="12">
        <v>47392</v>
      </c>
      <c r="BR20" s="11">
        <v>53550.17</v>
      </c>
      <c r="BS20" s="11">
        <v>109.68</v>
      </c>
      <c r="BT20" s="11">
        <v>42.17</v>
      </c>
    </row>
    <row r="21" spans="1:72" s="13" customFormat="1" ht="18.2" customHeight="1" x14ac:dyDescent="0.15">
      <c r="A21" s="14">
        <v>19</v>
      </c>
      <c r="B21" s="15" t="s">
        <v>303</v>
      </c>
      <c r="C21" s="15" t="s">
        <v>379</v>
      </c>
      <c r="D21" s="16">
        <v>45505</v>
      </c>
      <c r="E21" s="17" t="s">
        <v>421</v>
      </c>
      <c r="F21" s="18">
        <v>0</v>
      </c>
      <c r="G21" s="18">
        <v>0</v>
      </c>
      <c r="H21" s="19">
        <v>39351.53</v>
      </c>
      <c r="I21" s="19">
        <v>0</v>
      </c>
      <c r="J21" s="19">
        <v>0</v>
      </c>
      <c r="K21" s="19">
        <v>39351.53</v>
      </c>
      <c r="L21" s="19">
        <v>349.31</v>
      </c>
      <c r="M21" s="19">
        <v>0</v>
      </c>
      <c r="N21" s="19">
        <v>0</v>
      </c>
      <c r="O21" s="19">
        <v>0</v>
      </c>
      <c r="P21" s="19">
        <v>349.31</v>
      </c>
      <c r="Q21" s="19">
        <v>616.47</v>
      </c>
      <c r="R21" s="19">
        <v>0</v>
      </c>
      <c r="S21" s="19">
        <v>38385.75</v>
      </c>
      <c r="T21" s="19">
        <v>0</v>
      </c>
      <c r="U21" s="19">
        <v>306.64999999999998</v>
      </c>
      <c r="V21" s="19">
        <v>0</v>
      </c>
      <c r="W21" s="19">
        <v>0</v>
      </c>
      <c r="X21" s="19">
        <v>306.64999999999998</v>
      </c>
      <c r="Y21" s="19">
        <v>0</v>
      </c>
      <c r="Z21" s="19">
        <v>0</v>
      </c>
      <c r="AA21" s="19">
        <v>0</v>
      </c>
      <c r="AB21" s="19">
        <v>52.14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35.409999999999997</v>
      </c>
      <c r="AI21" s="19">
        <v>99.53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2.7850000000000001</v>
      </c>
      <c r="AR21" s="19">
        <v>0</v>
      </c>
      <c r="AS21" s="19">
        <v>0</v>
      </c>
      <c r="AT21" s="19">
        <f>VLOOKUP(E21,[1]Aplicado!$C$449:$AL$1312,36,0)</f>
        <v>0</v>
      </c>
      <c r="AU21" s="19">
        <f t="shared" si="0"/>
        <v>1462.2950000000001</v>
      </c>
      <c r="AV21" s="19">
        <v>0</v>
      </c>
      <c r="AW21" s="19">
        <v>0</v>
      </c>
      <c r="AX21" s="20">
        <v>89</v>
      </c>
      <c r="AY21" s="20">
        <v>300</v>
      </c>
      <c r="AZ21" s="19">
        <v>379800</v>
      </c>
      <c r="BA21" s="19">
        <v>75078.37</v>
      </c>
      <c r="BB21" s="21">
        <v>77.91</v>
      </c>
      <c r="BC21" s="21">
        <v>39.833493754592702</v>
      </c>
      <c r="BD21" s="21">
        <v>9.5</v>
      </c>
      <c r="BE21" s="21"/>
      <c r="BF21" s="17" t="s">
        <v>390</v>
      </c>
      <c r="BG21" s="14"/>
      <c r="BH21" s="17" t="s">
        <v>402</v>
      </c>
      <c r="BI21" s="17" t="s">
        <v>403</v>
      </c>
      <c r="BJ21" s="17" t="s">
        <v>418</v>
      </c>
      <c r="BK21" s="17" t="s">
        <v>389</v>
      </c>
      <c r="BL21" s="15" t="s">
        <v>1</v>
      </c>
      <c r="BM21" s="21">
        <v>315083.44069800002</v>
      </c>
      <c r="BN21" s="15" t="s">
        <v>43</v>
      </c>
      <c r="BO21" s="21"/>
      <c r="BP21" s="22">
        <v>39081</v>
      </c>
      <c r="BQ21" s="22">
        <v>48206</v>
      </c>
      <c r="BR21" s="21">
        <v>0</v>
      </c>
      <c r="BS21" s="21">
        <v>52.14</v>
      </c>
      <c r="BT21" s="21">
        <v>0</v>
      </c>
    </row>
    <row r="22" spans="1:72" s="13" customFormat="1" ht="18.2" customHeight="1" x14ac:dyDescent="0.15">
      <c r="A22" s="4">
        <v>20</v>
      </c>
      <c r="B22" s="5" t="s">
        <v>46</v>
      </c>
      <c r="C22" s="5" t="s">
        <v>379</v>
      </c>
      <c r="D22" s="6">
        <v>45505</v>
      </c>
      <c r="E22" s="7" t="s">
        <v>26</v>
      </c>
      <c r="F22" s="8">
        <v>0</v>
      </c>
      <c r="G22" s="8">
        <v>0</v>
      </c>
      <c r="H22" s="9">
        <v>174336.2145</v>
      </c>
      <c r="I22" s="9">
        <v>0</v>
      </c>
      <c r="J22" s="9">
        <v>0</v>
      </c>
      <c r="K22" s="9">
        <v>174336.2145</v>
      </c>
      <c r="L22" s="9">
        <v>2717.6329999999998</v>
      </c>
      <c r="M22" s="9">
        <v>0</v>
      </c>
      <c r="N22" s="9">
        <v>0</v>
      </c>
      <c r="O22" s="9">
        <v>0</v>
      </c>
      <c r="P22" s="9">
        <v>2717.6329999999998</v>
      </c>
      <c r="Q22" s="9">
        <v>0</v>
      </c>
      <c r="R22" s="9">
        <v>0</v>
      </c>
      <c r="S22" s="9">
        <v>171618.5815</v>
      </c>
      <c r="T22" s="9">
        <v>0</v>
      </c>
      <c r="U22" s="9">
        <v>1497.8386</v>
      </c>
      <c r="V22" s="9">
        <v>0</v>
      </c>
      <c r="W22" s="9">
        <v>0</v>
      </c>
      <c r="X22" s="9">
        <v>1497.8386</v>
      </c>
      <c r="Y22" s="9">
        <v>0</v>
      </c>
      <c r="Z22" s="9">
        <v>0</v>
      </c>
      <c r="AA22" s="9">
        <v>0</v>
      </c>
      <c r="AB22" s="9">
        <v>527.9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209.48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783.23800000000006</v>
      </c>
      <c r="AR22" s="9">
        <v>0</v>
      </c>
      <c r="AS22" s="9"/>
      <c r="AT22" s="9">
        <v>0</v>
      </c>
      <c r="AU22" s="9">
        <f t="shared" si="0"/>
        <v>5736.0895999999993</v>
      </c>
      <c r="AV22" s="9">
        <v>0</v>
      </c>
      <c r="AW22" s="9">
        <v>0</v>
      </c>
      <c r="AX22" s="10">
        <v>49</v>
      </c>
      <c r="AY22" s="10">
        <v>120</v>
      </c>
      <c r="AZ22" s="9">
        <v>520000</v>
      </c>
      <c r="BA22" s="9">
        <v>370453.04</v>
      </c>
      <c r="BB22" s="11">
        <v>0</v>
      </c>
      <c r="BC22" s="11" t="s">
        <v>405</v>
      </c>
      <c r="BD22" s="11">
        <v>10.31</v>
      </c>
      <c r="BE22" s="11"/>
      <c r="BF22" s="7"/>
      <c r="BG22" s="4"/>
      <c r="BH22" s="7" t="s">
        <v>422</v>
      </c>
      <c r="BI22" s="7" t="s">
        <v>423</v>
      </c>
      <c r="BJ22" s="7" t="s">
        <v>424</v>
      </c>
      <c r="BK22" s="7" t="s">
        <v>389</v>
      </c>
      <c r="BL22" s="5" t="s">
        <v>0</v>
      </c>
      <c r="BM22" s="11">
        <v>171618.5815</v>
      </c>
      <c r="BN22" s="5" t="s">
        <v>43</v>
      </c>
      <c r="BO22" s="11"/>
      <c r="BP22" s="12">
        <v>43344</v>
      </c>
      <c r="BQ22" s="12">
        <v>47027</v>
      </c>
      <c r="BR22" s="11">
        <v>0</v>
      </c>
      <c r="BS22" s="11">
        <v>527.9</v>
      </c>
      <c r="BT22" s="11">
        <v>0</v>
      </c>
    </row>
    <row r="23" spans="1:72" s="13" customFormat="1" ht="18.2" customHeight="1" x14ac:dyDescent="0.15">
      <c r="A23" s="14">
        <v>21</v>
      </c>
      <c r="B23" s="15" t="s">
        <v>303</v>
      </c>
      <c r="C23" s="15" t="s">
        <v>379</v>
      </c>
      <c r="D23" s="16">
        <v>45505</v>
      </c>
      <c r="E23" s="17" t="s">
        <v>112</v>
      </c>
      <c r="F23" s="18">
        <v>161</v>
      </c>
      <c r="G23" s="18">
        <v>160</v>
      </c>
      <c r="H23" s="19">
        <v>17902.78</v>
      </c>
      <c r="I23" s="19">
        <v>48068.67</v>
      </c>
      <c r="J23" s="19">
        <v>0</v>
      </c>
      <c r="K23" s="19">
        <v>65971.45</v>
      </c>
      <c r="L23" s="19">
        <v>530.96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65971.45</v>
      </c>
      <c r="T23" s="19">
        <v>59553.16</v>
      </c>
      <c r="U23" s="19">
        <v>141.69999999999999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59694.86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f>VLOOKUP(E23,[1]Aplicado!$C$449:$AL$1312,36,0)</f>
        <v>0</v>
      </c>
      <c r="AU23" s="19">
        <f t="shared" si="0"/>
        <v>0</v>
      </c>
      <c r="AV23" s="19">
        <v>48599.63</v>
      </c>
      <c r="AW23" s="19">
        <v>59694.86</v>
      </c>
      <c r="AX23" s="20">
        <v>30</v>
      </c>
      <c r="AY23" s="20">
        <v>240</v>
      </c>
      <c r="AZ23" s="19">
        <v>309400</v>
      </c>
      <c r="BA23" s="19">
        <v>72163.520000000004</v>
      </c>
      <c r="BB23" s="21">
        <v>90</v>
      </c>
      <c r="BC23" s="21">
        <v>82.277451266235403</v>
      </c>
      <c r="BD23" s="21">
        <v>9.5</v>
      </c>
      <c r="BE23" s="21"/>
      <c r="BF23" s="17" t="s">
        <v>380</v>
      </c>
      <c r="BG23" s="14"/>
      <c r="BH23" s="17" t="s">
        <v>414</v>
      </c>
      <c r="BI23" s="17" t="s">
        <v>425</v>
      </c>
      <c r="BJ23" s="17" t="s">
        <v>417</v>
      </c>
      <c r="BK23" s="17" t="s">
        <v>383</v>
      </c>
      <c r="BL23" s="15" t="s">
        <v>1</v>
      </c>
      <c r="BM23" s="21">
        <v>541516.35577879997</v>
      </c>
      <c r="BN23" s="15" t="s">
        <v>43</v>
      </c>
      <c r="BO23" s="21"/>
      <c r="BP23" s="22">
        <v>39105</v>
      </c>
      <c r="BQ23" s="22">
        <v>46405</v>
      </c>
      <c r="BR23" s="21">
        <v>31507.05</v>
      </c>
      <c r="BS23" s="21">
        <v>47.77</v>
      </c>
      <c r="BT23" s="21">
        <v>43.6</v>
      </c>
    </row>
    <row r="24" spans="1:72" s="13" customFormat="1" ht="18.2" customHeight="1" x14ac:dyDescent="0.15">
      <c r="A24" s="4">
        <v>22</v>
      </c>
      <c r="B24" s="5" t="s">
        <v>303</v>
      </c>
      <c r="C24" s="5" t="s">
        <v>379</v>
      </c>
      <c r="D24" s="6">
        <v>45505</v>
      </c>
      <c r="E24" s="7" t="s">
        <v>113</v>
      </c>
      <c r="F24" s="8">
        <v>161</v>
      </c>
      <c r="G24" s="8">
        <v>160</v>
      </c>
      <c r="H24" s="9">
        <v>68971.8</v>
      </c>
      <c r="I24" s="9">
        <v>47837.23</v>
      </c>
      <c r="J24" s="9">
        <v>0</v>
      </c>
      <c r="K24" s="9">
        <v>116809.03</v>
      </c>
      <c r="L24" s="9">
        <v>528.4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116809.03</v>
      </c>
      <c r="T24" s="9">
        <v>124063.03</v>
      </c>
      <c r="U24" s="9">
        <v>546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124609.03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f>VLOOKUP(E24,[1]Aplicado!$C$449:$AL$1312,36,0)</f>
        <v>0</v>
      </c>
      <c r="AU24" s="9">
        <f t="shared" si="0"/>
        <v>0</v>
      </c>
      <c r="AV24" s="9">
        <v>48365.63</v>
      </c>
      <c r="AW24" s="9">
        <v>124609.03</v>
      </c>
      <c r="AX24" s="10">
        <v>90</v>
      </c>
      <c r="AY24" s="10">
        <v>300</v>
      </c>
      <c r="AZ24" s="9">
        <v>521700</v>
      </c>
      <c r="BA24" s="9">
        <v>122971.26</v>
      </c>
      <c r="BB24" s="11">
        <v>89.99</v>
      </c>
      <c r="BC24" s="11">
        <v>85.480498530307003</v>
      </c>
      <c r="BD24" s="11">
        <v>9.5</v>
      </c>
      <c r="BE24" s="11"/>
      <c r="BF24" s="7" t="s">
        <v>380</v>
      </c>
      <c r="BG24" s="4"/>
      <c r="BH24" s="7" t="s">
        <v>391</v>
      </c>
      <c r="BI24" s="7" t="s">
        <v>426</v>
      </c>
      <c r="BJ24" s="7" t="s">
        <v>427</v>
      </c>
      <c r="BK24" s="7" t="s">
        <v>383</v>
      </c>
      <c r="BL24" s="5" t="s">
        <v>1</v>
      </c>
      <c r="BM24" s="11">
        <v>958808.70054631995</v>
      </c>
      <c r="BN24" s="5" t="s">
        <v>43</v>
      </c>
      <c r="BO24" s="11"/>
      <c r="BP24" s="12">
        <v>39113</v>
      </c>
      <c r="BQ24" s="12">
        <v>48238</v>
      </c>
      <c r="BR24" s="11">
        <v>48856.2</v>
      </c>
      <c r="BS24" s="11">
        <v>85.4</v>
      </c>
      <c r="BT24" s="11">
        <v>43.57</v>
      </c>
    </row>
    <row r="25" spans="1:72" s="13" customFormat="1" ht="18.2" customHeight="1" x14ac:dyDescent="0.15">
      <c r="A25" s="14">
        <v>23</v>
      </c>
      <c r="B25" s="15" t="s">
        <v>303</v>
      </c>
      <c r="C25" s="15" t="s">
        <v>379</v>
      </c>
      <c r="D25" s="16">
        <v>45505</v>
      </c>
      <c r="E25" s="17" t="s">
        <v>428</v>
      </c>
      <c r="F25" s="18">
        <v>1</v>
      </c>
      <c r="G25" s="18">
        <v>2</v>
      </c>
      <c r="H25" s="19">
        <v>43781.120000000003</v>
      </c>
      <c r="I25" s="19">
        <v>559.03</v>
      </c>
      <c r="J25" s="19">
        <v>0</v>
      </c>
      <c r="K25" s="19">
        <v>44340.15</v>
      </c>
      <c r="L25" s="19">
        <v>327.5</v>
      </c>
      <c r="M25" s="19">
        <v>0</v>
      </c>
      <c r="N25" s="19">
        <v>0</v>
      </c>
      <c r="O25" s="19">
        <v>244.48</v>
      </c>
      <c r="P25" s="19">
        <v>314.55</v>
      </c>
      <c r="Q25" s="19">
        <v>0</v>
      </c>
      <c r="R25" s="19">
        <v>0</v>
      </c>
      <c r="S25" s="19">
        <v>44079.06</v>
      </c>
      <c r="T25" s="19">
        <v>351.53</v>
      </c>
      <c r="U25" s="19">
        <v>348.96</v>
      </c>
      <c r="V25" s="19">
        <v>0</v>
      </c>
      <c r="W25" s="19">
        <v>351.53</v>
      </c>
      <c r="X25" s="19">
        <v>281.47000000000003</v>
      </c>
      <c r="Y25" s="19">
        <v>0</v>
      </c>
      <c r="Z25" s="19">
        <v>0</v>
      </c>
      <c r="AA25" s="19">
        <v>67.489999999999995</v>
      </c>
      <c r="AB25" s="19">
        <v>53.77</v>
      </c>
      <c r="AC25" s="19">
        <v>0</v>
      </c>
      <c r="AD25" s="19">
        <v>0</v>
      </c>
      <c r="AE25" s="19">
        <v>0</v>
      </c>
      <c r="AF25" s="19">
        <v>43.33</v>
      </c>
      <c r="AG25" s="19">
        <v>0</v>
      </c>
      <c r="AH25" s="19">
        <v>36.51</v>
      </c>
      <c r="AI25" s="19">
        <v>99.92</v>
      </c>
      <c r="AJ25" s="19">
        <v>53.77</v>
      </c>
      <c r="AK25" s="19">
        <v>0</v>
      </c>
      <c r="AL25" s="19">
        <v>0</v>
      </c>
      <c r="AM25" s="19">
        <v>43.33</v>
      </c>
      <c r="AN25" s="19">
        <v>0</v>
      </c>
      <c r="AO25" s="19">
        <v>36.51</v>
      </c>
      <c r="AP25" s="19">
        <v>99.92</v>
      </c>
      <c r="AQ25" s="19">
        <v>0</v>
      </c>
      <c r="AR25" s="19">
        <v>0</v>
      </c>
      <c r="AS25" s="19">
        <v>3.6549999999999998E-3</v>
      </c>
      <c r="AT25" s="19">
        <f>VLOOKUP(E25,[1]Aplicado!$C$449:$AL$1312,36,0)</f>
        <v>0</v>
      </c>
      <c r="AU25" s="19">
        <f t="shared" si="0"/>
        <v>1659.0863449999999</v>
      </c>
      <c r="AV25" s="19">
        <v>327.5</v>
      </c>
      <c r="AW25" s="19">
        <v>67.489999999999995</v>
      </c>
      <c r="AX25" s="20">
        <v>92</v>
      </c>
      <c r="AY25" s="20">
        <v>300</v>
      </c>
      <c r="AZ25" s="19">
        <v>330000</v>
      </c>
      <c r="BA25" s="19">
        <v>77424.820000000007</v>
      </c>
      <c r="BB25" s="21">
        <v>90</v>
      </c>
      <c r="BC25" s="21">
        <v>51.238290253693798</v>
      </c>
      <c r="BD25" s="21">
        <v>9.5</v>
      </c>
      <c r="BE25" s="21"/>
      <c r="BF25" s="17" t="s">
        <v>390</v>
      </c>
      <c r="BG25" s="14"/>
      <c r="BH25" s="17" t="s">
        <v>103</v>
      </c>
      <c r="BI25" s="17" t="s">
        <v>429</v>
      </c>
      <c r="BJ25" s="17" t="s">
        <v>430</v>
      </c>
      <c r="BK25" s="17" t="s">
        <v>400</v>
      </c>
      <c r="BL25" s="15" t="s">
        <v>1</v>
      </c>
      <c r="BM25" s="21">
        <v>361816.08767664002</v>
      </c>
      <c r="BN25" s="15" t="s">
        <v>43</v>
      </c>
      <c r="BO25" s="21"/>
      <c r="BP25" s="22">
        <v>39157</v>
      </c>
      <c r="BQ25" s="22">
        <v>48282</v>
      </c>
      <c r="BR25" s="21">
        <v>0</v>
      </c>
      <c r="BS25" s="21">
        <v>53.77</v>
      </c>
      <c r="BT25" s="21">
        <v>43.33</v>
      </c>
    </row>
    <row r="26" spans="1:72" s="13" customFormat="1" ht="18.2" customHeight="1" x14ac:dyDescent="0.15">
      <c r="A26" s="4">
        <v>24</v>
      </c>
      <c r="B26" s="5" t="s">
        <v>303</v>
      </c>
      <c r="C26" s="5" t="s">
        <v>379</v>
      </c>
      <c r="D26" s="6">
        <v>45505</v>
      </c>
      <c r="E26" s="7" t="s">
        <v>432</v>
      </c>
      <c r="F26" s="8">
        <v>0</v>
      </c>
      <c r="G26" s="8">
        <v>1</v>
      </c>
      <c r="H26" s="9">
        <v>32993.730000000003</v>
      </c>
      <c r="I26" s="9">
        <v>7.77</v>
      </c>
      <c r="J26" s="9">
        <v>0</v>
      </c>
      <c r="K26" s="9">
        <v>33001.5</v>
      </c>
      <c r="L26" s="9">
        <v>265.23</v>
      </c>
      <c r="M26" s="9">
        <v>0</v>
      </c>
      <c r="N26" s="9">
        <v>0</v>
      </c>
      <c r="O26" s="9">
        <v>7.77</v>
      </c>
      <c r="P26" s="9">
        <v>265.23</v>
      </c>
      <c r="Q26" s="9">
        <v>0</v>
      </c>
      <c r="R26" s="9">
        <v>0</v>
      </c>
      <c r="S26" s="9">
        <v>32728.5</v>
      </c>
      <c r="T26" s="9">
        <v>0</v>
      </c>
      <c r="U26" s="9">
        <v>261.2</v>
      </c>
      <c r="V26" s="9">
        <v>0</v>
      </c>
      <c r="W26" s="9">
        <v>0</v>
      </c>
      <c r="X26" s="9">
        <v>261.2</v>
      </c>
      <c r="Y26" s="9">
        <v>0</v>
      </c>
      <c r="Z26" s="9">
        <v>0</v>
      </c>
      <c r="AA26" s="9">
        <v>0</v>
      </c>
      <c r="AB26" s="9">
        <v>41.84</v>
      </c>
      <c r="AC26" s="9">
        <v>0</v>
      </c>
      <c r="AD26" s="9">
        <v>0</v>
      </c>
      <c r="AE26" s="9">
        <v>0</v>
      </c>
      <c r="AF26" s="9">
        <v>43.46</v>
      </c>
      <c r="AG26" s="9">
        <v>0</v>
      </c>
      <c r="AH26" s="9">
        <v>28.41</v>
      </c>
      <c r="AI26" s="9">
        <v>77.709999999999994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0.02</v>
      </c>
      <c r="AQ26" s="9">
        <v>0.747</v>
      </c>
      <c r="AR26" s="9">
        <v>0</v>
      </c>
      <c r="AS26" s="9">
        <v>0</v>
      </c>
      <c r="AT26" s="9">
        <f>VLOOKUP(E26,[1]Aplicado!$C$449:$AL$1312,36,0)</f>
        <v>43.46</v>
      </c>
      <c r="AU26" s="9">
        <f t="shared" si="0"/>
        <v>682.92699999999991</v>
      </c>
      <c r="AV26" s="9">
        <v>0</v>
      </c>
      <c r="AW26" s="9">
        <v>0</v>
      </c>
      <c r="AX26" s="10">
        <v>91</v>
      </c>
      <c r="AY26" s="10">
        <v>300</v>
      </c>
      <c r="AZ26" s="9">
        <v>256400</v>
      </c>
      <c r="BA26" s="9">
        <v>60253</v>
      </c>
      <c r="BB26" s="11">
        <v>89.78</v>
      </c>
      <c r="BC26" s="11">
        <v>48.767110849252298</v>
      </c>
      <c r="BD26" s="11">
        <v>9.5</v>
      </c>
      <c r="BE26" s="11"/>
      <c r="BF26" s="7" t="s">
        <v>390</v>
      </c>
      <c r="BG26" s="4"/>
      <c r="BH26" s="7" t="s">
        <v>103</v>
      </c>
      <c r="BI26" s="7" t="s">
        <v>433</v>
      </c>
      <c r="BJ26" s="7" t="s">
        <v>434</v>
      </c>
      <c r="BK26" s="7" t="s">
        <v>389</v>
      </c>
      <c r="BL26" s="5" t="s">
        <v>1</v>
      </c>
      <c r="BM26" s="11">
        <v>268646.78660400002</v>
      </c>
      <c r="BN26" s="5" t="s">
        <v>43</v>
      </c>
      <c r="BO26" s="11"/>
      <c r="BP26" s="12">
        <v>39108</v>
      </c>
      <c r="BQ26" s="12">
        <v>48254</v>
      </c>
      <c r="BR26" s="11">
        <v>0</v>
      </c>
      <c r="BS26" s="11">
        <v>41.84</v>
      </c>
      <c r="BT26" s="11">
        <v>0</v>
      </c>
    </row>
    <row r="27" spans="1:72" s="13" customFormat="1" ht="18.2" customHeight="1" x14ac:dyDescent="0.15">
      <c r="A27" s="14">
        <v>25</v>
      </c>
      <c r="B27" s="15" t="s">
        <v>46</v>
      </c>
      <c r="C27" s="15" t="s">
        <v>379</v>
      </c>
      <c r="D27" s="16">
        <v>45505</v>
      </c>
      <c r="E27" s="17" t="s">
        <v>80</v>
      </c>
      <c r="F27" s="18">
        <v>160</v>
      </c>
      <c r="G27" s="18">
        <v>159</v>
      </c>
      <c r="H27" s="19">
        <v>63177.552199999998</v>
      </c>
      <c r="I27" s="19">
        <v>43044.5363</v>
      </c>
      <c r="J27" s="19">
        <v>0</v>
      </c>
      <c r="K27" s="19">
        <v>106222.0885</v>
      </c>
      <c r="L27" s="19">
        <v>475.08440000000002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106222.0885</v>
      </c>
      <c r="T27" s="19">
        <v>111659.39290000001</v>
      </c>
      <c r="U27" s="19">
        <v>500.15559999999999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112159.5485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/>
      <c r="AT27" s="19">
        <v>0</v>
      </c>
      <c r="AU27" s="19">
        <f t="shared" si="0"/>
        <v>0</v>
      </c>
      <c r="AV27" s="19">
        <v>43519.620699999999</v>
      </c>
      <c r="AW27" s="19">
        <v>112159.5485</v>
      </c>
      <c r="AX27" s="20">
        <v>93</v>
      </c>
      <c r="AY27" s="20">
        <v>300</v>
      </c>
      <c r="AZ27" s="19">
        <v>479000</v>
      </c>
      <c r="BA27" s="19">
        <v>111622.17</v>
      </c>
      <c r="BB27" s="21">
        <v>89.46</v>
      </c>
      <c r="BC27" s="21">
        <v>85.132084757087199</v>
      </c>
      <c r="BD27" s="21">
        <v>9.5</v>
      </c>
      <c r="BE27" s="21"/>
      <c r="BF27" s="17" t="s">
        <v>390</v>
      </c>
      <c r="BG27" s="14"/>
      <c r="BH27" s="17" t="s">
        <v>101</v>
      </c>
      <c r="BI27" s="17" t="s">
        <v>431</v>
      </c>
      <c r="BJ27" s="17" t="s">
        <v>413</v>
      </c>
      <c r="BK27" s="17" t="s">
        <v>383</v>
      </c>
      <c r="BL27" s="15" t="s">
        <v>1</v>
      </c>
      <c r="BM27" s="21">
        <v>871907.44280644401</v>
      </c>
      <c r="BN27" s="15" t="s">
        <v>43</v>
      </c>
      <c r="BO27" s="21"/>
      <c r="BP27" s="22">
        <v>39206</v>
      </c>
      <c r="BQ27" s="22">
        <v>48331</v>
      </c>
      <c r="BR27" s="21">
        <v>32739.9192</v>
      </c>
      <c r="BS27" s="21">
        <v>77.52</v>
      </c>
      <c r="BT27" s="21">
        <v>42.639499999999998</v>
      </c>
    </row>
    <row r="28" spans="1:72" s="13" customFormat="1" ht="18.2" customHeight="1" x14ac:dyDescent="0.15">
      <c r="A28" s="4">
        <v>26</v>
      </c>
      <c r="B28" s="5" t="s">
        <v>46</v>
      </c>
      <c r="C28" s="5" t="s">
        <v>379</v>
      </c>
      <c r="D28" s="6">
        <v>45505</v>
      </c>
      <c r="E28" s="7" t="s">
        <v>4</v>
      </c>
      <c r="F28" s="8">
        <v>0</v>
      </c>
      <c r="G28" s="8">
        <v>0</v>
      </c>
      <c r="H28" s="9">
        <v>93434.403999999995</v>
      </c>
      <c r="I28" s="9">
        <v>0</v>
      </c>
      <c r="J28" s="9">
        <v>0</v>
      </c>
      <c r="K28" s="9">
        <v>93434.403999999995</v>
      </c>
      <c r="L28" s="9">
        <v>1851.9783</v>
      </c>
      <c r="M28" s="9">
        <v>0</v>
      </c>
      <c r="N28" s="9">
        <v>0</v>
      </c>
      <c r="O28" s="9">
        <v>0</v>
      </c>
      <c r="P28" s="9">
        <v>1851.9783</v>
      </c>
      <c r="Q28" s="9">
        <v>0</v>
      </c>
      <c r="R28" s="9">
        <v>0</v>
      </c>
      <c r="S28" s="9">
        <v>91582.425700000007</v>
      </c>
      <c r="T28" s="9">
        <v>0</v>
      </c>
      <c r="U28" s="9">
        <v>802.75720000000001</v>
      </c>
      <c r="V28" s="9">
        <v>0</v>
      </c>
      <c r="W28" s="9">
        <v>0</v>
      </c>
      <c r="X28" s="9">
        <v>802.75720000000001</v>
      </c>
      <c r="Y28" s="9">
        <v>0</v>
      </c>
      <c r="Z28" s="9">
        <v>0</v>
      </c>
      <c r="AA28" s="9">
        <v>0</v>
      </c>
      <c r="AB28" s="9">
        <v>332.44940000000003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122.3338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15.044</v>
      </c>
      <c r="AR28" s="9">
        <v>0</v>
      </c>
      <c r="AS28" s="9"/>
      <c r="AT28" s="9">
        <v>0</v>
      </c>
      <c r="AU28" s="9">
        <f t="shared" si="0"/>
        <v>3124.5627000000004</v>
      </c>
      <c r="AV28" s="9">
        <v>0</v>
      </c>
      <c r="AW28" s="9">
        <v>0</v>
      </c>
      <c r="AX28" s="10">
        <v>41</v>
      </c>
      <c r="AY28" s="10">
        <v>120</v>
      </c>
      <c r="AZ28" s="9">
        <v>249000</v>
      </c>
      <c r="BA28" s="9">
        <v>233296.5</v>
      </c>
      <c r="BB28" s="11"/>
      <c r="BC28" s="11"/>
      <c r="BD28" s="11">
        <v>10.31</v>
      </c>
      <c r="BE28" s="11"/>
      <c r="BF28" s="7"/>
      <c r="BG28" s="4"/>
      <c r="BH28" s="7" t="s">
        <v>103</v>
      </c>
      <c r="BI28" s="7" t="s">
        <v>435</v>
      </c>
      <c r="BJ28" s="7" t="s">
        <v>436</v>
      </c>
      <c r="BK28" s="7" t="s">
        <v>389</v>
      </c>
      <c r="BL28" s="5" t="s">
        <v>0</v>
      </c>
      <c r="BM28" s="11">
        <v>91582.425700000007</v>
      </c>
      <c r="BN28" s="5" t="s">
        <v>43</v>
      </c>
      <c r="BO28" s="11"/>
      <c r="BP28" s="12">
        <v>39142</v>
      </c>
      <c r="BQ28" s="12">
        <v>46721</v>
      </c>
      <c r="BR28" s="11">
        <v>0</v>
      </c>
      <c r="BS28" s="11">
        <v>332.44940000000003</v>
      </c>
      <c r="BT28" s="11">
        <v>0</v>
      </c>
    </row>
    <row r="29" spans="1:72" s="13" customFormat="1" ht="18.2" customHeight="1" x14ac:dyDescent="0.15">
      <c r="A29" s="14">
        <v>27</v>
      </c>
      <c r="B29" s="15" t="s">
        <v>46</v>
      </c>
      <c r="C29" s="15" t="s">
        <v>379</v>
      </c>
      <c r="D29" s="16">
        <v>45505</v>
      </c>
      <c r="E29" s="17" t="s">
        <v>114</v>
      </c>
      <c r="F29" s="18">
        <v>141</v>
      </c>
      <c r="G29" s="18">
        <v>140</v>
      </c>
      <c r="H29" s="19">
        <v>47431.253400000001</v>
      </c>
      <c r="I29" s="19">
        <v>29302.960299999999</v>
      </c>
      <c r="J29" s="19">
        <v>0</v>
      </c>
      <c r="K29" s="19">
        <v>76734.213699999993</v>
      </c>
      <c r="L29" s="19">
        <v>346.20240000000001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76734.213699999993</v>
      </c>
      <c r="T29" s="19">
        <v>71026.541700000002</v>
      </c>
      <c r="U29" s="19">
        <v>375.49759999999998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71402.039300000004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/>
      <c r="AT29" s="19">
        <v>0</v>
      </c>
      <c r="AU29" s="19">
        <f t="shared" si="0"/>
        <v>0</v>
      </c>
      <c r="AV29" s="19">
        <v>29649.162700000001</v>
      </c>
      <c r="AW29" s="19">
        <v>71402.039300000004</v>
      </c>
      <c r="AX29" s="20">
        <v>91</v>
      </c>
      <c r="AY29" s="20">
        <v>300</v>
      </c>
      <c r="AZ29" s="19">
        <v>401000</v>
      </c>
      <c r="BA29" s="19">
        <v>82602.7</v>
      </c>
      <c r="BB29" s="21">
        <v>90</v>
      </c>
      <c r="BC29" s="21">
        <v>83.605974538362503</v>
      </c>
      <c r="BD29" s="21">
        <v>9.5</v>
      </c>
      <c r="BE29" s="21"/>
      <c r="BF29" s="17" t="s">
        <v>390</v>
      </c>
      <c r="BG29" s="14"/>
      <c r="BH29" s="17" t="s">
        <v>422</v>
      </c>
      <c r="BI29" s="17" t="s">
        <v>437</v>
      </c>
      <c r="BJ29" s="17" t="s">
        <v>438</v>
      </c>
      <c r="BK29" s="17" t="s">
        <v>383</v>
      </c>
      <c r="BL29" s="15" t="s">
        <v>1</v>
      </c>
      <c r="BM29" s="21">
        <v>629860.82261911302</v>
      </c>
      <c r="BN29" s="15" t="s">
        <v>43</v>
      </c>
      <c r="BO29" s="21"/>
      <c r="BP29" s="22">
        <v>39150</v>
      </c>
      <c r="BQ29" s="22">
        <v>48275</v>
      </c>
      <c r="BR29" s="21">
        <v>25814.8881</v>
      </c>
      <c r="BS29" s="21">
        <v>57.36</v>
      </c>
      <c r="BT29" s="21">
        <v>42.639499999999998</v>
      </c>
    </row>
    <row r="30" spans="1:72" s="13" customFormat="1" ht="18.2" customHeight="1" x14ac:dyDescent="0.15">
      <c r="A30" s="4">
        <v>28</v>
      </c>
      <c r="B30" s="5" t="s">
        <v>46</v>
      </c>
      <c r="C30" s="5" t="s">
        <v>379</v>
      </c>
      <c r="D30" s="6">
        <v>45505</v>
      </c>
      <c r="E30" s="7" t="s">
        <v>5</v>
      </c>
      <c r="F30" s="8">
        <v>0</v>
      </c>
      <c r="G30" s="8">
        <v>0</v>
      </c>
      <c r="H30" s="9">
        <v>25725.9869</v>
      </c>
      <c r="I30" s="9">
        <v>0</v>
      </c>
      <c r="J30" s="9">
        <v>0</v>
      </c>
      <c r="K30" s="9">
        <v>25725.9869</v>
      </c>
      <c r="L30" s="9">
        <v>3120.2896999999998</v>
      </c>
      <c r="M30" s="9">
        <v>0</v>
      </c>
      <c r="N30" s="9">
        <v>0</v>
      </c>
      <c r="O30" s="9">
        <v>0</v>
      </c>
      <c r="P30" s="9">
        <v>3120.2896999999998</v>
      </c>
      <c r="Q30" s="9">
        <v>0</v>
      </c>
      <c r="R30" s="9">
        <v>0</v>
      </c>
      <c r="S30" s="9">
        <v>22605.697199999999</v>
      </c>
      <c r="T30" s="9">
        <v>0</v>
      </c>
      <c r="U30" s="9">
        <v>221.0292</v>
      </c>
      <c r="V30" s="9">
        <v>0</v>
      </c>
      <c r="W30" s="9">
        <v>0</v>
      </c>
      <c r="X30" s="9">
        <v>221.0292</v>
      </c>
      <c r="Y30" s="9">
        <v>0</v>
      </c>
      <c r="Z30" s="9">
        <v>0</v>
      </c>
      <c r="AA30" s="9">
        <v>0</v>
      </c>
      <c r="AB30" s="9">
        <v>365.1977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205.24180000000001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0.13150000000000001</v>
      </c>
      <c r="AR30" s="9">
        <v>0</v>
      </c>
      <c r="AS30" s="9"/>
      <c r="AT30" s="9">
        <v>0</v>
      </c>
      <c r="AU30" s="9">
        <f t="shared" si="0"/>
        <v>3911.8899000000001</v>
      </c>
      <c r="AV30" s="9">
        <v>0</v>
      </c>
      <c r="AW30" s="9">
        <v>0</v>
      </c>
      <c r="AX30" s="10">
        <v>5</v>
      </c>
      <c r="AY30" s="10">
        <v>96</v>
      </c>
      <c r="AZ30" s="9">
        <v>329000</v>
      </c>
      <c r="BA30" s="9">
        <v>418915.39</v>
      </c>
      <c r="BB30" s="11"/>
      <c r="BC30" s="11"/>
      <c r="BD30" s="11">
        <v>10.31</v>
      </c>
      <c r="BE30" s="11"/>
      <c r="BF30" s="7" t="s">
        <v>380</v>
      </c>
      <c r="BG30" s="4"/>
      <c r="BH30" s="7" t="s">
        <v>103</v>
      </c>
      <c r="BI30" s="7" t="s">
        <v>439</v>
      </c>
      <c r="BJ30" s="7" t="s">
        <v>440</v>
      </c>
      <c r="BK30" s="7" t="s">
        <v>389</v>
      </c>
      <c r="BL30" s="5" t="s">
        <v>0</v>
      </c>
      <c r="BM30" s="11">
        <v>22605.697199999999</v>
      </c>
      <c r="BN30" s="5" t="s">
        <v>43</v>
      </c>
      <c r="BO30" s="11"/>
      <c r="BP30" s="12">
        <v>42794</v>
      </c>
      <c r="BQ30" s="12">
        <v>45839</v>
      </c>
      <c r="BR30" s="11">
        <v>0</v>
      </c>
      <c r="BS30" s="11">
        <v>365.1977</v>
      </c>
      <c r="BT30" s="11">
        <v>0</v>
      </c>
    </row>
    <row r="31" spans="1:72" s="13" customFormat="1" ht="18.2" customHeight="1" x14ac:dyDescent="0.15">
      <c r="A31" s="14">
        <v>29</v>
      </c>
      <c r="B31" s="15" t="s">
        <v>46</v>
      </c>
      <c r="C31" s="15" t="s">
        <v>379</v>
      </c>
      <c r="D31" s="16">
        <v>45505</v>
      </c>
      <c r="E31" s="17" t="s">
        <v>115</v>
      </c>
      <c r="F31" s="18">
        <v>1</v>
      </c>
      <c r="G31" s="18">
        <v>1</v>
      </c>
      <c r="H31" s="19">
        <v>184698.5171</v>
      </c>
      <c r="I31" s="19">
        <v>906.54380000000003</v>
      </c>
      <c r="J31" s="19">
        <v>0</v>
      </c>
      <c r="K31" s="19">
        <v>185605.06090000001</v>
      </c>
      <c r="L31" s="19">
        <v>914.81600000000003</v>
      </c>
      <c r="M31" s="19">
        <v>0</v>
      </c>
      <c r="N31" s="19">
        <v>0</v>
      </c>
      <c r="O31" s="19">
        <v>906.54380000000003</v>
      </c>
      <c r="P31" s="19">
        <v>0</v>
      </c>
      <c r="Q31" s="19">
        <v>0</v>
      </c>
      <c r="R31" s="19">
        <v>0</v>
      </c>
      <c r="S31" s="19">
        <v>184698.5171</v>
      </c>
      <c r="T31" s="19">
        <v>1693.6461999999999</v>
      </c>
      <c r="U31" s="19">
        <v>1685.374</v>
      </c>
      <c r="V31" s="19">
        <v>0</v>
      </c>
      <c r="W31" s="19">
        <v>1693.6461999999999</v>
      </c>
      <c r="X31" s="19">
        <v>0</v>
      </c>
      <c r="Y31" s="19">
        <v>0</v>
      </c>
      <c r="Z31" s="19">
        <v>0</v>
      </c>
      <c r="AA31" s="19">
        <v>1685.374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321.68060000000003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118.1294</v>
      </c>
      <c r="AQ31" s="19">
        <v>0</v>
      </c>
      <c r="AR31" s="19">
        <v>0</v>
      </c>
      <c r="AS31" s="19"/>
      <c r="AT31" s="19">
        <v>0</v>
      </c>
      <c r="AU31" s="19">
        <f t="shared" si="0"/>
        <v>3040</v>
      </c>
      <c r="AV31" s="19">
        <v>914.81600000000003</v>
      </c>
      <c r="AW31" s="19">
        <v>1685.374</v>
      </c>
      <c r="AX31" s="20">
        <v>112</v>
      </c>
      <c r="AY31" s="20">
        <v>117</v>
      </c>
      <c r="AZ31" s="19">
        <v>365000</v>
      </c>
      <c r="BA31" s="19">
        <v>189150</v>
      </c>
      <c r="BB31" s="21"/>
      <c r="BC31" s="21"/>
      <c r="BD31" s="21">
        <v>10.95</v>
      </c>
      <c r="BE31" s="21"/>
      <c r="BF31" s="17"/>
      <c r="BG31" s="14"/>
      <c r="BH31" s="17" t="s">
        <v>512</v>
      </c>
      <c r="BI31" s="17" t="s">
        <v>397</v>
      </c>
      <c r="BJ31" s="17" t="s">
        <v>436</v>
      </c>
      <c r="BK31" s="17" t="s">
        <v>400</v>
      </c>
      <c r="BL31" s="15" t="s">
        <v>0</v>
      </c>
      <c r="BM31" s="21">
        <v>184698.5171</v>
      </c>
      <c r="BN31" s="15" t="s">
        <v>43</v>
      </c>
      <c r="BO31" s="21"/>
      <c r="BP31" s="22">
        <v>45356</v>
      </c>
      <c r="BQ31" s="22">
        <v>48975</v>
      </c>
      <c r="BR31" s="21">
        <v>416.36369999999999</v>
      </c>
      <c r="BS31" s="21">
        <v>317.1062</v>
      </c>
      <c r="BT31" s="21">
        <v>350</v>
      </c>
    </row>
    <row r="32" spans="1:72" s="13" customFormat="1" ht="18.2" customHeight="1" x14ac:dyDescent="0.15">
      <c r="A32" s="4">
        <v>30</v>
      </c>
      <c r="B32" s="5" t="s">
        <v>303</v>
      </c>
      <c r="C32" s="5" t="s">
        <v>379</v>
      </c>
      <c r="D32" s="6">
        <v>45505</v>
      </c>
      <c r="E32" s="7" t="s">
        <v>116</v>
      </c>
      <c r="F32" s="8">
        <v>188</v>
      </c>
      <c r="G32" s="8">
        <v>187</v>
      </c>
      <c r="H32" s="9">
        <v>42192.26</v>
      </c>
      <c r="I32" s="9">
        <v>33465.440000000002</v>
      </c>
      <c r="J32" s="9">
        <v>0</v>
      </c>
      <c r="K32" s="9">
        <v>75657.7</v>
      </c>
      <c r="L32" s="9">
        <v>325.49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75657.7</v>
      </c>
      <c r="T32" s="9">
        <v>83940.41</v>
      </c>
      <c r="U32" s="9">
        <v>302.36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84242.77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f>VLOOKUP(E32,[1]Aplicado!$C$449:$AL$1312,36,0)</f>
        <v>0</v>
      </c>
      <c r="AU32" s="9">
        <f t="shared" si="0"/>
        <v>0</v>
      </c>
      <c r="AV32" s="9">
        <v>33790.93</v>
      </c>
      <c r="AW32" s="9">
        <v>84242.77</v>
      </c>
      <c r="AX32" s="10">
        <v>92</v>
      </c>
      <c r="AY32" s="10">
        <v>300</v>
      </c>
      <c r="AZ32" s="9">
        <v>330000</v>
      </c>
      <c r="BA32" s="9">
        <v>77323.59</v>
      </c>
      <c r="BB32" s="11">
        <v>89.99</v>
      </c>
      <c r="BC32" s="11">
        <v>88.051219854122095</v>
      </c>
      <c r="BD32" s="11">
        <v>8.6</v>
      </c>
      <c r="BE32" s="11"/>
      <c r="BF32" s="7" t="s">
        <v>390</v>
      </c>
      <c r="BG32" s="4"/>
      <c r="BH32" s="7" t="s">
        <v>103</v>
      </c>
      <c r="BI32" s="7" t="s">
        <v>429</v>
      </c>
      <c r="BJ32" s="7" t="s">
        <v>430</v>
      </c>
      <c r="BK32" s="7" t="s">
        <v>383</v>
      </c>
      <c r="BL32" s="5" t="s">
        <v>1</v>
      </c>
      <c r="BM32" s="11">
        <v>621024.42784879997</v>
      </c>
      <c r="BN32" s="5" t="s">
        <v>43</v>
      </c>
      <c r="BO32" s="11"/>
      <c r="BP32" s="12">
        <v>39149</v>
      </c>
      <c r="BQ32" s="12">
        <v>48274</v>
      </c>
      <c r="BR32" s="11">
        <v>39881.79</v>
      </c>
      <c r="BS32" s="11">
        <v>53.33</v>
      </c>
      <c r="BT32" s="11">
        <v>43.39</v>
      </c>
    </row>
    <row r="33" spans="1:72" s="13" customFormat="1" ht="18.2" customHeight="1" x14ac:dyDescent="0.15">
      <c r="A33" s="14">
        <v>31</v>
      </c>
      <c r="B33" s="15" t="s">
        <v>46</v>
      </c>
      <c r="C33" s="15" t="s">
        <v>379</v>
      </c>
      <c r="D33" s="16">
        <v>45505</v>
      </c>
      <c r="E33" s="17" t="s">
        <v>117</v>
      </c>
      <c r="F33" s="18">
        <v>158</v>
      </c>
      <c r="G33" s="18">
        <v>157</v>
      </c>
      <c r="H33" s="19">
        <v>62125.940799999997</v>
      </c>
      <c r="I33" s="19">
        <v>42070.268600000003</v>
      </c>
      <c r="J33" s="19">
        <v>0</v>
      </c>
      <c r="K33" s="19">
        <v>104196.20940000001</v>
      </c>
      <c r="L33" s="19">
        <v>467.19959999999998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104196.20940000001</v>
      </c>
      <c r="T33" s="19">
        <v>108172.3683</v>
      </c>
      <c r="U33" s="19">
        <v>491.8304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108664.19869999999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/>
      <c r="AT33" s="19">
        <v>0</v>
      </c>
      <c r="AU33" s="19">
        <f t="shared" si="0"/>
        <v>0</v>
      </c>
      <c r="AV33" s="19">
        <v>42537.468200000003</v>
      </c>
      <c r="AW33" s="19">
        <v>108664.19869999999</v>
      </c>
      <c r="AX33" s="20">
        <v>93</v>
      </c>
      <c r="AY33" s="20">
        <v>300</v>
      </c>
      <c r="AZ33" s="19">
        <v>498500</v>
      </c>
      <c r="BA33" s="19">
        <v>109766.54</v>
      </c>
      <c r="BB33" s="21">
        <v>89.99</v>
      </c>
      <c r="BC33" s="21">
        <v>85.423270915763595</v>
      </c>
      <c r="BD33" s="21">
        <v>9.5</v>
      </c>
      <c r="BE33" s="21"/>
      <c r="BF33" s="17" t="s">
        <v>390</v>
      </c>
      <c r="BG33" s="14"/>
      <c r="BH33" s="17" t="s">
        <v>384</v>
      </c>
      <c r="BI33" s="17" t="s">
        <v>441</v>
      </c>
      <c r="BJ33" s="17" t="s">
        <v>442</v>
      </c>
      <c r="BK33" s="17" t="s">
        <v>383</v>
      </c>
      <c r="BL33" s="15" t="s">
        <v>1</v>
      </c>
      <c r="BM33" s="21">
        <v>855278.330251234</v>
      </c>
      <c r="BN33" s="15" t="s">
        <v>43</v>
      </c>
      <c r="BO33" s="21"/>
      <c r="BP33" s="22">
        <v>39209</v>
      </c>
      <c r="BQ33" s="22">
        <v>48334</v>
      </c>
      <c r="BR33" s="21">
        <v>31953.069500000001</v>
      </c>
      <c r="BS33" s="21">
        <v>76.23</v>
      </c>
      <c r="BT33" s="21">
        <v>42.639499999999998</v>
      </c>
    </row>
    <row r="34" spans="1:72" s="13" customFormat="1" ht="18.2" customHeight="1" x14ac:dyDescent="0.15">
      <c r="A34" s="4">
        <v>32</v>
      </c>
      <c r="B34" s="5" t="s">
        <v>303</v>
      </c>
      <c r="C34" s="5" t="s">
        <v>379</v>
      </c>
      <c r="D34" s="6">
        <v>45505</v>
      </c>
      <c r="E34" s="7" t="s">
        <v>118</v>
      </c>
      <c r="F34" s="8">
        <v>99</v>
      </c>
      <c r="G34" s="8">
        <v>98</v>
      </c>
      <c r="H34" s="9">
        <v>14066.53</v>
      </c>
      <c r="I34" s="9">
        <v>24304.46</v>
      </c>
      <c r="J34" s="9">
        <v>0</v>
      </c>
      <c r="K34" s="9">
        <v>38370.99</v>
      </c>
      <c r="L34" s="9">
        <v>352.44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38370.99</v>
      </c>
      <c r="T34" s="9">
        <v>20683.95</v>
      </c>
      <c r="U34" s="9">
        <v>106.65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20790.599999999999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f>VLOOKUP(E34,[1]Aplicado!$C$449:$AL$1312,36,0)</f>
        <v>0</v>
      </c>
      <c r="AU34" s="9">
        <f t="shared" si="0"/>
        <v>0</v>
      </c>
      <c r="AV34" s="9">
        <v>24656.9</v>
      </c>
      <c r="AW34" s="9">
        <v>20790.599999999999</v>
      </c>
      <c r="AX34" s="10">
        <v>35</v>
      </c>
      <c r="AY34" s="10">
        <v>240</v>
      </c>
      <c r="AZ34" s="9">
        <v>230000</v>
      </c>
      <c r="BA34" s="9">
        <v>50662.43</v>
      </c>
      <c r="BB34" s="11">
        <v>90</v>
      </c>
      <c r="BC34" s="11">
        <v>68.164695218922603</v>
      </c>
      <c r="BD34" s="11">
        <v>9.1</v>
      </c>
      <c r="BE34" s="11"/>
      <c r="BF34" s="7" t="s">
        <v>380</v>
      </c>
      <c r="BG34" s="4"/>
      <c r="BH34" s="7" t="s">
        <v>414</v>
      </c>
      <c r="BI34" s="7" t="s">
        <v>307</v>
      </c>
      <c r="BJ34" s="7" t="s">
        <v>415</v>
      </c>
      <c r="BK34" s="7" t="s">
        <v>383</v>
      </c>
      <c r="BL34" s="5" t="s">
        <v>1</v>
      </c>
      <c r="BM34" s="11">
        <v>314962.28554056003</v>
      </c>
      <c r="BN34" s="5" t="s">
        <v>43</v>
      </c>
      <c r="BO34" s="11"/>
      <c r="BP34" s="12">
        <v>39248</v>
      </c>
      <c r="BQ34" s="12">
        <v>46548</v>
      </c>
      <c r="BR34" s="11">
        <v>16451.599999999999</v>
      </c>
      <c r="BS34" s="11">
        <v>44.38</v>
      </c>
      <c r="BT34" s="11">
        <v>43.45</v>
      </c>
    </row>
    <row r="35" spans="1:72" s="13" customFormat="1" ht="18.2" customHeight="1" x14ac:dyDescent="0.15">
      <c r="A35" s="14">
        <v>33</v>
      </c>
      <c r="B35" s="15" t="s">
        <v>303</v>
      </c>
      <c r="C35" s="15" t="s">
        <v>379</v>
      </c>
      <c r="D35" s="16">
        <v>45505</v>
      </c>
      <c r="E35" s="17" t="s">
        <v>443</v>
      </c>
      <c r="F35" s="18">
        <v>0</v>
      </c>
      <c r="G35" s="18">
        <v>2</v>
      </c>
      <c r="H35" s="19">
        <v>23565</v>
      </c>
      <c r="I35" s="19">
        <v>1090.96</v>
      </c>
      <c r="J35" s="19">
        <v>0</v>
      </c>
      <c r="K35" s="19">
        <v>24655.96</v>
      </c>
      <c r="L35" s="19">
        <v>551.96</v>
      </c>
      <c r="M35" s="19">
        <v>0</v>
      </c>
      <c r="N35" s="19">
        <v>0</v>
      </c>
      <c r="O35" s="19">
        <v>543.33000000000004</v>
      </c>
      <c r="P35" s="19">
        <v>1099.5899999999999</v>
      </c>
      <c r="Q35" s="19">
        <v>0</v>
      </c>
      <c r="R35" s="19">
        <v>0</v>
      </c>
      <c r="S35" s="19">
        <v>23013.040000000001</v>
      </c>
      <c r="T35" s="19">
        <v>386.08</v>
      </c>
      <c r="U35" s="19">
        <v>186.56</v>
      </c>
      <c r="V35" s="19">
        <v>0</v>
      </c>
      <c r="W35" s="19">
        <v>386.08</v>
      </c>
      <c r="X35" s="19">
        <v>186.56</v>
      </c>
      <c r="Y35" s="19">
        <v>0</v>
      </c>
      <c r="Z35" s="19">
        <v>0</v>
      </c>
      <c r="AA35" s="19">
        <v>0</v>
      </c>
      <c r="AB35" s="19">
        <v>58.7</v>
      </c>
      <c r="AC35" s="19">
        <v>0</v>
      </c>
      <c r="AD35" s="19">
        <v>0</v>
      </c>
      <c r="AE35" s="19">
        <v>0</v>
      </c>
      <c r="AF35" s="19">
        <v>43.2</v>
      </c>
      <c r="AG35" s="19">
        <v>0</v>
      </c>
      <c r="AH35" s="19">
        <v>39.86</v>
      </c>
      <c r="AI35" s="19">
        <v>109.63</v>
      </c>
      <c r="AJ35" s="19">
        <v>117.4</v>
      </c>
      <c r="AK35" s="19">
        <v>0</v>
      </c>
      <c r="AL35" s="19">
        <v>0</v>
      </c>
      <c r="AM35" s="19">
        <v>43.2</v>
      </c>
      <c r="AN35" s="19">
        <v>0</v>
      </c>
      <c r="AO35" s="19">
        <v>79.72</v>
      </c>
      <c r="AP35" s="19">
        <v>219.16</v>
      </c>
      <c r="AQ35" s="19">
        <v>0.11</v>
      </c>
      <c r="AR35" s="19">
        <v>0</v>
      </c>
      <c r="AS35" s="19">
        <v>0</v>
      </c>
      <c r="AT35" s="19">
        <f>VLOOKUP(E35,[1]Aplicado!$C$449:$AL$1312,36,0)</f>
        <v>0</v>
      </c>
      <c r="AU35" s="19">
        <f t="shared" si="0"/>
        <v>2926.54</v>
      </c>
      <c r="AV35" s="19">
        <v>0</v>
      </c>
      <c r="AW35" s="19">
        <v>0</v>
      </c>
      <c r="AX35" s="20">
        <v>39</v>
      </c>
      <c r="AY35" s="20">
        <v>300</v>
      </c>
      <c r="AZ35" s="19">
        <v>372300</v>
      </c>
      <c r="BA35" s="19">
        <v>84528.59</v>
      </c>
      <c r="BB35" s="21">
        <v>89.99</v>
      </c>
      <c r="BC35" s="21">
        <v>24.499917360504899</v>
      </c>
      <c r="BD35" s="21">
        <v>9.5</v>
      </c>
      <c r="BE35" s="21"/>
      <c r="BF35" s="17" t="s">
        <v>380</v>
      </c>
      <c r="BG35" s="14"/>
      <c r="BH35" s="17" t="s">
        <v>103</v>
      </c>
      <c r="BI35" s="17" t="s">
        <v>397</v>
      </c>
      <c r="BJ35" s="17" t="s">
        <v>436</v>
      </c>
      <c r="BK35" s="17" t="s">
        <v>389</v>
      </c>
      <c r="BL35" s="15" t="s">
        <v>1</v>
      </c>
      <c r="BM35" s="21">
        <v>188898.94880576001</v>
      </c>
      <c r="BN35" s="15" t="s">
        <v>43</v>
      </c>
      <c r="BO35" s="21"/>
      <c r="BP35" s="22">
        <v>39197</v>
      </c>
      <c r="BQ35" s="22">
        <v>48322</v>
      </c>
      <c r="BR35" s="21">
        <v>0</v>
      </c>
      <c r="BS35" s="21">
        <v>58.7</v>
      </c>
      <c r="BT35" s="21">
        <v>0</v>
      </c>
    </row>
    <row r="36" spans="1:72" s="13" customFormat="1" ht="18.2" customHeight="1" x14ac:dyDescent="0.15">
      <c r="A36" s="4">
        <v>34</v>
      </c>
      <c r="B36" s="5" t="s">
        <v>303</v>
      </c>
      <c r="C36" s="5" t="s">
        <v>379</v>
      </c>
      <c r="D36" s="6">
        <v>45505</v>
      </c>
      <c r="E36" s="7" t="s">
        <v>446</v>
      </c>
      <c r="F36" s="8">
        <v>2</v>
      </c>
      <c r="G36" s="8">
        <v>4</v>
      </c>
      <c r="H36" s="9">
        <v>77247.09</v>
      </c>
      <c r="I36" s="9">
        <v>1819.24</v>
      </c>
      <c r="J36" s="9">
        <v>0</v>
      </c>
      <c r="K36" s="9">
        <v>79066.33</v>
      </c>
      <c r="L36" s="9">
        <v>575.65</v>
      </c>
      <c r="M36" s="9">
        <v>0</v>
      </c>
      <c r="N36" s="9">
        <v>0</v>
      </c>
      <c r="O36" s="9">
        <v>1517.91</v>
      </c>
      <c r="P36" s="9">
        <v>0</v>
      </c>
      <c r="Q36" s="9">
        <v>0</v>
      </c>
      <c r="R36" s="9">
        <v>0</v>
      </c>
      <c r="S36" s="9">
        <v>77548.42</v>
      </c>
      <c r="T36" s="9">
        <v>1861.61</v>
      </c>
      <c r="U36" s="9">
        <v>611.54</v>
      </c>
      <c r="V36" s="9">
        <v>0</v>
      </c>
      <c r="W36" s="9">
        <v>1861.61</v>
      </c>
      <c r="X36" s="9">
        <v>0</v>
      </c>
      <c r="Y36" s="9">
        <v>0</v>
      </c>
      <c r="Z36" s="9">
        <v>0</v>
      </c>
      <c r="AA36" s="9">
        <v>611.54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283.08</v>
      </c>
      <c r="AK36" s="9">
        <v>0</v>
      </c>
      <c r="AL36" s="9">
        <v>0</v>
      </c>
      <c r="AM36" s="9">
        <v>129.81</v>
      </c>
      <c r="AN36" s="9">
        <v>0</v>
      </c>
      <c r="AO36" s="9">
        <v>192.24</v>
      </c>
      <c r="AP36" s="9">
        <v>528.17999999999995</v>
      </c>
      <c r="AQ36" s="9">
        <v>2E-3</v>
      </c>
      <c r="AR36" s="9">
        <v>0</v>
      </c>
      <c r="AS36" s="9">
        <v>0</v>
      </c>
      <c r="AT36" s="9">
        <f>VLOOKUP(E36,[1]Aplicado!$C$449:$AL$1312,36,0)</f>
        <v>0</v>
      </c>
      <c r="AU36" s="9">
        <f t="shared" si="0"/>
        <v>4512.8319999999994</v>
      </c>
      <c r="AV36" s="9">
        <v>876.98</v>
      </c>
      <c r="AW36" s="9">
        <v>611.54</v>
      </c>
      <c r="AX36" s="10">
        <v>94</v>
      </c>
      <c r="AY36" s="10">
        <v>300</v>
      </c>
      <c r="AZ36" s="9">
        <v>593000</v>
      </c>
      <c r="BA36" s="9">
        <v>135881.46</v>
      </c>
      <c r="BB36" s="11">
        <v>89.99</v>
      </c>
      <c r="BC36" s="11">
        <v>51.357869688771402</v>
      </c>
      <c r="BD36" s="11">
        <v>9.5</v>
      </c>
      <c r="BE36" s="11"/>
      <c r="BF36" s="7" t="s">
        <v>390</v>
      </c>
      <c r="BG36" s="4"/>
      <c r="BH36" s="7" t="s">
        <v>384</v>
      </c>
      <c r="BI36" s="7" t="s">
        <v>441</v>
      </c>
      <c r="BJ36" s="7" t="s">
        <v>442</v>
      </c>
      <c r="BK36" s="7" t="s">
        <v>400</v>
      </c>
      <c r="BL36" s="5" t="s">
        <v>1</v>
      </c>
      <c r="BM36" s="11">
        <v>636544.10801647999</v>
      </c>
      <c r="BN36" s="5" t="s">
        <v>43</v>
      </c>
      <c r="BO36" s="11"/>
      <c r="BP36" s="12">
        <v>39217</v>
      </c>
      <c r="BQ36" s="12">
        <v>48342</v>
      </c>
      <c r="BR36" s="11">
        <v>377.77</v>
      </c>
      <c r="BS36" s="11">
        <v>94.36</v>
      </c>
      <c r="BT36" s="11">
        <v>43.27</v>
      </c>
    </row>
    <row r="37" spans="1:72" s="13" customFormat="1" ht="18.2" customHeight="1" x14ac:dyDescent="0.15">
      <c r="A37" s="14">
        <v>35</v>
      </c>
      <c r="B37" s="15" t="s">
        <v>46</v>
      </c>
      <c r="C37" s="15" t="s">
        <v>379</v>
      </c>
      <c r="D37" s="16">
        <v>45505</v>
      </c>
      <c r="E37" s="17" t="s">
        <v>6</v>
      </c>
      <c r="F37" s="18">
        <v>0</v>
      </c>
      <c r="G37" s="18">
        <v>0</v>
      </c>
      <c r="H37" s="19">
        <v>109159.6038</v>
      </c>
      <c r="I37" s="19">
        <v>0</v>
      </c>
      <c r="J37" s="19">
        <v>0</v>
      </c>
      <c r="K37" s="19">
        <v>109159.6038</v>
      </c>
      <c r="L37" s="19">
        <v>1337.9871000000001</v>
      </c>
      <c r="M37" s="19">
        <v>0</v>
      </c>
      <c r="N37" s="19">
        <v>0</v>
      </c>
      <c r="O37" s="19">
        <v>0</v>
      </c>
      <c r="P37" s="19">
        <v>1337.9871000000001</v>
      </c>
      <c r="Q37" s="19">
        <v>0</v>
      </c>
      <c r="R37" s="19">
        <v>0</v>
      </c>
      <c r="S37" s="19">
        <v>107821.6167</v>
      </c>
      <c r="T37" s="19">
        <v>0</v>
      </c>
      <c r="U37" s="19">
        <v>937.86289999999997</v>
      </c>
      <c r="V37" s="19">
        <v>0</v>
      </c>
      <c r="W37" s="19">
        <v>0</v>
      </c>
      <c r="X37" s="19">
        <v>937.86289999999997</v>
      </c>
      <c r="Y37" s="19">
        <v>0</v>
      </c>
      <c r="Z37" s="19">
        <v>0</v>
      </c>
      <c r="AA37" s="19">
        <v>0</v>
      </c>
      <c r="AB37" s="19">
        <v>285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126.55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2722.3998000000001</v>
      </c>
      <c r="AR37" s="19">
        <v>0</v>
      </c>
      <c r="AS37" s="19"/>
      <c r="AT37" s="19">
        <v>0</v>
      </c>
      <c r="AU37" s="19">
        <f t="shared" si="0"/>
        <v>5409.7998000000007</v>
      </c>
      <c r="AV37" s="19">
        <v>0</v>
      </c>
      <c r="AW37" s="19">
        <v>0</v>
      </c>
      <c r="AX37" s="20">
        <v>59</v>
      </c>
      <c r="AY37" s="20">
        <v>120</v>
      </c>
      <c r="AZ37" s="19">
        <v>276000</v>
      </c>
      <c r="BA37" s="19">
        <v>200000</v>
      </c>
      <c r="BB37" s="21">
        <v>0</v>
      </c>
      <c r="BC37" s="21" t="s">
        <v>405</v>
      </c>
      <c r="BD37" s="21">
        <v>10.31</v>
      </c>
      <c r="BE37" s="21"/>
      <c r="BF37" s="17"/>
      <c r="BG37" s="14"/>
      <c r="BH37" s="17" t="s">
        <v>101</v>
      </c>
      <c r="BI37" s="17" t="s">
        <v>394</v>
      </c>
      <c r="BJ37" s="17" t="s">
        <v>447</v>
      </c>
      <c r="BK37" s="17" t="s">
        <v>389</v>
      </c>
      <c r="BL37" s="15" t="s">
        <v>0</v>
      </c>
      <c r="BM37" s="21">
        <v>107821.6167</v>
      </c>
      <c r="BN37" s="15" t="s">
        <v>43</v>
      </c>
      <c r="BO37" s="21"/>
      <c r="BP37" s="22">
        <v>43770</v>
      </c>
      <c r="BQ37" s="22">
        <v>47423</v>
      </c>
      <c r="BR37" s="21">
        <v>0</v>
      </c>
      <c r="BS37" s="21">
        <v>285</v>
      </c>
      <c r="BT37" s="21">
        <v>0</v>
      </c>
    </row>
    <row r="38" spans="1:72" s="13" customFormat="1" ht="18.2" customHeight="1" x14ac:dyDescent="0.15">
      <c r="A38" s="4">
        <v>36</v>
      </c>
      <c r="B38" s="5" t="s">
        <v>46</v>
      </c>
      <c r="C38" s="5" t="s">
        <v>379</v>
      </c>
      <c r="D38" s="6">
        <v>45505</v>
      </c>
      <c r="E38" s="7" t="s">
        <v>119</v>
      </c>
      <c r="F38" s="8">
        <v>160</v>
      </c>
      <c r="G38" s="8">
        <v>159</v>
      </c>
      <c r="H38" s="9">
        <v>20725.155999999999</v>
      </c>
      <c r="I38" s="9">
        <v>54942.201699999998</v>
      </c>
      <c r="J38" s="9">
        <v>0</v>
      </c>
      <c r="K38" s="9">
        <v>75667.357699999993</v>
      </c>
      <c r="L38" s="9">
        <v>608.43600000000004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75667.357699999993</v>
      </c>
      <c r="T38" s="9">
        <v>67556.736499999999</v>
      </c>
      <c r="U38" s="9">
        <v>164.07400000000001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67720.810500000007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/>
      <c r="AT38" s="9">
        <v>0</v>
      </c>
      <c r="AU38" s="9">
        <f t="shared" si="0"/>
        <v>0</v>
      </c>
      <c r="AV38" s="9">
        <v>55550.637699999999</v>
      </c>
      <c r="AW38" s="9">
        <v>67720.810500000007</v>
      </c>
      <c r="AX38" s="10">
        <v>31</v>
      </c>
      <c r="AY38" s="10">
        <v>240</v>
      </c>
      <c r="AZ38" s="9">
        <v>395000</v>
      </c>
      <c r="BA38" s="9">
        <v>82876.13</v>
      </c>
      <c r="BB38" s="11">
        <v>89.99</v>
      </c>
      <c r="BC38" s="11">
        <v>82.162445560899101</v>
      </c>
      <c r="BD38" s="11">
        <v>9.5</v>
      </c>
      <c r="BE38" s="11"/>
      <c r="BF38" s="7" t="s">
        <v>380</v>
      </c>
      <c r="BG38" s="4"/>
      <c r="BH38" s="7" t="s">
        <v>103</v>
      </c>
      <c r="BI38" s="7" t="s">
        <v>381</v>
      </c>
      <c r="BJ38" s="7" t="s">
        <v>448</v>
      </c>
      <c r="BK38" s="7" t="s">
        <v>383</v>
      </c>
      <c r="BL38" s="5" t="s">
        <v>1</v>
      </c>
      <c r="BM38" s="11">
        <v>621103.70157264895</v>
      </c>
      <c r="BN38" s="5" t="s">
        <v>43</v>
      </c>
      <c r="BO38" s="11"/>
      <c r="BP38" s="12">
        <v>39164</v>
      </c>
      <c r="BQ38" s="12">
        <v>46464</v>
      </c>
      <c r="BR38" s="11">
        <v>24545.273499999999</v>
      </c>
      <c r="BS38" s="11">
        <v>54.86</v>
      </c>
      <c r="BT38" s="11">
        <v>42.639499999999998</v>
      </c>
    </row>
    <row r="39" spans="1:72" s="13" customFormat="1" ht="18.2" customHeight="1" x14ac:dyDescent="0.15">
      <c r="A39" s="14">
        <v>37</v>
      </c>
      <c r="B39" s="15" t="s">
        <v>46</v>
      </c>
      <c r="C39" s="15" t="s">
        <v>379</v>
      </c>
      <c r="D39" s="16">
        <v>45505</v>
      </c>
      <c r="E39" s="17" t="s">
        <v>7</v>
      </c>
      <c r="F39" s="18">
        <v>0</v>
      </c>
      <c r="G39" s="18">
        <v>0</v>
      </c>
      <c r="H39" s="19">
        <v>50996.181299999997</v>
      </c>
      <c r="I39" s="19">
        <v>0</v>
      </c>
      <c r="J39" s="19">
        <v>0</v>
      </c>
      <c r="K39" s="19">
        <v>50996.181299999997</v>
      </c>
      <c r="L39" s="19">
        <v>828.36649999999997</v>
      </c>
      <c r="M39" s="19">
        <v>0</v>
      </c>
      <c r="N39" s="19">
        <v>0</v>
      </c>
      <c r="O39" s="19">
        <v>0</v>
      </c>
      <c r="P39" s="19">
        <v>828.36649999999997</v>
      </c>
      <c r="Q39" s="19">
        <v>0</v>
      </c>
      <c r="R39" s="19">
        <v>0</v>
      </c>
      <c r="S39" s="19">
        <v>50167.8148</v>
      </c>
      <c r="T39" s="19">
        <v>0</v>
      </c>
      <c r="U39" s="19">
        <v>438.1422</v>
      </c>
      <c r="V39" s="19">
        <v>0</v>
      </c>
      <c r="W39" s="19">
        <v>0</v>
      </c>
      <c r="X39" s="19">
        <v>438.1422</v>
      </c>
      <c r="Y39" s="19">
        <v>0</v>
      </c>
      <c r="Z39" s="19">
        <v>0</v>
      </c>
      <c r="AA39" s="19">
        <v>0</v>
      </c>
      <c r="AB39" s="19">
        <v>158.60339999999999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77.440100000000001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711.24159999999995</v>
      </c>
      <c r="AR39" s="19">
        <v>0</v>
      </c>
      <c r="AS39" s="19"/>
      <c r="AT39" s="19">
        <v>0</v>
      </c>
      <c r="AU39" s="19">
        <f t="shared" si="0"/>
        <v>2213.7937999999999</v>
      </c>
      <c r="AV39" s="19">
        <v>0</v>
      </c>
      <c r="AW39" s="19">
        <v>0</v>
      </c>
      <c r="AX39" s="20">
        <v>47</v>
      </c>
      <c r="AY39" s="20">
        <v>120</v>
      </c>
      <c r="AZ39" s="19">
        <v>159000</v>
      </c>
      <c r="BA39" s="19">
        <v>111300</v>
      </c>
      <c r="BB39" s="21"/>
      <c r="BC39" s="21"/>
      <c r="BD39" s="21">
        <v>10.31</v>
      </c>
      <c r="BE39" s="21"/>
      <c r="BF39" s="17"/>
      <c r="BG39" s="14"/>
      <c r="BH39" s="17" t="s">
        <v>101</v>
      </c>
      <c r="BI39" s="17" t="s">
        <v>412</v>
      </c>
      <c r="BJ39" s="17" t="s">
        <v>413</v>
      </c>
      <c r="BK39" s="17" t="s">
        <v>389</v>
      </c>
      <c r="BL39" s="15" t="s">
        <v>0</v>
      </c>
      <c r="BM39" s="21">
        <v>50167.8148</v>
      </c>
      <c r="BN39" s="15" t="s">
        <v>43</v>
      </c>
      <c r="BO39" s="21"/>
      <c r="BP39" s="22">
        <v>43337</v>
      </c>
      <c r="BQ39" s="22">
        <v>46990</v>
      </c>
      <c r="BR39" s="21">
        <v>0</v>
      </c>
      <c r="BS39" s="21">
        <v>158.60339999999999</v>
      </c>
      <c r="BT39" s="21">
        <v>0</v>
      </c>
    </row>
    <row r="40" spans="1:72" s="13" customFormat="1" ht="18.2" customHeight="1" x14ac:dyDescent="0.15">
      <c r="A40" s="4">
        <v>38</v>
      </c>
      <c r="B40" s="5" t="s">
        <v>303</v>
      </c>
      <c r="C40" s="5" t="s">
        <v>379</v>
      </c>
      <c r="D40" s="6">
        <v>45505</v>
      </c>
      <c r="E40" s="7" t="s">
        <v>120</v>
      </c>
      <c r="F40" s="8">
        <v>9</v>
      </c>
      <c r="G40" s="8">
        <v>10</v>
      </c>
      <c r="H40" s="9">
        <v>58923.77</v>
      </c>
      <c r="I40" s="9">
        <v>4216.3999999999996</v>
      </c>
      <c r="J40" s="9">
        <v>0</v>
      </c>
      <c r="K40" s="9">
        <v>63140.17</v>
      </c>
      <c r="L40" s="9">
        <v>443.17</v>
      </c>
      <c r="M40" s="9">
        <v>0</v>
      </c>
      <c r="N40" s="9">
        <v>0</v>
      </c>
      <c r="O40" s="9">
        <v>412.81</v>
      </c>
      <c r="P40" s="9">
        <v>0</v>
      </c>
      <c r="Q40" s="9">
        <v>0</v>
      </c>
      <c r="R40" s="9">
        <v>0</v>
      </c>
      <c r="S40" s="9">
        <v>62730.5</v>
      </c>
      <c r="T40" s="9">
        <v>4573.03</v>
      </c>
      <c r="U40" s="9">
        <v>469.52</v>
      </c>
      <c r="V40" s="9">
        <v>0</v>
      </c>
      <c r="W40" s="9">
        <v>997.88</v>
      </c>
      <c r="X40" s="9">
        <v>0</v>
      </c>
      <c r="Y40" s="9">
        <v>0</v>
      </c>
      <c r="Z40" s="9">
        <v>0</v>
      </c>
      <c r="AA40" s="9">
        <v>4044.66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72.540000000000006</v>
      </c>
      <c r="AK40" s="9">
        <v>0</v>
      </c>
      <c r="AL40" s="9">
        <v>0</v>
      </c>
      <c r="AM40" s="9">
        <v>45.3</v>
      </c>
      <c r="AN40" s="9">
        <v>0</v>
      </c>
      <c r="AO40" s="9">
        <v>49.26</v>
      </c>
      <c r="AP40" s="9">
        <v>135.91</v>
      </c>
      <c r="AQ40" s="9">
        <v>0</v>
      </c>
      <c r="AR40" s="9">
        <v>0</v>
      </c>
      <c r="AS40" s="9">
        <v>455.52487200000002</v>
      </c>
      <c r="AT40" s="9">
        <f>VLOOKUP(E40,[1]Aplicado!$C$449:$AL$1312,36,0)</f>
        <v>0</v>
      </c>
      <c r="AU40" s="9">
        <f t="shared" si="0"/>
        <v>1258.1751279999999</v>
      </c>
      <c r="AV40" s="9">
        <v>3865.47</v>
      </c>
      <c r="AW40" s="9">
        <v>4044.66</v>
      </c>
      <c r="AX40" s="10">
        <v>92</v>
      </c>
      <c r="AY40" s="10">
        <v>300</v>
      </c>
      <c r="AZ40" s="9">
        <v>467000</v>
      </c>
      <c r="BA40" s="9">
        <v>104463.17</v>
      </c>
      <c r="BB40" s="11">
        <v>90</v>
      </c>
      <c r="BC40" s="11">
        <v>54.045315683986999</v>
      </c>
      <c r="BD40" s="11">
        <v>9.5</v>
      </c>
      <c r="BE40" s="11"/>
      <c r="BF40" s="7" t="s">
        <v>380</v>
      </c>
      <c r="BG40" s="4"/>
      <c r="BH40" s="7" t="s">
        <v>449</v>
      </c>
      <c r="BI40" s="7" t="s">
        <v>450</v>
      </c>
      <c r="BJ40" s="7" t="s">
        <v>451</v>
      </c>
      <c r="BK40" s="7" t="s">
        <v>383</v>
      </c>
      <c r="BL40" s="5" t="s">
        <v>1</v>
      </c>
      <c r="BM40" s="11">
        <v>514913.523292</v>
      </c>
      <c r="BN40" s="5" t="s">
        <v>43</v>
      </c>
      <c r="BO40" s="11"/>
      <c r="BP40" s="12">
        <v>39169</v>
      </c>
      <c r="BQ40" s="12">
        <v>48294</v>
      </c>
      <c r="BR40" s="11">
        <v>2669.85</v>
      </c>
      <c r="BS40" s="11">
        <v>72.540000000000006</v>
      </c>
      <c r="BT40" s="11">
        <v>43.31</v>
      </c>
    </row>
    <row r="41" spans="1:72" s="13" customFormat="1" ht="18.2" customHeight="1" x14ac:dyDescent="0.15">
      <c r="A41" s="14">
        <v>39</v>
      </c>
      <c r="B41" s="15" t="s">
        <v>303</v>
      </c>
      <c r="C41" s="15" t="s">
        <v>379</v>
      </c>
      <c r="D41" s="16">
        <v>45505</v>
      </c>
      <c r="E41" s="17" t="s">
        <v>121</v>
      </c>
      <c r="F41" s="18">
        <v>117</v>
      </c>
      <c r="G41" s="18">
        <v>116</v>
      </c>
      <c r="H41" s="19">
        <v>59996.14</v>
      </c>
      <c r="I41" s="19">
        <v>32729.68</v>
      </c>
      <c r="J41" s="19">
        <v>0</v>
      </c>
      <c r="K41" s="19">
        <v>92725.82</v>
      </c>
      <c r="L41" s="19">
        <v>432.38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92725.82</v>
      </c>
      <c r="T41" s="19">
        <v>72517.53</v>
      </c>
      <c r="U41" s="19">
        <v>474.95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72992.479999999996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f>VLOOKUP(E41,[1]Aplicado!$C$449:$AL$1312,36,0)</f>
        <v>0</v>
      </c>
      <c r="AU41" s="19">
        <f t="shared" si="0"/>
        <v>0</v>
      </c>
      <c r="AV41" s="19">
        <v>33162.06</v>
      </c>
      <c r="AW41" s="19">
        <v>72992.479999999996</v>
      </c>
      <c r="AX41" s="20">
        <v>94</v>
      </c>
      <c r="AY41" s="20">
        <v>300</v>
      </c>
      <c r="AZ41" s="19">
        <v>460300</v>
      </c>
      <c r="BA41" s="19">
        <v>103849.07</v>
      </c>
      <c r="BB41" s="21">
        <v>90</v>
      </c>
      <c r="BC41" s="21">
        <v>80.360120702092004</v>
      </c>
      <c r="BD41" s="21">
        <v>9.5</v>
      </c>
      <c r="BE41" s="21"/>
      <c r="BF41" s="17" t="s">
        <v>390</v>
      </c>
      <c r="BG41" s="14"/>
      <c r="BH41" s="17" t="s">
        <v>391</v>
      </c>
      <c r="BI41" s="17" t="s">
        <v>392</v>
      </c>
      <c r="BJ41" s="17" t="s">
        <v>393</v>
      </c>
      <c r="BK41" s="17" t="s">
        <v>383</v>
      </c>
      <c r="BL41" s="15" t="s">
        <v>1</v>
      </c>
      <c r="BM41" s="21">
        <v>761125.42824208003</v>
      </c>
      <c r="BN41" s="15" t="s">
        <v>43</v>
      </c>
      <c r="BO41" s="21"/>
      <c r="BP41" s="22">
        <v>39212</v>
      </c>
      <c r="BQ41" s="22">
        <v>48337</v>
      </c>
      <c r="BR41" s="21">
        <v>34483.839999999997</v>
      </c>
      <c r="BS41" s="21">
        <v>72.12</v>
      </c>
      <c r="BT41" s="21">
        <v>43.29</v>
      </c>
    </row>
    <row r="42" spans="1:72" s="13" customFormat="1" ht="18.2" customHeight="1" x14ac:dyDescent="0.15">
      <c r="A42" s="4">
        <v>40</v>
      </c>
      <c r="B42" s="5" t="s">
        <v>303</v>
      </c>
      <c r="C42" s="5" t="s">
        <v>379</v>
      </c>
      <c r="D42" s="6">
        <v>45505</v>
      </c>
      <c r="E42" s="7" t="s">
        <v>452</v>
      </c>
      <c r="F42" s="8">
        <v>0</v>
      </c>
      <c r="G42" s="8">
        <v>0</v>
      </c>
      <c r="H42" s="9">
        <v>31280.82</v>
      </c>
      <c r="I42" s="9">
        <v>0</v>
      </c>
      <c r="J42" s="9">
        <v>0</v>
      </c>
      <c r="K42" s="9">
        <v>31280.82</v>
      </c>
      <c r="L42" s="9">
        <v>225.97</v>
      </c>
      <c r="M42" s="9">
        <v>0</v>
      </c>
      <c r="N42" s="9">
        <v>0</v>
      </c>
      <c r="O42" s="9">
        <v>0</v>
      </c>
      <c r="P42" s="9">
        <v>225.97</v>
      </c>
      <c r="Q42" s="9">
        <v>0</v>
      </c>
      <c r="R42" s="9">
        <v>0</v>
      </c>
      <c r="S42" s="9">
        <v>31054.85</v>
      </c>
      <c r="T42" s="9">
        <v>0</v>
      </c>
      <c r="U42" s="9">
        <v>247.64</v>
      </c>
      <c r="V42" s="9">
        <v>0</v>
      </c>
      <c r="W42" s="9">
        <v>0</v>
      </c>
      <c r="X42" s="9">
        <v>247.64</v>
      </c>
      <c r="Y42" s="9">
        <v>0</v>
      </c>
      <c r="Z42" s="9">
        <v>0</v>
      </c>
      <c r="AA42" s="9">
        <v>0</v>
      </c>
      <c r="AB42" s="9">
        <v>37.64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25.56</v>
      </c>
      <c r="AI42" s="9">
        <v>69.98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4.5999999999999999E-2</v>
      </c>
      <c r="AR42" s="9">
        <v>0</v>
      </c>
      <c r="AS42" s="9">
        <v>0</v>
      </c>
      <c r="AT42" s="9">
        <f>VLOOKUP(E42,[1]Aplicado!$C$449:$AL$1312,36,0)</f>
        <v>0</v>
      </c>
      <c r="AU42" s="9">
        <f t="shared" si="0"/>
        <v>606.83600000000001</v>
      </c>
      <c r="AV42" s="9">
        <v>0</v>
      </c>
      <c r="AW42" s="9">
        <v>0</v>
      </c>
      <c r="AX42" s="10">
        <v>95</v>
      </c>
      <c r="AY42" s="10">
        <v>300</v>
      </c>
      <c r="AZ42" s="9">
        <v>230000</v>
      </c>
      <c r="BA42" s="9">
        <v>54207.13</v>
      </c>
      <c r="BB42" s="11">
        <v>90</v>
      </c>
      <c r="BC42" s="11">
        <v>51.560311346496299</v>
      </c>
      <c r="BD42" s="11">
        <v>9.5</v>
      </c>
      <c r="BE42" s="11"/>
      <c r="BF42" s="7" t="s">
        <v>390</v>
      </c>
      <c r="BG42" s="4"/>
      <c r="BH42" s="7" t="s">
        <v>414</v>
      </c>
      <c r="BI42" s="7" t="s">
        <v>307</v>
      </c>
      <c r="BJ42" s="7" t="s">
        <v>415</v>
      </c>
      <c r="BK42" s="7" t="s">
        <v>389</v>
      </c>
      <c r="BL42" s="5" t="s">
        <v>1</v>
      </c>
      <c r="BM42" s="11">
        <v>254908.8916684</v>
      </c>
      <c r="BN42" s="5" t="s">
        <v>43</v>
      </c>
      <c r="BO42" s="11"/>
      <c r="BP42" s="12">
        <v>39262</v>
      </c>
      <c r="BQ42" s="12">
        <v>48387</v>
      </c>
      <c r="BR42" s="11">
        <v>0</v>
      </c>
      <c r="BS42" s="11">
        <v>37.64</v>
      </c>
      <c r="BT42" s="11">
        <v>0</v>
      </c>
    </row>
    <row r="43" spans="1:72" s="13" customFormat="1" ht="18.2" customHeight="1" x14ac:dyDescent="0.15">
      <c r="A43" s="14">
        <v>41</v>
      </c>
      <c r="B43" s="15" t="s">
        <v>303</v>
      </c>
      <c r="C43" s="15" t="s">
        <v>379</v>
      </c>
      <c r="D43" s="16">
        <v>45505</v>
      </c>
      <c r="E43" s="17" t="s">
        <v>456</v>
      </c>
      <c r="F43" s="18">
        <v>0</v>
      </c>
      <c r="G43" s="18">
        <v>0</v>
      </c>
      <c r="H43" s="19">
        <v>33997.839999999997</v>
      </c>
      <c r="I43" s="19">
        <v>0</v>
      </c>
      <c r="J43" s="19">
        <v>0</v>
      </c>
      <c r="K43" s="19">
        <v>33997.839999999997</v>
      </c>
      <c r="L43" s="19">
        <v>626.38</v>
      </c>
      <c r="M43" s="19">
        <v>0</v>
      </c>
      <c r="N43" s="19">
        <v>0</v>
      </c>
      <c r="O43" s="19">
        <v>0</v>
      </c>
      <c r="P43" s="19">
        <v>626.38</v>
      </c>
      <c r="Q43" s="19">
        <v>0</v>
      </c>
      <c r="R43" s="19">
        <v>0</v>
      </c>
      <c r="S43" s="19">
        <v>33371.46</v>
      </c>
      <c r="T43" s="19">
        <v>0</v>
      </c>
      <c r="U43" s="19">
        <v>269.14999999999998</v>
      </c>
      <c r="V43" s="19">
        <v>0</v>
      </c>
      <c r="W43" s="19">
        <v>0</v>
      </c>
      <c r="X43" s="19">
        <v>269.14999999999998</v>
      </c>
      <c r="Y43" s="19">
        <v>0</v>
      </c>
      <c r="Z43" s="19">
        <v>0</v>
      </c>
      <c r="AA43" s="19">
        <v>0</v>
      </c>
      <c r="AB43" s="19">
        <v>71.180000000000007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48.34</v>
      </c>
      <c r="AI43" s="19">
        <v>132.13999999999999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33349.544999999998</v>
      </c>
      <c r="AR43" s="19">
        <v>0</v>
      </c>
      <c r="AS43" s="19">
        <v>0</v>
      </c>
      <c r="AT43" s="19">
        <f>VLOOKUP(E43,[1]Aplicado!$C$449:$AL$1312,36,0)</f>
        <v>0</v>
      </c>
      <c r="AU43" s="19">
        <f t="shared" si="0"/>
        <v>34496.735000000001</v>
      </c>
      <c r="AV43" s="19">
        <v>0</v>
      </c>
      <c r="AW43" s="19">
        <v>0</v>
      </c>
      <c r="AX43" s="20">
        <v>95</v>
      </c>
      <c r="AY43" s="20">
        <v>300</v>
      </c>
      <c r="AZ43" s="19">
        <v>435000</v>
      </c>
      <c r="BA43" s="19">
        <v>102498.9</v>
      </c>
      <c r="BB43" s="21">
        <v>90</v>
      </c>
      <c r="BC43" s="21">
        <v>29.302084217489199</v>
      </c>
      <c r="BD43" s="21">
        <v>9.5</v>
      </c>
      <c r="BE43" s="21"/>
      <c r="BF43" s="17" t="s">
        <v>390</v>
      </c>
      <c r="BG43" s="14"/>
      <c r="BH43" s="17" t="s">
        <v>391</v>
      </c>
      <c r="BI43" s="17" t="s">
        <v>457</v>
      </c>
      <c r="BJ43" s="17" t="s">
        <v>458</v>
      </c>
      <c r="BK43" s="17" t="s">
        <v>389</v>
      </c>
      <c r="BL43" s="15" t="s">
        <v>1</v>
      </c>
      <c r="BM43" s="21">
        <v>273924.42346224003</v>
      </c>
      <c r="BN43" s="15" t="s">
        <v>43</v>
      </c>
      <c r="BO43" s="21"/>
      <c r="BP43" s="22">
        <v>39247</v>
      </c>
      <c r="BQ43" s="22">
        <v>48372</v>
      </c>
      <c r="BR43" s="21">
        <v>0</v>
      </c>
      <c r="BS43" s="21">
        <v>71.180000000000007</v>
      </c>
      <c r="BT43" s="21">
        <v>12.42</v>
      </c>
    </row>
    <row r="44" spans="1:72" s="13" customFormat="1" ht="18.2" customHeight="1" x14ac:dyDescent="0.15">
      <c r="A44" s="4">
        <v>42</v>
      </c>
      <c r="B44" s="5" t="s">
        <v>303</v>
      </c>
      <c r="C44" s="5" t="s">
        <v>379</v>
      </c>
      <c r="D44" s="6">
        <v>45505</v>
      </c>
      <c r="E44" s="7" t="s">
        <v>459</v>
      </c>
      <c r="F44" s="8">
        <v>2</v>
      </c>
      <c r="G44" s="8">
        <v>1</v>
      </c>
      <c r="H44" s="9">
        <v>30280.47</v>
      </c>
      <c r="I44" s="9">
        <v>217.28</v>
      </c>
      <c r="J44" s="9">
        <v>0</v>
      </c>
      <c r="K44" s="9">
        <v>30497.75</v>
      </c>
      <c r="L44" s="9">
        <v>218.84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30497.75</v>
      </c>
      <c r="T44" s="9">
        <v>220.03</v>
      </c>
      <c r="U44" s="9">
        <v>218.47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438.5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f>VLOOKUP(E44,[1]Aplicado!$C$449:$AL$1312,36,0)</f>
        <v>0</v>
      </c>
      <c r="AU44" s="9">
        <f t="shared" si="0"/>
        <v>0</v>
      </c>
      <c r="AV44" s="9">
        <v>436.12</v>
      </c>
      <c r="AW44" s="9">
        <v>438.5</v>
      </c>
      <c r="AX44" s="10">
        <v>97</v>
      </c>
      <c r="AY44" s="10">
        <v>300</v>
      </c>
      <c r="AZ44" s="9">
        <v>240000</v>
      </c>
      <c r="BA44" s="9">
        <v>53857.37</v>
      </c>
      <c r="BB44" s="11">
        <v>90</v>
      </c>
      <c r="BC44" s="11">
        <v>50.964194872493799</v>
      </c>
      <c r="BD44" s="11">
        <v>8.6</v>
      </c>
      <c r="BE44" s="11"/>
      <c r="BF44" s="7" t="s">
        <v>390</v>
      </c>
      <c r="BG44" s="4"/>
      <c r="BH44" s="7" t="s">
        <v>414</v>
      </c>
      <c r="BI44" s="7" t="s">
        <v>307</v>
      </c>
      <c r="BJ44" s="7" t="s">
        <v>415</v>
      </c>
      <c r="BK44" s="7" t="s">
        <v>400</v>
      </c>
      <c r="BL44" s="5" t="s">
        <v>1</v>
      </c>
      <c r="BM44" s="11">
        <v>250336.02322599999</v>
      </c>
      <c r="BN44" s="5" t="s">
        <v>43</v>
      </c>
      <c r="BO44" s="11"/>
      <c r="BP44" s="12">
        <v>39318</v>
      </c>
      <c r="BQ44" s="12">
        <v>48443</v>
      </c>
      <c r="BR44" s="11">
        <v>304.77999999999997</v>
      </c>
      <c r="BS44" s="11">
        <v>37.15</v>
      </c>
      <c r="BT44" s="11">
        <v>43.25</v>
      </c>
    </row>
    <row r="45" spans="1:72" s="13" customFormat="1" ht="18.2" customHeight="1" x14ac:dyDescent="0.15">
      <c r="A45" s="14">
        <v>43</v>
      </c>
      <c r="B45" s="15" t="s">
        <v>303</v>
      </c>
      <c r="C45" s="15" t="s">
        <v>379</v>
      </c>
      <c r="D45" s="16">
        <v>45505</v>
      </c>
      <c r="E45" s="17" t="s">
        <v>460</v>
      </c>
      <c r="F45" s="18">
        <v>0</v>
      </c>
      <c r="G45" s="18">
        <v>1</v>
      </c>
      <c r="H45" s="19">
        <v>43707.57</v>
      </c>
      <c r="I45" s="19">
        <v>374.94</v>
      </c>
      <c r="J45" s="19">
        <v>0</v>
      </c>
      <c r="K45" s="19">
        <v>44082.51</v>
      </c>
      <c r="L45" s="19">
        <v>377.62</v>
      </c>
      <c r="M45" s="19">
        <v>0</v>
      </c>
      <c r="N45" s="19">
        <v>0</v>
      </c>
      <c r="O45" s="19">
        <v>0</v>
      </c>
      <c r="P45" s="19">
        <v>752.56</v>
      </c>
      <c r="Q45" s="19">
        <v>0</v>
      </c>
      <c r="R45" s="19">
        <v>0</v>
      </c>
      <c r="S45" s="19">
        <v>43329.95</v>
      </c>
      <c r="T45" s="19">
        <v>315.92</v>
      </c>
      <c r="U45" s="19">
        <v>313.24</v>
      </c>
      <c r="V45" s="19">
        <v>0</v>
      </c>
      <c r="W45" s="19">
        <v>315.92</v>
      </c>
      <c r="X45" s="19">
        <v>313.24</v>
      </c>
      <c r="Y45" s="19">
        <v>0</v>
      </c>
      <c r="Z45" s="19">
        <v>0</v>
      </c>
      <c r="AA45" s="19">
        <v>0</v>
      </c>
      <c r="AB45" s="19">
        <v>58.69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37.479999999999997</v>
      </c>
      <c r="AI45" s="19">
        <v>110.96</v>
      </c>
      <c r="AJ45" s="19">
        <v>58.69</v>
      </c>
      <c r="AK45" s="19">
        <v>0</v>
      </c>
      <c r="AL45" s="19">
        <v>0</v>
      </c>
      <c r="AM45" s="19">
        <v>0</v>
      </c>
      <c r="AN45" s="19">
        <v>0</v>
      </c>
      <c r="AO45" s="19">
        <v>37.479999999999997</v>
      </c>
      <c r="AP45" s="19">
        <v>110.87</v>
      </c>
      <c r="AQ45" s="19">
        <v>5.6000000000000001E-2</v>
      </c>
      <c r="AR45" s="19">
        <v>0</v>
      </c>
      <c r="AS45" s="19">
        <v>0</v>
      </c>
      <c r="AT45" s="19">
        <f>VLOOKUP(E45,[1]Aplicado!$C$449:$AL$1312,36,0)</f>
        <v>0</v>
      </c>
      <c r="AU45" s="19">
        <f t="shared" si="0"/>
        <v>1795.9459999999999</v>
      </c>
      <c r="AV45" s="19">
        <v>0</v>
      </c>
      <c r="AW45" s="19">
        <v>0</v>
      </c>
      <c r="AX45" s="20">
        <v>85</v>
      </c>
      <c r="AY45" s="20">
        <v>300</v>
      </c>
      <c r="AZ45" s="19">
        <v>385000</v>
      </c>
      <c r="BA45" s="19">
        <v>85083.03</v>
      </c>
      <c r="BB45" s="21">
        <v>90</v>
      </c>
      <c r="BC45" s="21">
        <v>45.833998859702099</v>
      </c>
      <c r="BD45" s="21">
        <v>8.6</v>
      </c>
      <c r="BE45" s="21"/>
      <c r="BF45" s="17" t="s">
        <v>380</v>
      </c>
      <c r="BG45" s="14"/>
      <c r="BH45" s="17" t="s">
        <v>103</v>
      </c>
      <c r="BI45" s="17" t="s">
        <v>397</v>
      </c>
      <c r="BJ45" s="17" t="s">
        <v>436</v>
      </c>
      <c r="BK45" s="17" t="s">
        <v>389</v>
      </c>
      <c r="BL45" s="15" t="s">
        <v>1</v>
      </c>
      <c r="BM45" s="21">
        <v>355667.13510279998</v>
      </c>
      <c r="BN45" s="15" t="s">
        <v>43</v>
      </c>
      <c r="BO45" s="21"/>
      <c r="BP45" s="22">
        <v>39246</v>
      </c>
      <c r="BQ45" s="22">
        <v>48378</v>
      </c>
      <c r="BR45" s="21">
        <v>0</v>
      </c>
      <c r="BS45" s="21">
        <v>58.69</v>
      </c>
      <c r="BT45" s="21">
        <v>0</v>
      </c>
    </row>
    <row r="46" spans="1:72" s="13" customFormat="1" ht="18.2" customHeight="1" x14ac:dyDescent="0.15">
      <c r="A46" s="4">
        <v>44</v>
      </c>
      <c r="B46" s="5" t="s">
        <v>46</v>
      </c>
      <c r="C46" s="5" t="s">
        <v>379</v>
      </c>
      <c r="D46" s="6">
        <v>45505</v>
      </c>
      <c r="E46" s="7" t="s">
        <v>85</v>
      </c>
      <c r="F46" s="8">
        <v>167</v>
      </c>
      <c r="G46" s="8">
        <v>166</v>
      </c>
      <c r="H46" s="9">
        <v>54291.048000000003</v>
      </c>
      <c r="I46" s="9">
        <v>39815.460099999997</v>
      </c>
      <c r="J46" s="9">
        <v>0</v>
      </c>
      <c r="K46" s="9">
        <v>94106.508100000006</v>
      </c>
      <c r="L46" s="9">
        <v>410.13400000000001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94106.508100000006</v>
      </c>
      <c r="T46" s="9">
        <v>92154.968800000002</v>
      </c>
      <c r="U46" s="9">
        <v>389.08600000000001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92544.054799999998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/>
      <c r="AT46" s="9">
        <v>0</v>
      </c>
      <c r="AU46" s="9">
        <f t="shared" si="0"/>
        <v>0</v>
      </c>
      <c r="AV46" s="9">
        <v>40225.594100000002</v>
      </c>
      <c r="AW46" s="9">
        <v>92544.054799999998</v>
      </c>
      <c r="AX46" s="10">
        <v>95</v>
      </c>
      <c r="AY46" s="10">
        <v>300</v>
      </c>
      <c r="AZ46" s="9">
        <v>418000</v>
      </c>
      <c r="BA46" s="9">
        <v>98429.14</v>
      </c>
      <c r="BB46" s="11">
        <v>90</v>
      </c>
      <c r="BC46" s="11">
        <v>86.047543735523902</v>
      </c>
      <c r="BD46" s="11">
        <v>8.6</v>
      </c>
      <c r="BE46" s="11"/>
      <c r="BF46" s="7" t="s">
        <v>380</v>
      </c>
      <c r="BG46" s="4"/>
      <c r="BH46" s="7" t="s">
        <v>101</v>
      </c>
      <c r="BI46" s="7" t="s">
        <v>431</v>
      </c>
      <c r="BJ46" s="7" t="s">
        <v>413</v>
      </c>
      <c r="BK46" s="7" t="s">
        <v>383</v>
      </c>
      <c r="BL46" s="5" t="s">
        <v>1</v>
      </c>
      <c r="BM46" s="11">
        <v>772458.59112358699</v>
      </c>
      <c r="BN46" s="5" t="s">
        <v>43</v>
      </c>
      <c r="BO46" s="11"/>
      <c r="BP46" s="12">
        <v>39276</v>
      </c>
      <c r="BQ46" s="12">
        <v>48401</v>
      </c>
      <c r="BR46" s="11">
        <v>30257.7608</v>
      </c>
      <c r="BS46" s="11">
        <v>67.89</v>
      </c>
      <c r="BT46" s="11">
        <v>42.639499999999998</v>
      </c>
    </row>
    <row r="47" spans="1:72" s="13" customFormat="1" ht="18.2" customHeight="1" x14ac:dyDescent="0.15">
      <c r="A47" s="14">
        <v>45</v>
      </c>
      <c r="B47" s="15" t="s">
        <v>46</v>
      </c>
      <c r="C47" s="15" t="s">
        <v>379</v>
      </c>
      <c r="D47" s="16">
        <v>45505</v>
      </c>
      <c r="E47" s="17" t="s">
        <v>8</v>
      </c>
      <c r="F47" s="18">
        <v>53</v>
      </c>
      <c r="G47" s="18">
        <v>52</v>
      </c>
      <c r="H47" s="19">
        <v>186391.1617</v>
      </c>
      <c r="I47" s="19">
        <v>35090.943800000001</v>
      </c>
      <c r="J47" s="19">
        <v>0</v>
      </c>
      <c r="K47" s="19">
        <v>221482.10550000001</v>
      </c>
      <c r="L47" s="19">
        <v>839.60559999999998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221482.10550000001</v>
      </c>
      <c r="T47" s="19">
        <v>91841.899799999999</v>
      </c>
      <c r="U47" s="19">
        <v>1601.4108000000001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93443.310599999997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/>
      <c r="AT47" s="19">
        <v>0</v>
      </c>
      <c r="AU47" s="19">
        <f t="shared" si="0"/>
        <v>0</v>
      </c>
      <c r="AV47" s="19">
        <v>35930.549400000004</v>
      </c>
      <c r="AW47" s="19">
        <v>93443.310599999997</v>
      </c>
      <c r="AX47" s="20">
        <v>122</v>
      </c>
      <c r="AY47" s="20">
        <v>210</v>
      </c>
      <c r="AZ47" s="19">
        <v>454000</v>
      </c>
      <c r="BA47" s="19">
        <v>272400</v>
      </c>
      <c r="BB47" s="21"/>
      <c r="BC47" s="21"/>
      <c r="BD47" s="21">
        <v>10.31</v>
      </c>
      <c r="BE47" s="21"/>
      <c r="BF47" s="17" t="s">
        <v>380</v>
      </c>
      <c r="BG47" s="14"/>
      <c r="BH47" s="17" t="s">
        <v>103</v>
      </c>
      <c r="BI47" s="17" t="s">
        <v>461</v>
      </c>
      <c r="BJ47" s="17" t="s">
        <v>436</v>
      </c>
      <c r="BK47" s="17" t="s">
        <v>383</v>
      </c>
      <c r="BL47" s="15" t="s">
        <v>0</v>
      </c>
      <c r="BM47" s="21">
        <v>221482.10550000001</v>
      </c>
      <c r="BN47" s="15" t="s">
        <v>43</v>
      </c>
      <c r="BO47" s="21"/>
      <c r="BP47" s="22">
        <v>42886</v>
      </c>
      <c r="BQ47" s="22">
        <v>49310</v>
      </c>
      <c r="BR47" s="21">
        <v>28764.2078</v>
      </c>
      <c r="BS47" s="21">
        <v>397.30560000000003</v>
      </c>
      <c r="BT47" s="21">
        <v>350</v>
      </c>
    </row>
    <row r="48" spans="1:72" s="13" customFormat="1" ht="18.2" customHeight="1" x14ac:dyDescent="0.15">
      <c r="A48" s="4">
        <v>46</v>
      </c>
      <c r="B48" s="5" t="s">
        <v>46</v>
      </c>
      <c r="C48" s="5" t="s">
        <v>379</v>
      </c>
      <c r="D48" s="6">
        <v>45505</v>
      </c>
      <c r="E48" s="7" t="s">
        <v>50</v>
      </c>
      <c r="F48" s="8">
        <v>170</v>
      </c>
      <c r="G48" s="8">
        <v>169</v>
      </c>
      <c r="H48" s="9">
        <v>25260.814299999998</v>
      </c>
      <c r="I48" s="9">
        <v>65829.609100000001</v>
      </c>
      <c r="J48" s="9">
        <v>0</v>
      </c>
      <c r="K48" s="9">
        <v>91090.4234</v>
      </c>
      <c r="L48" s="9">
        <v>673.81380000000001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91090.4234</v>
      </c>
      <c r="T48" s="9">
        <v>77800.810899999997</v>
      </c>
      <c r="U48" s="9">
        <v>181.03620000000001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77981.847099999999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/>
      <c r="AT48" s="9">
        <v>0</v>
      </c>
      <c r="AU48" s="9">
        <f t="shared" si="0"/>
        <v>0</v>
      </c>
      <c r="AV48" s="9">
        <v>66503.422900000005</v>
      </c>
      <c r="AW48" s="9">
        <v>77981.847099999999</v>
      </c>
      <c r="AX48" s="10">
        <v>34</v>
      </c>
      <c r="AY48" s="10">
        <v>240</v>
      </c>
      <c r="AZ48" s="9">
        <v>415000</v>
      </c>
      <c r="BA48" s="9">
        <v>97790.28</v>
      </c>
      <c r="BB48" s="11">
        <v>90</v>
      </c>
      <c r="BC48" s="11">
        <v>83.833874961806004</v>
      </c>
      <c r="BD48" s="11">
        <v>8.6</v>
      </c>
      <c r="BE48" s="11"/>
      <c r="BF48" s="7" t="s">
        <v>380</v>
      </c>
      <c r="BG48" s="4"/>
      <c r="BH48" s="7" t="s">
        <v>101</v>
      </c>
      <c r="BI48" s="7" t="s">
        <v>431</v>
      </c>
      <c r="BJ48" s="7" t="s">
        <v>413</v>
      </c>
      <c r="BK48" s="7" t="s">
        <v>383</v>
      </c>
      <c r="BL48" s="5" t="s">
        <v>1</v>
      </c>
      <c r="BM48" s="11">
        <v>747701.53037285001</v>
      </c>
      <c r="BN48" s="5" t="s">
        <v>43</v>
      </c>
      <c r="BO48" s="11"/>
      <c r="BP48" s="12">
        <v>39248</v>
      </c>
      <c r="BQ48" s="12">
        <v>46548</v>
      </c>
      <c r="BR48" s="11">
        <v>28571.348600000001</v>
      </c>
      <c r="BS48" s="11">
        <v>63.55</v>
      </c>
      <c r="BT48" s="11">
        <v>42.639499999999998</v>
      </c>
    </row>
    <row r="49" spans="1:72" s="13" customFormat="1" ht="18.2" customHeight="1" x14ac:dyDescent="0.15">
      <c r="A49" s="14">
        <v>47</v>
      </c>
      <c r="B49" s="15" t="s">
        <v>303</v>
      </c>
      <c r="C49" s="15" t="s">
        <v>379</v>
      </c>
      <c r="D49" s="16">
        <v>45505</v>
      </c>
      <c r="E49" s="17" t="s">
        <v>122</v>
      </c>
      <c r="F49" s="18">
        <v>94</v>
      </c>
      <c r="G49" s="18">
        <v>93</v>
      </c>
      <c r="H49" s="19">
        <v>48013.8</v>
      </c>
      <c r="I49" s="19">
        <v>23998.74</v>
      </c>
      <c r="J49" s="19">
        <v>0</v>
      </c>
      <c r="K49" s="19">
        <v>72012.539999999994</v>
      </c>
      <c r="L49" s="19">
        <v>354.49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72012.539999999994</v>
      </c>
      <c r="T49" s="19">
        <v>40965.97</v>
      </c>
      <c r="U49" s="19">
        <v>344.08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41310.050000000003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f>VLOOKUP(E49,[1]Aplicado!$C$449:$AL$1312,36,0)</f>
        <v>0</v>
      </c>
      <c r="AU49" s="19">
        <f t="shared" si="0"/>
        <v>0</v>
      </c>
      <c r="AV49" s="19">
        <v>24353.23</v>
      </c>
      <c r="AW49" s="19">
        <v>41310.050000000003</v>
      </c>
      <c r="AX49" s="20">
        <v>95</v>
      </c>
      <c r="AY49" s="20">
        <v>300</v>
      </c>
      <c r="AZ49" s="19">
        <v>368000</v>
      </c>
      <c r="BA49" s="19">
        <v>86032.74</v>
      </c>
      <c r="BB49" s="21">
        <v>89.27</v>
      </c>
      <c r="BC49" s="21">
        <v>74.722244645468706</v>
      </c>
      <c r="BD49" s="21">
        <v>8.6</v>
      </c>
      <c r="BE49" s="21"/>
      <c r="BF49" s="17" t="s">
        <v>380</v>
      </c>
      <c r="BG49" s="14"/>
      <c r="BH49" s="17" t="s">
        <v>101</v>
      </c>
      <c r="BI49" s="17" t="s">
        <v>431</v>
      </c>
      <c r="BJ49" s="17" t="s">
        <v>463</v>
      </c>
      <c r="BK49" s="17" t="s">
        <v>383</v>
      </c>
      <c r="BL49" s="15" t="s">
        <v>1</v>
      </c>
      <c r="BM49" s="21">
        <v>591103.70063375996</v>
      </c>
      <c r="BN49" s="15" t="s">
        <v>43</v>
      </c>
      <c r="BO49" s="21"/>
      <c r="BP49" s="22">
        <v>39255</v>
      </c>
      <c r="BQ49" s="22">
        <v>48380</v>
      </c>
      <c r="BR49" s="21">
        <v>24565.21</v>
      </c>
      <c r="BS49" s="21">
        <v>59.34</v>
      </c>
      <c r="BT49" s="21">
        <v>43.53</v>
      </c>
    </row>
    <row r="50" spans="1:72" s="13" customFormat="1" ht="18.2" customHeight="1" x14ac:dyDescent="0.15">
      <c r="A50" s="4">
        <v>48</v>
      </c>
      <c r="B50" s="5" t="s">
        <v>303</v>
      </c>
      <c r="C50" s="5" t="s">
        <v>379</v>
      </c>
      <c r="D50" s="6">
        <v>45505</v>
      </c>
      <c r="E50" s="7" t="s">
        <v>464</v>
      </c>
      <c r="F50" s="8">
        <v>0</v>
      </c>
      <c r="G50" s="8">
        <v>0</v>
      </c>
      <c r="H50" s="9">
        <v>48809.83</v>
      </c>
      <c r="I50" s="9">
        <v>0</v>
      </c>
      <c r="J50" s="9">
        <v>0</v>
      </c>
      <c r="K50" s="9">
        <v>48809.83</v>
      </c>
      <c r="L50" s="9">
        <v>360.77</v>
      </c>
      <c r="M50" s="9">
        <v>0</v>
      </c>
      <c r="N50" s="9">
        <v>0</v>
      </c>
      <c r="O50" s="9">
        <v>0</v>
      </c>
      <c r="P50" s="9">
        <v>360.77</v>
      </c>
      <c r="Q50" s="9">
        <v>0</v>
      </c>
      <c r="R50" s="9">
        <v>0</v>
      </c>
      <c r="S50" s="9">
        <v>48449.06</v>
      </c>
      <c r="T50" s="9">
        <v>0</v>
      </c>
      <c r="U50" s="9">
        <v>386.41</v>
      </c>
      <c r="V50" s="9">
        <v>0</v>
      </c>
      <c r="W50" s="9">
        <v>0</v>
      </c>
      <c r="X50" s="9">
        <v>386.41</v>
      </c>
      <c r="Y50" s="9">
        <v>0</v>
      </c>
      <c r="Z50" s="9">
        <v>0</v>
      </c>
      <c r="AA50" s="9">
        <v>0</v>
      </c>
      <c r="AB50" s="9">
        <v>59.39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40.33</v>
      </c>
      <c r="AI50" s="9">
        <v>110.44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2.4E-2</v>
      </c>
      <c r="AR50" s="9">
        <v>0</v>
      </c>
      <c r="AS50" s="9">
        <v>0</v>
      </c>
      <c r="AT50" s="9">
        <f>VLOOKUP(E50,[1]Aplicado!$C$449:$AL$1312,36,0)</f>
        <v>0</v>
      </c>
      <c r="AU50" s="9">
        <f t="shared" si="0"/>
        <v>957.36400000000003</v>
      </c>
      <c r="AV50" s="9">
        <v>0</v>
      </c>
      <c r="AW50" s="9">
        <v>0</v>
      </c>
      <c r="AX50" s="10">
        <v>93</v>
      </c>
      <c r="AY50" s="10">
        <v>300</v>
      </c>
      <c r="AZ50" s="9">
        <v>368000</v>
      </c>
      <c r="BA50" s="9">
        <v>85519.039999999994</v>
      </c>
      <c r="BB50" s="11">
        <v>89.26</v>
      </c>
      <c r="BC50" s="11">
        <v>50.568424243302999</v>
      </c>
      <c r="BD50" s="11">
        <v>9.5</v>
      </c>
      <c r="BE50" s="11"/>
      <c r="BF50" s="7" t="s">
        <v>390</v>
      </c>
      <c r="BG50" s="4"/>
      <c r="BH50" s="7" t="s">
        <v>101</v>
      </c>
      <c r="BI50" s="7" t="s">
        <v>431</v>
      </c>
      <c r="BJ50" s="7" t="s">
        <v>463</v>
      </c>
      <c r="BK50" s="7" t="s">
        <v>389</v>
      </c>
      <c r="BL50" s="5" t="s">
        <v>1</v>
      </c>
      <c r="BM50" s="11">
        <v>397686.55095663999</v>
      </c>
      <c r="BN50" s="5" t="s">
        <v>43</v>
      </c>
      <c r="BO50" s="11"/>
      <c r="BP50" s="12">
        <v>39192</v>
      </c>
      <c r="BQ50" s="12">
        <v>48317</v>
      </c>
      <c r="BR50" s="11">
        <v>0</v>
      </c>
      <c r="BS50" s="11">
        <v>59.39</v>
      </c>
      <c r="BT50" s="11">
        <v>0</v>
      </c>
    </row>
    <row r="51" spans="1:72" s="13" customFormat="1" ht="18.2" customHeight="1" x14ac:dyDescent="0.15">
      <c r="A51" s="14">
        <v>49</v>
      </c>
      <c r="B51" s="15" t="s">
        <v>46</v>
      </c>
      <c r="C51" s="15" t="s">
        <v>379</v>
      </c>
      <c r="D51" s="16">
        <v>45505</v>
      </c>
      <c r="E51" s="17" t="s">
        <v>27</v>
      </c>
      <c r="F51" s="18">
        <v>1</v>
      </c>
      <c r="G51" s="18">
        <v>0</v>
      </c>
      <c r="H51" s="19">
        <v>68251.429699999993</v>
      </c>
      <c r="I51" s="19">
        <v>0</v>
      </c>
      <c r="J51" s="19">
        <v>0</v>
      </c>
      <c r="K51" s="19">
        <v>68251.429699999993</v>
      </c>
      <c r="L51" s="19">
        <v>1679.5467000000001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68251.429699999993</v>
      </c>
      <c r="T51" s="19">
        <v>0</v>
      </c>
      <c r="U51" s="19">
        <v>586.39359999999999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586.39359999999999</v>
      </c>
      <c r="AB51" s="19">
        <v>283.76100000000002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66.971500000000006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/>
      <c r="AT51" s="19">
        <v>0</v>
      </c>
      <c r="AU51" s="19">
        <f t="shared" si="0"/>
        <v>350.73250000000002</v>
      </c>
      <c r="AV51" s="19">
        <v>1679.5467000000001</v>
      </c>
      <c r="AW51" s="19">
        <v>586.39359999999999</v>
      </c>
      <c r="AX51" s="20">
        <v>32</v>
      </c>
      <c r="AY51" s="20">
        <v>120</v>
      </c>
      <c r="AZ51" s="19">
        <v>368000</v>
      </c>
      <c r="BA51" s="19">
        <v>217000</v>
      </c>
      <c r="BB51" s="21"/>
      <c r="BC51" s="21"/>
      <c r="BD51" s="21">
        <v>10.31</v>
      </c>
      <c r="BE51" s="21"/>
      <c r="BF51" s="17" t="s">
        <v>380</v>
      </c>
      <c r="BG51" s="14"/>
      <c r="BH51" s="17" t="s">
        <v>101</v>
      </c>
      <c r="BI51" s="17" t="s">
        <v>465</v>
      </c>
      <c r="BJ51" s="17" t="s">
        <v>463</v>
      </c>
      <c r="BK51" s="17" t="s">
        <v>400</v>
      </c>
      <c r="BL51" s="15" t="s">
        <v>0</v>
      </c>
      <c r="BM51" s="21">
        <v>68251.429699999993</v>
      </c>
      <c r="BN51" s="15" t="s">
        <v>43</v>
      </c>
      <c r="BO51" s="21"/>
      <c r="BP51" s="22">
        <v>42886</v>
      </c>
      <c r="BQ51" s="22">
        <v>46569</v>
      </c>
      <c r="BR51" s="21">
        <v>63.474699999999999</v>
      </c>
      <c r="BS51" s="21">
        <v>283.76100000000002</v>
      </c>
      <c r="BT51" s="21">
        <v>350</v>
      </c>
    </row>
    <row r="52" spans="1:72" s="13" customFormat="1" ht="18.2" customHeight="1" x14ac:dyDescent="0.15">
      <c r="A52" s="4">
        <v>50</v>
      </c>
      <c r="B52" s="5" t="s">
        <v>46</v>
      </c>
      <c r="C52" s="5" t="s">
        <v>379</v>
      </c>
      <c r="D52" s="6">
        <v>45505</v>
      </c>
      <c r="E52" s="7" t="s">
        <v>9</v>
      </c>
      <c r="F52" s="8">
        <v>0</v>
      </c>
      <c r="G52" s="8">
        <v>0</v>
      </c>
      <c r="H52" s="9">
        <v>79162.250499999995</v>
      </c>
      <c r="I52" s="9">
        <v>0</v>
      </c>
      <c r="J52" s="9">
        <v>0</v>
      </c>
      <c r="K52" s="9">
        <v>79162.250499999995</v>
      </c>
      <c r="L52" s="9">
        <v>1908.6398999999999</v>
      </c>
      <c r="M52" s="9">
        <v>0</v>
      </c>
      <c r="N52" s="9">
        <v>0</v>
      </c>
      <c r="O52" s="9">
        <v>0</v>
      </c>
      <c r="P52" s="9">
        <v>1908.6398999999999</v>
      </c>
      <c r="Q52" s="9">
        <v>0</v>
      </c>
      <c r="R52" s="9">
        <v>0</v>
      </c>
      <c r="S52" s="9">
        <v>77253.6106</v>
      </c>
      <c r="T52" s="9">
        <v>0</v>
      </c>
      <c r="U52" s="9">
        <v>680.13570000000004</v>
      </c>
      <c r="V52" s="9">
        <v>0</v>
      </c>
      <c r="W52" s="9">
        <v>0</v>
      </c>
      <c r="X52" s="9">
        <v>680.13570000000004</v>
      </c>
      <c r="Y52" s="9">
        <v>0</v>
      </c>
      <c r="Z52" s="9">
        <v>0</v>
      </c>
      <c r="AA52" s="9">
        <v>0</v>
      </c>
      <c r="AB52" s="9">
        <v>324.1893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134.58349999999999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3608.8379</v>
      </c>
      <c r="AR52" s="9">
        <v>0</v>
      </c>
      <c r="AS52" s="9"/>
      <c r="AT52" s="9">
        <v>0</v>
      </c>
      <c r="AU52" s="9">
        <f t="shared" si="0"/>
        <v>6656.3863000000001</v>
      </c>
      <c r="AV52" s="9">
        <v>0</v>
      </c>
      <c r="AW52" s="9">
        <v>0</v>
      </c>
      <c r="AX52" s="10">
        <v>33</v>
      </c>
      <c r="AY52" s="10">
        <v>120</v>
      </c>
      <c r="AZ52" s="9">
        <v>368000</v>
      </c>
      <c r="BA52" s="9">
        <v>227500</v>
      </c>
      <c r="BB52" s="11"/>
      <c r="BC52" s="11"/>
      <c r="BD52" s="11">
        <v>10.31</v>
      </c>
      <c r="BE52" s="11"/>
      <c r="BF52" s="7" t="s">
        <v>380</v>
      </c>
      <c r="BG52" s="4"/>
      <c r="BH52" s="7" t="s">
        <v>101</v>
      </c>
      <c r="BI52" s="7" t="s">
        <v>465</v>
      </c>
      <c r="BJ52" s="7" t="s">
        <v>463</v>
      </c>
      <c r="BK52" s="7" t="s">
        <v>389</v>
      </c>
      <c r="BL52" s="5" t="s">
        <v>0</v>
      </c>
      <c r="BM52" s="11">
        <v>77253.6106</v>
      </c>
      <c r="BN52" s="5" t="s">
        <v>43</v>
      </c>
      <c r="BO52" s="11"/>
      <c r="BP52" s="12">
        <v>42916</v>
      </c>
      <c r="BQ52" s="12">
        <v>46569</v>
      </c>
      <c r="BR52" s="11">
        <v>0</v>
      </c>
      <c r="BS52" s="11">
        <v>324.1893</v>
      </c>
      <c r="BT52" s="11">
        <v>0</v>
      </c>
    </row>
    <row r="53" spans="1:72" s="13" customFormat="1" ht="18.2" customHeight="1" x14ac:dyDescent="0.15">
      <c r="A53" s="14">
        <v>51</v>
      </c>
      <c r="B53" s="15" t="s">
        <v>303</v>
      </c>
      <c r="C53" s="15" t="s">
        <v>379</v>
      </c>
      <c r="D53" s="16">
        <v>45505</v>
      </c>
      <c r="E53" s="17" t="s">
        <v>466</v>
      </c>
      <c r="F53" s="18">
        <v>0</v>
      </c>
      <c r="G53" s="18">
        <v>1</v>
      </c>
      <c r="H53" s="19">
        <v>47453.9</v>
      </c>
      <c r="I53" s="19">
        <v>368.59</v>
      </c>
      <c r="J53" s="19">
        <v>0</v>
      </c>
      <c r="K53" s="19">
        <v>47822.49</v>
      </c>
      <c r="L53" s="19">
        <v>371.5</v>
      </c>
      <c r="M53" s="19">
        <v>0</v>
      </c>
      <c r="N53" s="19">
        <v>0</v>
      </c>
      <c r="O53" s="19">
        <v>368.59</v>
      </c>
      <c r="P53" s="19">
        <v>371.5</v>
      </c>
      <c r="Q53" s="19">
        <v>0</v>
      </c>
      <c r="R53" s="19">
        <v>0</v>
      </c>
      <c r="S53" s="19">
        <v>47082.400000000001</v>
      </c>
      <c r="T53" s="19">
        <v>378.59</v>
      </c>
      <c r="U53" s="19">
        <v>375.68</v>
      </c>
      <c r="V53" s="19">
        <v>0</v>
      </c>
      <c r="W53" s="19">
        <v>0</v>
      </c>
      <c r="X53" s="19">
        <v>754.27</v>
      </c>
      <c r="Y53" s="19">
        <v>0</v>
      </c>
      <c r="Z53" s="19">
        <v>0</v>
      </c>
      <c r="AA53" s="19">
        <v>0</v>
      </c>
      <c r="AB53" s="19">
        <v>59.39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40.33</v>
      </c>
      <c r="AI53" s="19">
        <v>110.44</v>
      </c>
      <c r="AJ53" s="19">
        <v>59.39</v>
      </c>
      <c r="AK53" s="19">
        <v>0</v>
      </c>
      <c r="AL53" s="19">
        <v>0</v>
      </c>
      <c r="AM53" s="19">
        <v>0</v>
      </c>
      <c r="AN53" s="19">
        <v>0</v>
      </c>
      <c r="AO53" s="19">
        <v>40.33</v>
      </c>
      <c r="AP53" s="19">
        <v>110.39</v>
      </c>
      <c r="AQ53" s="19">
        <v>9.7000000000000003E-2</v>
      </c>
      <c r="AR53" s="19">
        <v>0</v>
      </c>
      <c r="AS53" s="19">
        <v>0</v>
      </c>
      <c r="AT53" s="19">
        <f>VLOOKUP(E53,[1]Aplicado!$C$449:$AL$1312,36,0)</f>
        <v>0</v>
      </c>
      <c r="AU53" s="19">
        <f t="shared" si="0"/>
        <v>1914.7269999999999</v>
      </c>
      <c r="AV53" s="19">
        <v>0</v>
      </c>
      <c r="AW53" s="19">
        <v>0</v>
      </c>
      <c r="AX53" s="20">
        <v>93</v>
      </c>
      <c r="AY53" s="20">
        <v>300</v>
      </c>
      <c r="AZ53" s="19">
        <v>368000</v>
      </c>
      <c r="BA53" s="19">
        <v>85519.039999999994</v>
      </c>
      <c r="BB53" s="21">
        <v>89.27</v>
      </c>
      <c r="BC53" s="21">
        <v>49.147486314158797</v>
      </c>
      <c r="BD53" s="21">
        <v>9.5</v>
      </c>
      <c r="BE53" s="21"/>
      <c r="BF53" s="17" t="s">
        <v>390</v>
      </c>
      <c r="BG53" s="14"/>
      <c r="BH53" s="17" t="s">
        <v>101</v>
      </c>
      <c r="BI53" s="17" t="s">
        <v>431</v>
      </c>
      <c r="BJ53" s="17" t="s">
        <v>463</v>
      </c>
      <c r="BK53" s="17" t="s">
        <v>389</v>
      </c>
      <c r="BL53" s="15" t="s">
        <v>1</v>
      </c>
      <c r="BM53" s="21">
        <v>386468.5355456</v>
      </c>
      <c r="BN53" s="15" t="s">
        <v>43</v>
      </c>
      <c r="BO53" s="21"/>
      <c r="BP53" s="22">
        <v>39192</v>
      </c>
      <c r="BQ53" s="22">
        <v>48317</v>
      </c>
      <c r="BR53" s="21">
        <v>0</v>
      </c>
      <c r="BS53" s="21">
        <v>59.39</v>
      </c>
      <c r="BT53" s="21">
        <v>0</v>
      </c>
    </row>
    <row r="54" spans="1:72" s="13" customFormat="1" ht="18.2" customHeight="1" x14ac:dyDescent="0.15">
      <c r="A54" s="4">
        <v>52</v>
      </c>
      <c r="B54" s="5" t="s">
        <v>46</v>
      </c>
      <c r="C54" s="5" t="s">
        <v>379</v>
      </c>
      <c r="D54" s="6">
        <v>45505</v>
      </c>
      <c r="E54" s="7" t="s">
        <v>10</v>
      </c>
      <c r="F54" s="8">
        <v>0</v>
      </c>
      <c r="G54" s="8">
        <v>0</v>
      </c>
      <c r="H54" s="9">
        <v>184183.4632</v>
      </c>
      <c r="I54" s="9">
        <v>0</v>
      </c>
      <c r="J54" s="9">
        <v>0</v>
      </c>
      <c r="K54" s="9">
        <v>184183.4632</v>
      </c>
      <c r="L54" s="9">
        <v>565.48509999999999</v>
      </c>
      <c r="M54" s="9">
        <v>0</v>
      </c>
      <c r="N54" s="9">
        <v>0</v>
      </c>
      <c r="O54" s="9">
        <v>0</v>
      </c>
      <c r="P54" s="9">
        <v>565.48509999999999</v>
      </c>
      <c r="Q54" s="9">
        <v>0</v>
      </c>
      <c r="R54" s="9">
        <v>0</v>
      </c>
      <c r="S54" s="9">
        <v>183617.97810000001</v>
      </c>
      <c r="T54" s="9">
        <v>0</v>
      </c>
      <c r="U54" s="9">
        <v>1582.4429</v>
      </c>
      <c r="V54" s="9">
        <v>0</v>
      </c>
      <c r="W54" s="9">
        <v>0</v>
      </c>
      <c r="X54" s="9">
        <v>1582.4429</v>
      </c>
      <c r="Y54" s="9">
        <v>0</v>
      </c>
      <c r="Z54" s="9">
        <v>0</v>
      </c>
      <c r="AA54" s="9">
        <v>0</v>
      </c>
      <c r="AB54" s="9">
        <v>365.33850000000001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151.41990000000001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0.68879999999999997</v>
      </c>
      <c r="AR54" s="9">
        <v>0</v>
      </c>
      <c r="AS54" s="9"/>
      <c r="AT54" s="9">
        <v>0</v>
      </c>
      <c r="AU54" s="9">
        <f t="shared" si="0"/>
        <v>2665.3751999999999</v>
      </c>
      <c r="AV54" s="9">
        <v>0</v>
      </c>
      <c r="AW54" s="9">
        <v>0</v>
      </c>
      <c r="AX54" s="10">
        <v>153</v>
      </c>
      <c r="AY54" s="10">
        <v>240</v>
      </c>
      <c r="AZ54" s="9">
        <v>361000</v>
      </c>
      <c r="BA54" s="9">
        <v>272400</v>
      </c>
      <c r="BB54" s="11"/>
      <c r="BC54" s="11"/>
      <c r="BD54" s="11">
        <v>10.31</v>
      </c>
      <c r="BE54" s="11"/>
      <c r="BF54" s="7"/>
      <c r="BG54" s="4"/>
      <c r="BH54" s="7" t="s">
        <v>103</v>
      </c>
      <c r="BI54" s="7" t="s">
        <v>461</v>
      </c>
      <c r="BJ54" s="7" t="s">
        <v>436</v>
      </c>
      <c r="BK54" s="7" t="s">
        <v>389</v>
      </c>
      <c r="BL54" s="5" t="s">
        <v>0</v>
      </c>
      <c r="BM54" s="11">
        <v>183617.97810000001</v>
      </c>
      <c r="BN54" s="5" t="s">
        <v>43</v>
      </c>
      <c r="BO54" s="11"/>
      <c r="BP54" s="12">
        <v>39264</v>
      </c>
      <c r="BQ54" s="12">
        <v>50934</v>
      </c>
      <c r="BR54" s="11">
        <v>0</v>
      </c>
      <c r="BS54" s="11">
        <v>365.33850000000001</v>
      </c>
      <c r="BT54" s="11">
        <v>0</v>
      </c>
    </row>
    <row r="55" spans="1:72" s="13" customFormat="1" ht="18.2" customHeight="1" x14ac:dyDescent="0.15">
      <c r="A55" s="14">
        <v>53</v>
      </c>
      <c r="B55" s="15" t="s">
        <v>303</v>
      </c>
      <c r="C55" s="15" t="s">
        <v>379</v>
      </c>
      <c r="D55" s="16">
        <v>45505</v>
      </c>
      <c r="E55" s="17" t="s">
        <v>467</v>
      </c>
      <c r="F55" s="18">
        <v>0</v>
      </c>
      <c r="G55" s="18">
        <v>0</v>
      </c>
      <c r="H55" s="19">
        <v>54957.48</v>
      </c>
      <c r="I55" s="19">
        <v>0</v>
      </c>
      <c r="J55" s="19">
        <v>0</v>
      </c>
      <c r="K55" s="19">
        <v>54957.48</v>
      </c>
      <c r="L55" s="19">
        <v>420.29</v>
      </c>
      <c r="M55" s="19">
        <v>0</v>
      </c>
      <c r="N55" s="19">
        <v>0</v>
      </c>
      <c r="O55" s="19">
        <v>0</v>
      </c>
      <c r="P55" s="19">
        <v>420.29</v>
      </c>
      <c r="Q55" s="19">
        <v>0</v>
      </c>
      <c r="R55" s="19">
        <v>0</v>
      </c>
      <c r="S55" s="19">
        <v>54537.19</v>
      </c>
      <c r="T55" s="19">
        <v>0</v>
      </c>
      <c r="U55" s="19">
        <v>435.08</v>
      </c>
      <c r="V55" s="19">
        <v>0</v>
      </c>
      <c r="W55" s="19">
        <v>435.08</v>
      </c>
      <c r="X55" s="19">
        <v>0</v>
      </c>
      <c r="Y55" s="19">
        <v>0</v>
      </c>
      <c r="Z55" s="19">
        <v>0</v>
      </c>
      <c r="AA55" s="19">
        <v>0</v>
      </c>
      <c r="AB55" s="19">
        <v>67.98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46.17</v>
      </c>
      <c r="AI55" s="19">
        <v>126.27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f>VLOOKUP(E55,[1]Aplicado!$C$449:$AL$1312,36,0)</f>
        <v>0</v>
      </c>
      <c r="AU55" s="19">
        <f t="shared" si="0"/>
        <v>1095.79</v>
      </c>
      <c r="AV55" s="19">
        <v>0</v>
      </c>
      <c r="AW55" s="19">
        <v>0</v>
      </c>
      <c r="AX55" s="20">
        <v>93</v>
      </c>
      <c r="AY55" s="20">
        <v>300</v>
      </c>
      <c r="AZ55" s="19">
        <v>418000</v>
      </c>
      <c r="BA55" s="19">
        <v>97902.54</v>
      </c>
      <c r="BB55" s="21">
        <v>90</v>
      </c>
      <c r="BC55" s="21">
        <v>50.135033268799802</v>
      </c>
      <c r="BD55" s="21">
        <v>9.5</v>
      </c>
      <c r="BE55" s="21"/>
      <c r="BF55" s="17" t="s">
        <v>390</v>
      </c>
      <c r="BG55" s="14"/>
      <c r="BH55" s="17" t="s">
        <v>101</v>
      </c>
      <c r="BI55" s="17" t="s">
        <v>431</v>
      </c>
      <c r="BJ55" s="17" t="s">
        <v>413</v>
      </c>
      <c r="BK55" s="17" t="s">
        <v>389</v>
      </c>
      <c r="BL55" s="15" t="s">
        <v>1</v>
      </c>
      <c r="BM55" s="21">
        <v>447660.01631336001</v>
      </c>
      <c r="BN55" s="15" t="s">
        <v>43</v>
      </c>
      <c r="BO55" s="21"/>
      <c r="BP55" s="22">
        <v>39199</v>
      </c>
      <c r="BQ55" s="22">
        <v>48324</v>
      </c>
      <c r="BR55" s="21">
        <v>0</v>
      </c>
      <c r="BS55" s="21">
        <v>67.98</v>
      </c>
      <c r="BT55" s="21">
        <v>0</v>
      </c>
    </row>
    <row r="56" spans="1:72" s="13" customFormat="1" ht="18.2" customHeight="1" x14ac:dyDescent="0.15">
      <c r="A56" s="4">
        <v>54</v>
      </c>
      <c r="B56" s="5" t="s">
        <v>303</v>
      </c>
      <c r="C56" s="5" t="s">
        <v>379</v>
      </c>
      <c r="D56" s="6">
        <v>45505</v>
      </c>
      <c r="E56" s="7" t="s">
        <v>123</v>
      </c>
      <c r="F56" s="8">
        <v>182</v>
      </c>
      <c r="G56" s="8">
        <v>181</v>
      </c>
      <c r="H56" s="9">
        <v>63234.13</v>
      </c>
      <c r="I56" s="9">
        <v>44406.44</v>
      </c>
      <c r="J56" s="9">
        <v>0</v>
      </c>
      <c r="K56" s="9">
        <v>107640.57</v>
      </c>
      <c r="L56" s="9">
        <v>462.61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107640.57</v>
      </c>
      <c r="T56" s="9">
        <v>129509.64</v>
      </c>
      <c r="U56" s="9">
        <v>500.58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130010.22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f>VLOOKUP(E56,[1]Aplicado!$C$449:$AL$1312,36,0)</f>
        <v>0</v>
      </c>
      <c r="AU56" s="9">
        <f t="shared" si="0"/>
        <v>0</v>
      </c>
      <c r="AV56" s="9">
        <v>44869.05</v>
      </c>
      <c r="AW56" s="9">
        <v>130010.22</v>
      </c>
      <c r="AX56" s="10">
        <v>93</v>
      </c>
      <c r="AY56" s="10">
        <v>300</v>
      </c>
      <c r="AZ56" s="9">
        <v>494000</v>
      </c>
      <c r="BA56" s="9">
        <v>110243.17</v>
      </c>
      <c r="BB56" s="11">
        <v>89.99</v>
      </c>
      <c r="BC56" s="11">
        <v>87.865533023950604</v>
      </c>
      <c r="BD56" s="11">
        <v>9.5</v>
      </c>
      <c r="BE56" s="11"/>
      <c r="BF56" s="7" t="s">
        <v>390</v>
      </c>
      <c r="BG56" s="4"/>
      <c r="BH56" s="7" t="s">
        <v>384</v>
      </c>
      <c r="BI56" s="7" t="s">
        <v>441</v>
      </c>
      <c r="BJ56" s="7" t="s">
        <v>442</v>
      </c>
      <c r="BK56" s="7" t="s">
        <v>383</v>
      </c>
      <c r="BL56" s="5" t="s">
        <v>1</v>
      </c>
      <c r="BM56" s="11">
        <v>883550.82691607997</v>
      </c>
      <c r="BN56" s="5" t="s">
        <v>43</v>
      </c>
      <c r="BO56" s="11"/>
      <c r="BP56" s="12">
        <v>39192</v>
      </c>
      <c r="BQ56" s="12">
        <v>48317</v>
      </c>
      <c r="BR56" s="11">
        <v>51392.6</v>
      </c>
      <c r="BS56" s="11">
        <v>76.56</v>
      </c>
      <c r="BT56" s="11">
        <v>43.22</v>
      </c>
    </row>
    <row r="57" spans="1:72" s="13" customFormat="1" ht="18.2" customHeight="1" x14ac:dyDescent="0.15">
      <c r="A57" s="14">
        <v>55</v>
      </c>
      <c r="B57" s="15" t="s">
        <v>303</v>
      </c>
      <c r="C57" s="15" t="s">
        <v>379</v>
      </c>
      <c r="D57" s="16">
        <v>45505</v>
      </c>
      <c r="E57" s="17" t="s">
        <v>468</v>
      </c>
      <c r="F57" s="18">
        <v>0</v>
      </c>
      <c r="G57" s="18">
        <v>0</v>
      </c>
      <c r="H57" s="19">
        <v>18363.79</v>
      </c>
      <c r="I57" s="19">
        <v>0</v>
      </c>
      <c r="J57" s="19">
        <v>0</v>
      </c>
      <c r="K57" s="19">
        <v>18363.79</v>
      </c>
      <c r="L57" s="19">
        <v>490.84</v>
      </c>
      <c r="M57" s="19">
        <v>0</v>
      </c>
      <c r="N57" s="19">
        <v>0</v>
      </c>
      <c r="O57" s="19">
        <v>0</v>
      </c>
      <c r="P57" s="19">
        <v>490.84</v>
      </c>
      <c r="Q57" s="19">
        <v>0</v>
      </c>
      <c r="R57" s="19">
        <v>0</v>
      </c>
      <c r="S57" s="19">
        <v>18329.96</v>
      </c>
      <c r="T57" s="19">
        <v>0</v>
      </c>
      <c r="U57" s="19">
        <v>134.88</v>
      </c>
      <c r="V57" s="19">
        <v>0</v>
      </c>
      <c r="W57" s="19">
        <v>0</v>
      </c>
      <c r="X57" s="19">
        <v>134.88</v>
      </c>
      <c r="Y57" s="19">
        <v>0</v>
      </c>
      <c r="Z57" s="19">
        <v>0</v>
      </c>
      <c r="AA57" s="19">
        <v>0</v>
      </c>
      <c r="AB57" s="19">
        <v>46.51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29.24</v>
      </c>
      <c r="AI57" s="19">
        <v>92.89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9.7459999999999995E-3</v>
      </c>
      <c r="AT57" s="19">
        <f>VLOOKUP(E57,[1]Aplicado!$C$449:$AL$1312,36,0)</f>
        <v>0</v>
      </c>
      <c r="AU57" s="19">
        <f t="shared" si="0"/>
        <v>794.35025399999995</v>
      </c>
      <c r="AV57" s="19">
        <v>0</v>
      </c>
      <c r="AW57" s="19">
        <v>0</v>
      </c>
      <c r="AX57" s="20">
        <v>34</v>
      </c>
      <c r="AY57" s="20">
        <v>240</v>
      </c>
      <c r="AZ57" s="19">
        <v>315300</v>
      </c>
      <c r="BA57" s="19">
        <v>71579.22</v>
      </c>
      <c r="BB57" s="21">
        <v>90</v>
      </c>
      <c r="BC57" s="21">
        <v>23.047141335152901</v>
      </c>
      <c r="BD57" s="21">
        <v>8.6</v>
      </c>
      <c r="BE57" s="21"/>
      <c r="BF57" s="17" t="s">
        <v>380</v>
      </c>
      <c r="BG57" s="14"/>
      <c r="BH57" s="17" t="s">
        <v>414</v>
      </c>
      <c r="BI57" s="17" t="s">
        <v>425</v>
      </c>
      <c r="BJ57" s="17" t="s">
        <v>417</v>
      </c>
      <c r="BK57" s="17" t="s">
        <v>389</v>
      </c>
      <c r="BL57" s="15" t="s">
        <v>1</v>
      </c>
      <c r="BM57" s="21">
        <v>150458.61718624001</v>
      </c>
      <c r="BN57" s="15" t="s">
        <v>43</v>
      </c>
      <c r="BO57" s="21"/>
      <c r="BP57" s="22">
        <v>39231</v>
      </c>
      <c r="BQ57" s="22">
        <v>46531</v>
      </c>
      <c r="BR57" s="21">
        <v>0</v>
      </c>
      <c r="BS57" s="21">
        <v>46.51</v>
      </c>
      <c r="BT57" s="21">
        <v>0</v>
      </c>
    </row>
    <row r="58" spans="1:72" s="13" customFormat="1" ht="18.2" customHeight="1" x14ac:dyDescent="0.15">
      <c r="A58" s="4">
        <v>56</v>
      </c>
      <c r="B58" s="5" t="s">
        <v>304</v>
      </c>
      <c r="C58" s="5" t="s">
        <v>379</v>
      </c>
      <c r="D58" s="6">
        <v>45505</v>
      </c>
      <c r="E58" s="7" t="s">
        <v>469</v>
      </c>
      <c r="F58" s="8">
        <v>0</v>
      </c>
      <c r="G58" s="8">
        <v>0</v>
      </c>
      <c r="H58" s="9">
        <v>35774.31</v>
      </c>
      <c r="I58" s="9">
        <v>0</v>
      </c>
      <c r="J58" s="9">
        <v>0</v>
      </c>
      <c r="K58" s="9">
        <v>35774.31</v>
      </c>
      <c r="L58" s="9">
        <v>441.12</v>
      </c>
      <c r="M58" s="9">
        <v>0</v>
      </c>
      <c r="N58" s="9">
        <v>0</v>
      </c>
      <c r="O58" s="9">
        <v>0</v>
      </c>
      <c r="P58" s="9">
        <v>441.12</v>
      </c>
      <c r="Q58" s="9">
        <v>0</v>
      </c>
      <c r="R58" s="9">
        <v>0</v>
      </c>
      <c r="S58" s="9">
        <v>35333.19</v>
      </c>
      <c r="T58" s="9">
        <v>0</v>
      </c>
      <c r="U58" s="9">
        <v>282.02</v>
      </c>
      <c r="V58" s="9">
        <v>0</v>
      </c>
      <c r="W58" s="9">
        <v>0</v>
      </c>
      <c r="X58" s="9">
        <v>282.02</v>
      </c>
      <c r="Y58" s="9">
        <v>0</v>
      </c>
      <c r="Z58" s="9">
        <v>0</v>
      </c>
      <c r="AA58" s="9">
        <v>0</v>
      </c>
      <c r="AB58" s="9">
        <v>43.76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41.8</v>
      </c>
      <c r="AI58" s="9">
        <v>69.38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7.0999999999999994E-2</v>
      </c>
      <c r="AR58" s="9">
        <v>0</v>
      </c>
      <c r="AS58" s="9">
        <v>0</v>
      </c>
      <c r="AT58" s="9">
        <f>VLOOKUP(E58,[1]Aplicado!$C$449:$AL$1312,36,0)</f>
        <v>0</v>
      </c>
      <c r="AU58" s="9">
        <f t="shared" si="0"/>
        <v>878.15099999999995</v>
      </c>
      <c r="AV58" s="9">
        <v>0</v>
      </c>
      <c r="AW58" s="9">
        <v>0</v>
      </c>
      <c r="AX58" s="10">
        <v>63</v>
      </c>
      <c r="AY58" s="10">
        <v>300</v>
      </c>
      <c r="AZ58" s="9">
        <v>320000</v>
      </c>
      <c r="BA58" s="9">
        <v>83031.44</v>
      </c>
      <c r="BB58" s="11">
        <v>90</v>
      </c>
      <c r="BC58" s="11">
        <v>38.298590268939101</v>
      </c>
      <c r="BD58" s="11">
        <v>9.4600000000000009</v>
      </c>
      <c r="BE58" s="11"/>
      <c r="BF58" s="7" t="s">
        <v>380</v>
      </c>
      <c r="BG58" s="4"/>
      <c r="BH58" s="7" t="s">
        <v>470</v>
      </c>
      <c r="BI58" s="7" t="s">
        <v>471</v>
      </c>
      <c r="BJ58" s="7" t="s">
        <v>472</v>
      </c>
      <c r="BK58" s="7" t="s">
        <v>389</v>
      </c>
      <c r="BL58" s="5" t="s">
        <v>1</v>
      </c>
      <c r="BM58" s="11">
        <v>290026.97813736001</v>
      </c>
      <c r="BN58" s="5" t="s">
        <v>43</v>
      </c>
      <c r="BO58" s="11"/>
      <c r="BP58" s="12">
        <v>38268</v>
      </c>
      <c r="BQ58" s="12">
        <v>47392</v>
      </c>
      <c r="BR58" s="11">
        <v>0</v>
      </c>
      <c r="BS58" s="11">
        <v>43.76</v>
      </c>
      <c r="BT58" s="11">
        <v>0</v>
      </c>
    </row>
    <row r="59" spans="1:72" s="13" customFormat="1" ht="18.2" customHeight="1" x14ac:dyDescent="0.15">
      <c r="A59" s="14">
        <v>57</v>
      </c>
      <c r="B59" s="15" t="s">
        <v>46</v>
      </c>
      <c r="C59" s="15" t="s">
        <v>379</v>
      </c>
      <c r="D59" s="16">
        <v>45505</v>
      </c>
      <c r="E59" s="17" t="s">
        <v>11</v>
      </c>
      <c r="F59" s="18">
        <v>168</v>
      </c>
      <c r="G59" s="18">
        <v>167</v>
      </c>
      <c r="H59" s="19">
        <v>47595.0913</v>
      </c>
      <c r="I59" s="19">
        <v>33691.115899999997</v>
      </c>
      <c r="J59" s="19">
        <v>0</v>
      </c>
      <c r="K59" s="19">
        <v>81286.207200000004</v>
      </c>
      <c r="L59" s="19">
        <v>363.29559999999998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81286.207200000004</v>
      </c>
      <c r="T59" s="19">
        <v>89511.781799999997</v>
      </c>
      <c r="U59" s="19">
        <v>376.7944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89888.576199999996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/>
      <c r="AT59" s="19">
        <v>0</v>
      </c>
      <c r="AU59" s="19">
        <f t="shared" si="0"/>
        <v>0</v>
      </c>
      <c r="AV59" s="19">
        <v>34054.411500000002</v>
      </c>
      <c r="AW59" s="19">
        <v>89888.576199999996</v>
      </c>
      <c r="AX59" s="20">
        <v>92</v>
      </c>
      <c r="AY59" s="20">
        <v>300</v>
      </c>
      <c r="AZ59" s="19">
        <v>367940</v>
      </c>
      <c r="BA59" s="19">
        <v>84708.34</v>
      </c>
      <c r="BB59" s="21">
        <v>88.46</v>
      </c>
      <c r="BC59" s="21">
        <v>84.886303862311607</v>
      </c>
      <c r="BD59" s="21">
        <v>9.5</v>
      </c>
      <c r="BE59" s="21"/>
      <c r="BF59" s="17" t="s">
        <v>390</v>
      </c>
      <c r="BG59" s="14"/>
      <c r="BH59" s="17" t="s">
        <v>103</v>
      </c>
      <c r="BI59" s="17" t="s">
        <v>473</v>
      </c>
      <c r="BJ59" s="17" t="s">
        <v>474</v>
      </c>
      <c r="BK59" s="17" t="s">
        <v>383</v>
      </c>
      <c r="BL59" s="15" t="s">
        <v>1</v>
      </c>
      <c r="BM59" s="21">
        <v>667225.15115287702</v>
      </c>
      <c r="BN59" s="15" t="s">
        <v>43</v>
      </c>
      <c r="BO59" s="21"/>
      <c r="BP59" s="22">
        <v>39199</v>
      </c>
      <c r="BQ59" s="22">
        <v>48324</v>
      </c>
      <c r="BR59" s="21">
        <v>26484.143599999999</v>
      </c>
      <c r="BS59" s="21">
        <v>58.83</v>
      </c>
      <c r="BT59" s="21">
        <v>42.639499999999998</v>
      </c>
    </row>
    <row r="60" spans="1:72" s="13" customFormat="1" ht="18.2" customHeight="1" x14ac:dyDescent="0.15">
      <c r="A60" s="4">
        <v>58</v>
      </c>
      <c r="B60" s="5" t="s">
        <v>303</v>
      </c>
      <c r="C60" s="5" t="s">
        <v>379</v>
      </c>
      <c r="D60" s="6">
        <v>45505</v>
      </c>
      <c r="E60" s="7" t="s">
        <v>475</v>
      </c>
      <c r="F60" s="8">
        <v>0</v>
      </c>
      <c r="G60" s="8">
        <v>0</v>
      </c>
      <c r="H60" s="9">
        <v>61129.81</v>
      </c>
      <c r="I60" s="9">
        <v>0</v>
      </c>
      <c r="J60" s="9">
        <v>0</v>
      </c>
      <c r="K60" s="9">
        <v>61129.81</v>
      </c>
      <c r="L60" s="9">
        <v>457.92</v>
      </c>
      <c r="M60" s="9">
        <v>0</v>
      </c>
      <c r="N60" s="9">
        <v>0</v>
      </c>
      <c r="O60" s="9">
        <v>0</v>
      </c>
      <c r="P60" s="9">
        <v>457.92</v>
      </c>
      <c r="Q60" s="9">
        <v>0</v>
      </c>
      <c r="R60" s="9">
        <v>0</v>
      </c>
      <c r="S60" s="9">
        <v>60671.89</v>
      </c>
      <c r="T60" s="9">
        <v>0</v>
      </c>
      <c r="U60" s="9">
        <v>438.1</v>
      </c>
      <c r="V60" s="9">
        <v>0</v>
      </c>
      <c r="W60" s="9">
        <v>0</v>
      </c>
      <c r="X60" s="9">
        <v>438.1</v>
      </c>
      <c r="Y60" s="9">
        <v>0</v>
      </c>
      <c r="Z60" s="9">
        <v>0</v>
      </c>
      <c r="AA60" s="9">
        <v>0</v>
      </c>
      <c r="AB60" s="9">
        <v>76.11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48.61</v>
      </c>
      <c r="AI60" s="9">
        <v>142.79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8.3000000000000004E-2</v>
      </c>
      <c r="AR60" s="9">
        <v>0</v>
      </c>
      <c r="AS60" s="9">
        <v>0</v>
      </c>
      <c r="AT60" s="9">
        <f>VLOOKUP(E60,[1]Aplicado!$C$449:$AL$1312,36,0)</f>
        <v>0</v>
      </c>
      <c r="AU60" s="9">
        <f t="shared" si="0"/>
        <v>1163.6130000000001</v>
      </c>
      <c r="AV60" s="9">
        <v>0</v>
      </c>
      <c r="AW60" s="9">
        <v>0</v>
      </c>
      <c r="AX60" s="10">
        <v>94</v>
      </c>
      <c r="AY60" s="10">
        <v>300</v>
      </c>
      <c r="AZ60" s="9">
        <v>480000</v>
      </c>
      <c r="BA60" s="9">
        <v>110350.36</v>
      </c>
      <c r="BB60" s="11">
        <v>88.28</v>
      </c>
      <c r="BC60" s="11">
        <v>48.537353654306202</v>
      </c>
      <c r="BD60" s="11">
        <v>8.6</v>
      </c>
      <c r="BE60" s="11"/>
      <c r="BF60" s="7" t="s">
        <v>380</v>
      </c>
      <c r="BG60" s="4"/>
      <c r="BH60" s="7" t="s">
        <v>453</v>
      </c>
      <c r="BI60" s="7" t="s">
        <v>476</v>
      </c>
      <c r="BJ60" s="7" t="s">
        <v>477</v>
      </c>
      <c r="BK60" s="7" t="s">
        <v>389</v>
      </c>
      <c r="BL60" s="5" t="s">
        <v>1</v>
      </c>
      <c r="BM60" s="11">
        <v>498015.74425016</v>
      </c>
      <c r="BN60" s="5" t="s">
        <v>43</v>
      </c>
      <c r="BO60" s="11"/>
      <c r="BP60" s="12">
        <v>39206</v>
      </c>
      <c r="BQ60" s="12">
        <v>48329</v>
      </c>
      <c r="BR60" s="11">
        <v>0</v>
      </c>
      <c r="BS60" s="11">
        <v>76.11</v>
      </c>
      <c r="BT60" s="11">
        <v>0</v>
      </c>
    </row>
    <row r="61" spans="1:72" s="13" customFormat="1" ht="18.2" customHeight="1" x14ac:dyDescent="0.15">
      <c r="A61" s="14">
        <v>59</v>
      </c>
      <c r="B61" s="15" t="s">
        <v>46</v>
      </c>
      <c r="C61" s="15" t="s">
        <v>379</v>
      </c>
      <c r="D61" s="16">
        <v>45505</v>
      </c>
      <c r="E61" s="17" t="s">
        <v>124</v>
      </c>
      <c r="F61" s="18">
        <v>158</v>
      </c>
      <c r="G61" s="18">
        <v>157</v>
      </c>
      <c r="H61" s="19">
        <v>33958.139000000003</v>
      </c>
      <c r="I61" s="19">
        <v>22323.678199999998</v>
      </c>
      <c r="J61" s="19">
        <v>0</v>
      </c>
      <c r="K61" s="19">
        <v>56281.817199999998</v>
      </c>
      <c r="L61" s="19">
        <v>247.87440000000001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56281.817199999998</v>
      </c>
      <c r="T61" s="19">
        <v>58615.277300000002</v>
      </c>
      <c r="U61" s="19">
        <v>268.8356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58884.1129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/>
      <c r="AT61" s="19">
        <v>0</v>
      </c>
      <c r="AU61" s="19">
        <f t="shared" si="0"/>
        <v>0</v>
      </c>
      <c r="AV61" s="19">
        <v>22571.552599999999</v>
      </c>
      <c r="AW61" s="19">
        <v>58884.1129</v>
      </c>
      <c r="AX61" s="20">
        <v>95</v>
      </c>
      <c r="AY61" s="20">
        <v>300</v>
      </c>
      <c r="AZ61" s="19">
        <v>260000</v>
      </c>
      <c r="BA61" s="19">
        <v>59140.26</v>
      </c>
      <c r="BB61" s="21">
        <v>90</v>
      </c>
      <c r="BC61" s="21">
        <v>85.650004717598506</v>
      </c>
      <c r="BD61" s="21">
        <v>9.5</v>
      </c>
      <c r="BE61" s="21"/>
      <c r="BF61" s="17" t="s">
        <v>390</v>
      </c>
      <c r="BG61" s="14"/>
      <c r="BH61" s="17" t="s">
        <v>103</v>
      </c>
      <c r="BI61" s="17" t="s">
        <v>397</v>
      </c>
      <c r="BJ61" s="17" t="s">
        <v>436</v>
      </c>
      <c r="BK61" s="17" t="s">
        <v>383</v>
      </c>
      <c r="BL61" s="15" t="s">
        <v>1</v>
      </c>
      <c r="BM61" s="21">
        <v>461980.51652271702</v>
      </c>
      <c r="BN61" s="15" t="s">
        <v>43</v>
      </c>
      <c r="BO61" s="21"/>
      <c r="BP61" s="22">
        <v>39267</v>
      </c>
      <c r="BQ61" s="22">
        <v>48392</v>
      </c>
      <c r="BR61" s="21">
        <v>17760.583900000001</v>
      </c>
      <c r="BS61" s="21">
        <v>41.07</v>
      </c>
      <c r="BT61" s="21">
        <v>42.639499999999998</v>
      </c>
    </row>
    <row r="62" spans="1:72" s="13" customFormat="1" ht="18.2" customHeight="1" x14ac:dyDescent="0.15">
      <c r="A62" s="4">
        <v>60</v>
      </c>
      <c r="B62" s="5" t="s">
        <v>303</v>
      </c>
      <c r="C62" s="5" t="s">
        <v>379</v>
      </c>
      <c r="D62" s="6">
        <v>45505</v>
      </c>
      <c r="E62" s="7" t="s">
        <v>125</v>
      </c>
      <c r="F62" s="8">
        <v>176</v>
      </c>
      <c r="G62" s="8">
        <v>175</v>
      </c>
      <c r="H62" s="9">
        <v>58754.54</v>
      </c>
      <c r="I62" s="9">
        <v>44449.79</v>
      </c>
      <c r="J62" s="9">
        <v>0</v>
      </c>
      <c r="K62" s="9">
        <v>103204.33</v>
      </c>
      <c r="L62" s="9">
        <v>446.59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103204.33</v>
      </c>
      <c r="T62" s="9">
        <v>107384.34</v>
      </c>
      <c r="U62" s="9">
        <v>421.05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107805.39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f>VLOOKUP(E62,[1]Aplicado!$C$449:$AL$1312,36,0)</f>
        <v>0</v>
      </c>
      <c r="AU62" s="9">
        <f t="shared" si="0"/>
        <v>0</v>
      </c>
      <c r="AV62" s="9">
        <v>44896.38</v>
      </c>
      <c r="AW62" s="9">
        <v>107805.39</v>
      </c>
      <c r="AX62" s="10">
        <v>93</v>
      </c>
      <c r="AY62" s="10">
        <v>300</v>
      </c>
      <c r="AZ62" s="9">
        <v>515000</v>
      </c>
      <c r="BA62" s="9">
        <v>106855.32</v>
      </c>
      <c r="BB62" s="11">
        <v>79.7</v>
      </c>
      <c r="BC62" s="11">
        <v>76.9768421544196</v>
      </c>
      <c r="BD62" s="11">
        <v>8.6</v>
      </c>
      <c r="BE62" s="11"/>
      <c r="BF62" s="7" t="s">
        <v>380</v>
      </c>
      <c r="BG62" s="4"/>
      <c r="BH62" s="7" t="s">
        <v>402</v>
      </c>
      <c r="BI62" s="7" t="s">
        <v>403</v>
      </c>
      <c r="BJ62" s="7" t="s">
        <v>478</v>
      </c>
      <c r="BK62" s="7" t="s">
        <v>383</v>
      </c>
      <c r="BL62" s="5" t="s">
        <v>1</v>
      </c>
      <c r="BM62" s="11">
        <v>847136.64292951999</v>
      </c>
      <c r="BN62" s="5" t="s">
        <v>43</v>
      </c>
      <c r="BO62" s="11"/>
      <c r="BP62" s="12">
        <v>39202</v>
      </c>
      <c r="BQ62" s="12">
        <v>48327</v>
      </c>
      <c r="BR62" s="11">
        <v>48432.03</v>
      </c>
      <c r="BS62" s="11">
        <v>73.7</v>
      </c>
      <c r="BT62" s="11">
        <v>43.28</v>
      </c>
    </row>
    <row r="63" spans="1:72" s="13" customFormat="1" ht="18.2" customHeight="1" x14ac:dyDescent="0.15">
      <c r="A63" s="14">
        <v>61</v>
      </c>
      <c r="B63" s="15" t="s">
        <v>303</v>
      </c>
      <c r="C63" s="15" t="s">
        <v>379</v>
      </c>
      <c r="D63" s="16">
        <v>45505</v>
      </c>
      <c r="E63" s="17" t="s">
        <v>126</v>
      </c>
      <c r="F63" s="18">
        <v>68</v>
      </c>
      <c r="G63" s="18">
        <v>67</v>
      </c>
      <c r="H63" s="19">
        <v>36009.74</v>
      </c>
      <c r="I63" s="19">
        <v>22641.58</v>
      </c>
      <c r="J63" s="19">
        <v>0</v>
      </c>
      <c r="K63" s="19">
        <v>58651.32</v>
      </c>
      <c r="L63" s="19">
        <v>436.87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58651.32</v>
      </c>
      <c r="T63" s="19">
        <v>25682.799999999999</v>
      </c>
      <c r="U63" s="19">
        <v>285.05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25967.85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f>VLOOKUP(E63,[1]Aplicado!$C$449:$AL$1312,36,0)</f>
        <v>0</v>
      </c>
      <c r="AU63" s="19">
        <f t="shared" si="0"/>
        <v>0</v>
      </c>
      <c r="AV63" s="19">
        <v>23078.45</v>
      </c>
      <c r="AW63" s="19">
        <v>25967.85</v>
      </c>
      <c r="AX63" s="20">
        <v>64</v>
      </c>
      <c r="AY63" s="20">
        <v>300</v>
      </c>
      <c r="AZ63" s="19">
        <v>368000</v>
      </c>
      <c r="BA63" s="19">
        <v>82628.09</v>
      </c>
      <c r="BB63" s="21">
        <v>85.73</v>
      </c>
      <c r="BC63" s="21">
        <v>60.8531271096791</v>
      </c>
      <c r="BD63" s="21">
        <v>9.5</v>
      </c>
      <c r="BE63" s="21"/>
      <c r="BF63" s="17" t="s">
        <v>390</v>
      </c>
      <c r="BG63" s="14"/>
      <c r="BH63" s="17" t="s">
        <v>101</v>
      </c>
      <c r="BI63" s="17" t="s">
        <v>431</v>
      </c>
      <c r="BJ63" s="17" t="s">
        <v>463</v>
      </c>
      <c r="BK63" s="17" t="s">
        <v>383</v>
      </c>
      <c r="BL63" s="15" t="s">
        <v>1</v>
      </c>
      <c r="BM63" s="21">
        <v>481430.21061408002</v>
      </c>
      <c r="BN63" s="15" t="s">
        <v>43</v>
      </c>
      <c r="BO63" s="21"/>
      <c r="BP63" s="22">
        <v>39255</v>
      </c>
      <c r="BQ63" s="22">
        <v>48380</v>
      </c>
      <c r="BR63" s="21">
        <v>17039.419999999998</v>
      </c>
      <c r="BS63" s="21">
        <v>57.38</v>
      </c>
      <c r="BT63" s="21">
        <v>43.49</v>
      </c>
    </row>
    <row r="64" spans="1:72" s="13" customFormat="1" ht="18.2" customHeight="1" x14ac:dyDescent="0.15">
      <c r="A64" s="4">
        <v>62</v>
      </c>
      <c r="B64" s="5" t="s">
        <v>303</v>
      </c>
      <c r="C64" s="5" t="s">
        <v>379</v>
      </c>
      <c r="D64" s="6">
        <v>45505</v>
      </c>
      <c r="E64" s="7" t="s">
        <v>127</v>
      </c>
      <c r="F64" s="8">
        <v>184</v>
      </c>
      <c r="G64" s="8">
        <v>183</v>
      </c>
      <c r="H64" s="9">
        <v>38167.050000000003</v>
      </c>
      <c r="I64" s="9">
        <v>63225.15</v>
      </c>
      <c r="J64" s="9">
        <v>0</v>
      </c>
      <c r="K64" s="9">
        <v>101392.2</v>
      </c>
      <c r="L64" s="9">
        <v>655.42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101392.2</v>
      </c>
      <c r="T64" s="9">
        <v>112000.05</v>
      </c>
      <c r="U64" s="9">
        <v>302.12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112302.17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f>VLOOKUP(E64,[1]Aplicado!$C$449:$AL$1312,36,0)</f>
        <v>0</v>
      </c>
      <c r="AU64" s="9">
        <f t="shared" si="0"/>
        <v>0</v>
      </c>
      <c r="AV64" s="9">
        <v>63880.57</v>
      </c>
      <c r="AW64" s="9">
        <v>112302.17</v>
      </c>
      <c r="AX64" s="10">
        <v>49</v>
      </c>
      <c r="AY64" s="10">
        <v>300</v>
      </c>
      <c r="AZ64" s="9">
        <v>491000</v>
      </c>
      <c r="BA64" s="9">
        <v>109596.57</v>
      </c>
      <c r="BB64" s="11">
        <v>89.99</v>
      </c>
      <c r="BC64" s="11">
        <v>83.2533726009856</v>
      </c>
      <c r="BD64" s="11">
        <v>9.5</v>
      </c>
      <c r="BE64" s="11"/>
      <c r="BF64" s="7" t="s">
        <v>380</v>
      </c>
      <c r="BG64" s="4"/>
      <c r="BH64" s="7" t="s">
        <v>384</v>
      </c>
      <c r="BI64" s="7" t="s">
        <v>441</v>
      </c>
      <c r="BJ64" s="7" t="s">
        <v>442</v>
      </c>
      <c r="BK64" s="7" t="s">
        <v>383</v>
      </c>
      <c r="BL64" s="5" t="s">
        <v>1</v>
      </c>
      <c r="BM64" s="11">
        <v>832262.05651679996</v>
      </c>
      <c r="BN64" s="5" t="s">
        <v>43</v>
      </c>
      <c r="BO64" s="11"/>
      <c r="BP64" s="12">
        <v>39196</v>
      </c>
      <c r="BQ64" s="12">
        <v>48321</v>
      </c>
      <c r="BR64" s="11">
        <v>51917.56</v>
      </c>
      <c r="BS64" s="11">
        <v>76.11</v>
      </c>
      <c r="BT64" s="11">
        <v>43.2</v>
      </c>
    </row>
    <row r="65" spans="1:72" s="13" customFormat="1" ht="18.2" customHeight="1" x14ac:dyDescent="0.15">
      <c r="A65" s="14">
        <v>63</v>
      </c>
      <c r="B65" s="15" t="s">
        <v>303</v>
      </c>
      <c r="C65" s="15" t="s">
        <v>379</v>
      </c>
      <c r="D65" s="16">
        <v>45505</v>
      </c>
      <c r="E65" s="17" t="s">
        <v>128</v>
      </c>
      <c r="F65" s="18">
        <v>43</v>
      </c>
      <c r="G65" s="18">
        <v>42</v>
      </c>
      <c r="H65" s="19">
        <v>35121.14</v>
      </c>
      <c r="I65" s="19">
        <v>30559.11</v>
      </c>
      <c r="J65" s="19">
        <v>0</v>
      </c>
      <c r="K65" s="19">
        <v>65680.25</v>
      </c>
      <c r="L65" s="19">
        <v>862.89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65680.25</v>
      </c>
      <c r="T65" s="19">
        <v>15141.7</v>
      </c>
      <c r="U65" s="19">
        <v>251.66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15393.36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f>VLOOKUP(E65,[1]Aplicado!$C$449:$AL$1312,36,0)</f>
        <v>0</v>
      </c>
      <c r="AU65" s="19">
        <f t="shared" si="0"/>
        <v>0</v>
      </c>
      <c r="AV65" s="19">
        <v>31422</v>
      </c>
      <c r="AW65" s="19">
        <v>15393.36</v>
      </c>
      <c r="AX65" s="20">
        <v>36</v>
      </c>
      <c r="AY65" s="20">
        <v>240</v>
      </c>
      <c r="AZ65" s="19">
        <v>541800</v>
      </c>
      <c r="BA65" s="19">
        <v>127499.45</v>
      </c>
      <c r="BB65" s="21">
        <v>90</v>
      </c>
      <c r="BC65" s="21">
        <v>46.362729407852399</v>
      </c>
      <c r="BD65" s="21">
        <v>8.6</v>
      </c>
      <c r="BE65" s="21"/>
      <c r="BF65" s="17" t="s">
        <v>380</v>
      </c>
      <c r="BG65" s="14"/>
      <c r="BH65" s="17" t="s">
        <v>101</v>
      </c>
      <c r="BI65" s="17" t="s">
        <v>394</v>
      </c>
      <c r="BJ65" s="17" t="s">
        <v>395</v>
      </c>
      <c r="BK65" s="17" t="s">
        <v>383</v>
      </c>
      <c r="BL65" s="15" t="s">
        <v>1</v>
      </c>
      <c r="BM65" s="21">
        <v>539126.08600600006</v>
      </c>
      <c r="BN65" s="15" t="s">
        <v>43</v>
      </c>
      <c r="BO65" s="21"/>
      <c r="BP65" s="22">
        <v>39283</v>
      </c>
      <c r="BQ65" s="22">
        <v>46583</v>
      </c>
      <c r="BR65" s="21">
        <v>14550.9</v>
      </c>
      <c r="BS65" s="21">
        <v>82.85</v>
      </c>
      <c r="BT65" s="21">
        <v>43.42</v>
      </c>
    </row>
    <row r="66" spans="1:72" s="13" customFormat="1" ht="18.2" customHeight="1" x14ac:dyDescent="0.15">
      <c r="A66" s="4">
        <v>64</v>
      </c>
      <c r="B66" s="5" t="s">
        <v>303</v>
      </c>
      <c r="C66" s="5" t="s">
        <v>379</v>
      </c>
      <c r="D66" s="6">
        <v>45505</v>
      </c>
      <c r="E66" s="7" t="s">
        <v>479</v>
      </c>
      <c r="F66" s="8">
        <v>0</v>
      </c>
      <c r="G66" s="8">
        <v>0</v>
      </c>
      <c r="H66" s="9">
        <v>64479.47</v>
      </c>
      <c r="I66" s="9">
        <v>0</v>
      </c>
      <c r="J66" s="9">
        <v>0</v>
      </c>
      <c r="K66" s="9">
        <v>64479.47</v>
      </c>
      <c r="L66" s="9">
        <v>466.28</v>
      </c>
      <c r="M66" s="9">
        <v>0</v>
      </c>
      <c r="N66" s="9">
        <v>0</v>
      </c>
      <c r="O66" s="9">
        <v>0</v>
      </c>
      <c r="P66" s="9">
        <v>466.28</v>
      </c>
      <c r="Q66" s="9">
        <v>0</v>
      </c>
      <c r="R66" s="9">
        <v>0</v>
      </c>
      <c r="S66" s="9">
        <v>64013.19</v>
      </c>
      <c r="T66" s="9">
        <v>0</v>
      </c>
      <c r="U66" s="9">
        <v>510.46</v>
      </c>
      <c r="V66" s="9">
        <v>0</v>
      </c>
      <c r="W66" s="9">
        <v>0</v>
      </c>
      <c r="X66" s="9">
        <v>510.46</v>
      </c>
      <c r="Y66" s="9">
        <v>0</v>
      </c>
      <c r="Z66" s="9">
        <v>0</v>
      </c>
      <c r="AA66" s="9">
        <v>0</v>
      </c>
      <c r="AB66" s="9">
        <v>77.64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52.72</v>
      </c>
      <c r="AI66" s="9">
        <v>145.46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5.0000000000000001E-3</v>
      </c>
      <c r="AR66" s="9">
        <v>0</v>
      </c>
      <c r="AS66" s="9">
        <v>0</v>
      </c>
      <c r="AT66" s="9">
        <f>VLOOKUP(E66,[1]Aplicado!$C$449:$AL$1312,36,0)</f>
        <v>0</v>
      </c>
      <c r="AU66" s="9">
        <f t="shared" si="0"/>
        <v>1252.5650000000001</v>
      </c>
      <c r="AV66" s="9">
        <v>0</v>
      </c>
      <c r="AW66" s="9">
        <v>0</v>
      </c>
      <c r="AX66" s="10">
        <v>94</v>
      </c>
      <c r="AY66" s="10">
        <v>300</v>
      </c>
      <c r="AZ66" s="9">
        <v>499300</v>
      </c>
      <c r="BA66" s="9">
        <v>111794.1</v>
      </c>
      <c r="BB66" s="11">
        <v>88.73</v>
      </c>
      <c r="BC66" s="11">
        <v>50.806709376434</v>
      </c>
      <c r="BD66" s="11">
        <v>9.5</v>
      </c>
      <c r="BE66" s="11"/>
      <c r="BF66" s="7" t="s">
        <v>390</v>
      </c>
      <c r="BG66" s="4"/>
      <c r="BH66" s="7" t="s">
        <v>103</v>
      </c>
      <c r="BI66" s="7" t="s">
        <v>480</v>
      </c>
      <c r="BJ66" s="7" t="s">
        <v>481</v>
      </c>
      <c r="BK66" s="7" t="s">
        <v>389</v>
      </c>
      <c r="BL66" s="5" t="s">
        <v>1</v>
      </c>
      <c r="BM66" s="11">
        <v>525442.28405736003</v>
      </c>
      <c r="BN66" s="5" t="s">
        <v>43</v>
      </c>
      <c r="BO66" s="11"/>
      <c r="BP66" s="12">
        <v>39204</v>
      </c>
      <c r="BQ66" s="12">
        <v>48331</v>
      </c>
      <c r="BR66" s="11">
        <v>0</v>
      </c>
      <c r="BS66" s="11">
        <v>77.64</v>
      </c>
      <c r="BT66" s="11">
        <v>0</v>
      </c>
    </row>
    <row r="67" spans="1:72" s="13" customFormat="1" ht="18.2" customHeight="1" x14ac:dyDescent="0.15">
      <c r="A67" s="14">
        <v>65</v>
      </c>
      <c r="B67" s="15" t="s">
        <v>46</v>
      </c>
      <c r="C67" s="15" t="s">
        <v>379</v>
      </c>
      <c r="D67" s="16">
        <v>45505</v>
      </c>
      <c r="E67" s="17" t="s">
        <v>129</v>
      </c>
      <c r="F67" s="18">
        <v>165</v>
      </c>
      <c r="G67" s="18">
        <v>164</v>
      </c>
      <c r="H67" s="19">
        <v>44942.509400000003</v>
      </c>
      <c r="I67" s="19">
        <v>30585.176800000001</v>
      </c>
      <c r="J67" s="19">
        <v>0</v>
      </c>
      <c r="K67" s="19">
        <v>75527.686199999996</v>
      </c>
      <c r="L67" s="19">
        <v>332.88529999999997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75527.686199999996</v>
      </c>
      <c r="T67" s="19">
        <v>81682.239000000001</v>
      </c>
      <c r="U67" s="19">
        <v>355.79469999999998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82038.0337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/>
      <c r="AT67" s="19">
        <v>0</v>
      </c>
      <c r="AU67" s="19">
        <f t="shared" ref="AU67:AU130" si="1">SUM(AH67:AR67,AB67:AF67,W67:Y67,O67:R67)-J67-AS67-AT67</f>
        <v>0</v>
      </c>
      <c r="AV67" s="19">
        <v>30918.062099999999</v>
      </c>
      <c r="AW67" s="19">
        <v>82038.0337</v>
      </c>
      <c r="AX67" s="20">
        <v>94</v>
      </c>
      <c r="AY67" s="20">
        <v>300</v>
      </c>
      <c r="AZ67" s="19">
        <v>353000</v>
      </c>
      <c r="BA67" s="19">
        <v>78824.23</v>
      </c>
      <c r="BB67" s="21">
        <v>87.2</v>
      </c>
      <c r="BC67" s="21">
        <v>83.553169331815894</v>
      </c>
      <c r="BD67" s="21">
        <v>9.5</v>
      </c>
      <c r="BE67" s="21"/>
      <c r="BF67" s="17" t="s">
        <v>390</v>
      </c>
      <c r="BG67" s="14"/>
      <c r="BH67" s="17" t="s">
        <v>103</v>
      </c>
      <c r="BI67" s="17" t="s">
        <v>397</v>
      </c>
      <c r="BJ67" s="17" t="s">
        <v>436</v>
      </c>
      <c r="BK67" s="17" t="s">
        <v>383</v>
      </c>
      <c r="BL67" s="15" t="s">
        <v>1</v>
      </c>
      <c r="BM67" s="21">
        <v>619957.229853653</v>
      </c>
      <c r="BN67" s="15" t="s">
        <v>43</v>
      </c>
      <c r="BO67" s="21"/>
      <c r="BP67" s="22">
        <v>39253</v>
      </c>
      <c r="BQ67" s="22">
        <v>48378</v>
      </c>
      <c r="BR67" s="21">
        <v>23160.371500000001</v>
      </c>
      <c r="BS67" s="21">
        <v>54.74</v>
      </c>
      <c r="BT67" s="21">
        <v>42.639499999999998</v>
      </c>
    </row>
    <row r="68" spans="1:72" s="13" customFormat="1" ht="18.2" customHeight="1" x14ac:dyDescent="0.15">
      <c r="A68" s="4">
        <v>66</v>
      </c>
      <c r="B68" s="5" t="s">
        <v>303</v>
      </c>
      <c r="C68" s="5" t="s">
        <v>379</v>
      </c>
      <c r="D68" s="6">
        <v>45505</v>
      </c>
      <c r="E68" s="7" t="s">
        <v>130</v>
      </c>
      <c r="F68" s="8">
        <v>181</v>
      </c>
      <c r="G68" s="8">
        <v>180</v>
      </c>
      <c r="H68" s="9">
        <v>56224.57</v>
      </c>
      <c r="I68" s="9">
        <v>38796.1</v>
      </c>
      <c r="J68" s="9">
        <v>0</v>
      </c>
      <c r="K68" s="9">
        <v>95020.67</v>
      </c>
      <c r="L68" s="9">
        <v>405.19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95020.67</v>
      </c>
      <c r="T68" s="9">
        <v>113497.87</v>
      </c>
      <c r="U68" s="9">
        <v>445.09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113942.96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f>VLOOKUP(E68,[1]Aplicado!$C$449:$AL$1312,36,0)</f>
        <v>0</v>
      </c>
      <c r="AU68" s="9">
        <f t="shared" si="1"/>
        <v>0</v>
      </c>
      <c r="AV68" s="9">
        <v>39201.29</v>
      </c>
      <c r="AW68" s="9">
        <v>113942.96</v>
      </c>
      <c r="AX68" s="10">
        <v>94</v>
      </c>
      <c r="AY68" s="10">
        <v>300</v>
      </c>
      <c r="AZ68" s="9">
        <v>415000</v>
      </c>
      <c r="BA68" s="9">
        <v>97319.53</v>
      </c>
      <c r="BB68" s="11">
        <v>90</v>
      </c>
      <c r="BC68" s="11">
        <v>87.8740402876997</v>
      </c>
      <c r="BD68" s="11">
        <v>9.5</v>
      </c>
      <c r="BE68" s="11"/>
      <c r="BF68" s="7" t="s">
        <v>390</v>
      </c>
      <c r="BG68" s="4"/>
      <c r="BH68" s="7" t="s">
        <v>101</v>
      </c>
      <c r="BI68" s="7" t="s">
        <v>431</v>
      </c>
      <c r="BJ68" s="7" t="s">
        <v>413</v>
      </c>
      <c r="BK68" s="7" t="s">
        <v>383</v>
      </c>
      <c r="BL68" s="5" t="s">
        <v>1</v>
      </c>
      <c r="BM68" s="11">
        <v>779962.34647047997</v>
      </c>
      <c r="BN68" s="5" t="s">
        <v>43</v>
      </c>
      <c r="BO68" s="11"/>
      <c r="BP68" s="12">
        <v>39220</v>
      </c>
      <c r="BQ68" s="12">
        <v>48345</v>
      </c>
      <c r="BR68" s="11">
        <v>46035.38</v>
      </c>
      <c r="BS68" s="11">
        <v>67.58</v>
      </c>
      <c r="BT68" s="11">
        <v>43.25</v>
      </c>
    </row>
    <row r="69" spans="1:72" s="13" customFormat="1" ht="18.2" customHeight="1" x14ac:dyDescent="0.15">
      <c r="A69" s="14">
        <v>67</v>
      </c>
      <c r="B69" s="15" t="s">
        <v>303</v>
      </c>
      <c r="C69" s="15" t="s">
        <v>379</v>
      </c>
      <c r="D69" s="16">
        <v>45505</v>
      </c>
      <c r="E69" s="17" t="s">
        <v>131</v>
      </c>
      <c r="F69" s="18">
        <v>174</v>
      </c>
      <c r="G69" s="18">
        <v>173</v>
      </c>
      <c r="H69" s="19">
        <v>74289.11</v>
      </c>
      <c r="I69" s="19">
        <v>49579.58</v>
      </c>
      <c r="J69" s="19">
        <v>0</v>
      </c>
      <c r="K69" s="19">
        <v>123868.69</v>
      </c>
      <c r="L69" s="19">
        <v>527.35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123868.69</v>
      </c>
      <c r="T69" s="19">
        <v>142520.65</v>
      </c>
      <c r="U69" s="19">
        <v>588.09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143108.74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f>VLOOKUP(E69,[1]Aplicado!$C$449:$AL$1312,36,0)</f>
        <v>0</v>
      </c>
      <c r="AU69" s="19">
        <f t="shared" si="1"/>
        <v>0</v>
      </c>
      <c r="AV69" s="19">
        <v>50106.93</v>
      </c>
      <c r="AW69" s="19">
        <v>143108.74</v>
      </c>
      <c r="AX69" s="20">
        <v>93</v>
      </c>
      <c r="AY69" s="20">
        <v>300</v>
      </c>
      <c r="AZ69" s="19">
        <v>541800</v>
      </c>
      <c r="BA69" s="19">
        <v>127669.33</v>
      </c>
      <c r="BB69" s="21">
        <v>90</v>
      </c>
      <c r="BC69" s="21">
        <v>87.320753543548804</v>
      </c>
      <c r="BD69" s="21">
        <v>9.5</v>
      </c>
      <c r="BE69" s="21"/>
      <c r="BF69" s="17" t="s">
        <v>380</v>
      </c>
      <c r="BG69" s="14"/>
      <c r="BH69" s="17" t="s">
        <v>101</v>
      </c>
      <c r="BI69" s="17" t="s">
        <v>482</v>
      </c>
      <c r="BJ69" s="17" t="s">
        <v>395</v>
      </c>
      <c r="BK69" s="17" t="s">
        <v>383</v>
      </c>
      <c r="BL69" s="15" t="s">
        <v>1</v>
      </c>
      <c r="BM69" s="21">
        <v>1016756.81834936</v>
      </c>
      <c r="BN69" s="15" t="s">
        <v>43</v>
      </c>
      <c r="BO69" s="21"/>
      <c r="BP69" s="22">
        <v>39248</v>
      </c>
      <c r="BQ69" s="22">
        <v>48373</v>
      </c>
      <c r="BR69" s="21">
        <v>54130.87</v>
      </c>
      <c r="BS69" s="21">
        <v>88.66</v>
      </c>
      <c r="BT69" s="21">
        <v>43.46</v>
      </c>
    </row>
    <row r="70" spans="1:72" s="13" customFormat="1" ht="18.2" customHeight="1" x14ac:dyDescent="0.15">
      <c r="A70" s="4">
        <v>68</v>
      </c>
      <c r="B70" s="5" t="s">
        <v>46</v>
      </c>
      <c r="C70" s="5" t="s">
        <v>379</v>
      </c>
      <c r="D70" s="6">
        <v>45505</v>
      </c>
      <c r="E70" s="7" t="s">
        <v>12</v>
      </c>
      <c r="F70" s="8">
        <v>0</v>
      </c>
      <c r="G70" s="8">
        <v>0</v>
      </c>
      <c r="H70" s="9">
        <v>111794.7211</v>
      </c>
      <c r="I70" s="9">
        <v>0</v>
      </c>
      <c r="J70" s="9">
        <v>0</v>
      </c>
      <c r="K70" s="9">
        <v>111794.7211</v>
      </c>
      <c r="L70" s="9">
        <v>1453.0325</v>
      </c>
      <c r="M70" s="9">
        <v>0</v>
      </c>
      <c r="N70" s="9">
        <v>0</v>
      </c>
      <c r="O70" s="9">
        <v>0</v>
      </c>
      <c r="P70" s="9">
        <v>1453.0325</v>
      </c>
      <c r="Q70" s="9">
        <v>0</v>
      </c>
      <c r="R70" s="9">
        <v>0</v>
      </c>
      <c r="S70" s="9">
        <v>110341.68859999999</v>
      </c>
      <c r="T70" s="9">
        <v>0</v>
      </c>
      <c r="U70" s="9">
        <v>960.50300000000004</v>
      </c>
      <c r="V70" s="9">
        <v>0</v>
      </c>
      <c r="W70" s="9">
        <v>0</v>
      </c>
      <c r="X70" s="9">
        <v>960.50300000000004</v>
      </c>
      <c r="Y70" s="9">
        <v>0</v>
      </c>
      <c r="Z70" s="9">
        <v>0</v>
      </c>
      <c r="AA70" s="9">
        <v>0</v>
      </c>
      <c r="AB70" s="9">
        <v>302.24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129.61009999999999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32.093400000000003</v>
      </c>
      <c r="AR70" s="9">
        <v>0</v>
      </c>
      <c r="AS70" s="9"/>
      <c r="AT70" s="9">
        <v>0</v>
      </c>
      <c r="AU70" s="9">
        <f t="shared" si="1"/>
        <v>2877.4790000000003</v>
      </c>
      <c r="AV70" s="9">
        <v>0</v>
      </c>
      <c r="AW70" s="9">
        <v>0</v>
      </c>
      <c r="AX70" s="10">
        <v>58</v>
      </c>
      <c r="AY70" s="10">
        <v>120</v>
      </c>
      <c r="AZ70" s="9">
        <v>303000</v>
      </c>
      <c r="BA70" s="9">
        <v>212100</v>
      </c>
      <c r="BB70" s="11">
        <v>0</v>
      </c>
      <c r="BC70" s="11" t="s">
        <v>405</v>
      </c>
      <c r="BD70" s="11">
        <v>10.31</v>
      </c>
      <c r="BE70" s="11"/>
      <c r="BF70" s="7"/>
      <c r="BG70" s="4"/>
      <c r="BH70" s="7" t="s">
        <v>101</v>
      </c>
      <c r="BI70" s="7" t="s">
        <v>431</v>
      </c>
      <c r="BJ70" s="7" t="s">
        <v>463</v>
      </c>
      <c r="BK70" s="7" t="s">
        <v>389</v>
      </c>
      <c r="BL70" s="5" t="s">
        <v>0</v>
      </c>
      <c r="BM70" s="11">
        <v>110341.68859999999</v>
      </c>
      <c r="BN70" s="5" t="s">
        <v>43</v>
      </c>
      <c r="BO70" s="11"/>
      <c r="BP70" s="12">
        <v>43586</v>
      </c>
      <c r="BQ70" s="12">
        <v>47239</v>
      </c>
      <c r="BR70" s="11">
        <v>0</v>
      </c>
      <c r="BS70" s="11">
        <v>302.24</v>
      </c>
      <c r="BT70" s="11">
        <v>0</v>
      </c>
    </row>
    <row r="71" spans="1:72" s="13" customFormat="1" ht="18.2" customHeight="1" x14ac:dyDescent="0.15">
      <c r="A71" s="14">
        <v>69</v>
      </c>
      <c r="B71" s="15" t="s">
        <v>303</v>
      </c>
      <c r="C71" s="15" t="s">
        <v>379</v>
      </c>
      <c r="D71" s="16">
        <v>45505</v>
      </c>
      <c r="E71" s="17" t="s">
        <v>132</v>
      </c>
      <c r="F71" s="18">
        <v>145</v>
      </c>
      <c r="G71" s="18">
        <v>144</v>
      </c>
      <c r="H71" s="19">
        <v>48448.13</v>
      </c>
      <c r="I71" s="19">
        <v>31023.66</v>
      </c>
      <c r="J71" s="19">
        <v>0</v>
      </c>
      <c r="K71" s="19">
        <v>79471.789999999994</v>
      </c>
      <c r="L71" s="19">
        <v>347.5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79471.789999999994</v>
      </c>
      <c r="T71" s="19">
        <v>68319.63</v>
      </c>
      <c r="U71" s="19">
        <v>347.2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68666.83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f>VLOOKUP(E71,[1]Aplicado!$C$449:$AL$1312,36,0)</f>
        <v>0</v>
      </c>
      <c r="AU71" s="19">
        <f t="shared" si="1"/>
        <v>0</v>
      </c>
      <c r="AV71" s="19">
        <v>31371.16</v>
      </c>
      <c r="AW71" s="19">
        <v>68666.83</v>
      </c>
      <c r="AX71" s="20">
        <v>97</v>
      </c>
      <c r="AY71" s="20">
        <v>300</v>
      </c>
      <c r="AZ71" s="19">
        <v>377000</v>
      </c>
      <c r="BA71" s="19">
        <v>85556.79</v>
      </c>
      <c r="BB71" s="21">
        <v>87.14</v>
      </c>
      <c r="BC71" s="21">
        <v>80.942398383576602</v>
      </c>
      <c r="BD71" s="21">
        <v>8.6</v>
      </c>
      <c r="BE71" s="21"/>
      <c r="BF71" s="17" t="s">
        <v>390</v>
      </c>
      <c r="BG71" s="14"/>
      <c r="BH71" s="17" t="s">
        <v>101</v>
      </c>
      <c r="BI71" s="17" t="s">
        <v>431</v>
      </c>
      <c r="BJ71" s="17" t="s">
        <v>463</v>
      </c>
      <c r="BK71" s="17" t="s">
        <v>383</v>
      </c>
      <c r="BL71" s="15" t="s">
        <v>1</v>
      </c>
      <c r="BM71" s="21">
        <v>652331.79061576002</v>
      </c>
      <c r="BN71" s="15" t="s">
        <v>43</v>
      </c>
      <c r="BO71" s="21"/>
      <c r="BP71" s="22">
        <v>39311</v>
      </c>
      <c r="BQ71" s="22">
        <v>48436</v>
      </c>
      <c r="BR71" s="21">
        <v>31870.33</v>
      </c>
      <c r="BS71" s="21">
        <v>59.01</v>
      </c>
      <c r="BT71" s="21">
        <v>43.28</v>
      </c>
    </row>
    <row r="72" spans="1:72" s="13" customFormat="1" ht="18.2" customHeight="1" x14ac:dyDescent="0.15">
      <c r="A72" s="4">
        <v>70</v>
      </c>
      <c r="B72" s="5" t="s">
        <v>46</v>
      </c>
      <c r="C72" s="5" t="s">
        <v>379</v>
      </c>
      <c r="D72" s="6">
        <v>45505</v>
      </c>
      <c r="E72" s="7" t="s">
        <v>72</v>
      </c>
      <c r="F72" s="8">
        <v>0</v>
      </c>
      <c r="G72" s="8">
        <v>0</v>
      </c>
      <c r="H72" s="9">
        <v>116209.44040000001</v>
      </c>
      <c r="I72" s="9">
        <v>0</v>
      </c>
      <c r="J72" s="9">
        <v>0</v>
      </c>
      <c r="K72" s="9">
        <v>116209.44040000001</v>
      </c>
      <c r="L72" s="9">
        <v>5073.2573000000002</v>
      </c>
      <c r="M72" s="9">
        <v>0</v>
      </c>
      <c r="N72" s="9">
        <v>0</v>
      </c>
      <c r="O72" s="9">
        <v>0</v>
      </c>
      <c r="P72" s="9">
        <v>5073.2573000000002</v>
      </c>
      <c r="Q72" s="9">
        <v>0</v>
      </c>
      <c r="R72" s="9">
        <v>0</v>
      </c>
      <c r="S72" s="9">
        <v>111136.18309999999</v>
      </c>
      <c r="T72" s="9">
        <v>0</v>
      </c>
      <c r="U72" s="9">
        <v>998.43269999999995</v>
      </c>
      <c r="V72" s="9">
        <v>0</v>
      </c>
      <c r="W72" s="9">
        <v>0</v>
      </c>
      <c r="X72" s="9">
        <v>998.43269999999995</v>
      </c>
      <c r="Y72" s="9">
        <v>0</v>
      </c>
      <c r="Z72" s="9">
        <v>0</v>
      </c>
      <c r="AA72" s="9">
        <v>0</v>
      </c>
      <c r="AB72" s="9">
        <v>475.65929999999997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157.8364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26.572199999999999</v>
      </c>
      <c r="AR72" s="9">
        <v>0</v>
      </c>
      <c r="AS72" s="9"/>
      <c r="AT72" s="9">
        <v>0</v>
      </c>
      <c r="AU72" s="9">
        <f t="shared" si="1"/>
        <v>6731.7579000000005</v>
      </c>
      <c r="AV72" s="9">
        <v>0</v>
      </c>
      <c r="AW72" s="9">
        <v>0</v>
      </c>
      <c r="AX72" s="10">
        <v>19</v>
      </c>
      <c r="AY72" s="10">
        <v>60</v>
      </c>
      <c r="AZ72" s="9">
        <v>409000</v>
      </c>
      <c r="BA72" s="9">
        <v>283725</v>
      </c>
      <c r="BB72" s="11">
        <v>0</v>
      </c>
      <c r="BC72" s="11" t="s">
        <v>405</v>
      </c>
      <c r="BD72" s="11">
        <v>10.31</v>
      </c>
      <c r="BE72" s="11"/>
      <c r="BF72" s="7"/>
      <c r="BG72" s="4"/>
      <c r="BH72" s="7" t="s">
        <v>101</v>
      </c>
      <c r="BI72" s="7" t="s">
        <v>431</v>
      </c>
      <c r="BJ72" s="7" t="s">
        <v>463</v>
      </c>
      <c r="BK72" s="7" t="s">
        <v>389</v>
      </c>
      <c r="BL72" s="5" t="s">
        <v>0</v>
      </c>
      <c r="BM72" s="11">
        <v>111136.18309999999</v>
      </c>
      <c r="BN72" s="5" t="s">
        <v>43</v>
      </c>
      <c r="BO72" s="11"/>
      <c r="BP72" s="12">
        <v>44287</v>
      </c>
      <c r="BQ72" s="12">
        <v>46113</v>
      </c>
      <c r="BR72" s="11">
        <v>0</v>
      </c>
      <c r="BS72" s="11">
        <v>475.65929999999997</v>
      </c>
      <c r="BT72" s="11">
        <v>0</v>
      </c>
    </row>
    <row r="73" spans="1:72" s="13" customFormat="1" ht="18.2" customHeight="1" x14ac:dyDescent="0.15">
      <c r="A73" s="14">
        <v>71</v>
      </c>
      <c r="B73" s="15" t="s">
        <v>303</v>
      </c>
      <c r="C73" s="15" t="s">
        <v>379</v>
      </c>
      <c r="D73" s="16">
        <v>45505</v>
      </c>
      <c r="E73" s="17" t="s">
        <v>484</v>
      </c>
      <c r="F73" s="18">
        <v>0</v>
      </c>
      <c r="G73" s="18">
        <v>0</v>
      </c>
      <c r="H73" s="19">
        <v>32477.5</v>
      </c>
      <c r="I73" s="19">
        <v>0</v>
      </c>
      <c r="J73" s="19">
        <v>0</v>
      </c>
      <c r="K73" s="19">
        <v>32477.5</v>
      </c>
      <c r="L73" s="19">
        <v>256.5</v>
      </c>
      <c r="M73" s="19">
        <v>0</v>
      </c>
      <c r="N73" s="19">
        <v>0</v>
      </c>
      <c r="O73" s="19">
        <v>0</v>
      </c>
      <c r="P73" s="19">
        <v>256.5</v>
      </c>
      <c r="Q73" s="19">
        <v>1.81</v>
      </c>
      <c r="R73" s="19">
        <v>0</v>
      </c>
      <c r="S73" s="19">
        <v>32219.19</v>
      </c>
      <c r="T73" s="19">
        <v>0</v>
      </c>
      <c r="U73" s="19">
        <v>232.74</v>
      </c>
      <c r="V73" s="19">
        <v>0</v>
      </c>
      <c r="W73" s="19">
        <v>0</v>
      </c>
      <c r="X73" s="19">
        <v>232.74</v>
      </c>
      <c r="Y73" s="19">
        <v>0</v>
      </c>
      <c r="Z73" s="19">
        <v>0</v>
      </c>
      <c r="AA73" s="19">
        <v>0</v>
      </c>
      <c r="AB73" s="19">
        <v>41.56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26.54</v>
      </c>
      <c r="AI73" s="19">
        <v>78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2E-3</v>
      </c>
      <c r="AR73" s="19">
        <v>0</v>
      </c>
      <c r="AS73" s="19">
        <v>0</v>
      </c>
      <c r="AT73" s="19">
        <f>VLOOKUP(E73,[1]Aplicado!$C$449:$AL$1312,36,0)</f>
        <v>0</v>
      </c>
      <c r="AU73" s="19">
        <f t="shared" si="1"/>
        <v>637.15199999999993</v>
      </c>
      <c r="AV73" s="19">
        <v>0</v>
      </c>
      <c r="AW73" s="19">
        <v>0</v>
      </c>
      <c r="AX73" s="20">
        <v>94</v>
      </c>
      <c r="AY73" s="20">
        <v>300</v>
      </c>
      <c r="AZ73" s="19">
        <v>263000</v>
      </c>
      <c r="BA73" s="19">
        <v>60253</v>
      </c>
      <c r="BB73" s="21">
        <v>88.11</v>
      </c>
      <c r="BC73" s="21">
        <v>47.115211373707503</v>
      </c>
      <c r="BD73" s="21">
        <v>8.6</v>
      </c>
      <c r="BE73" s="21"/>
      <c r="BF73" s="17" t="s">
        <v>380</v>
      </c>
      <c r="BG73" s="14"/>
      <c r="BH73" s="17" t="s">
        <v>103</v>
      </c>
      <c r="BI73" s="17" t="s">
        <v>433</v>
      </c>
      <c r="BJ73" s="17" t="s">
        <v>434</v>
      </c>
      <c r="BK73" s="17" t="s">
        <v>389</v>
      </c>
      <c r="BL73" s="15" t="s">
        <v>1</v>
      </c>
      <c r="BM73" s="21">
        <v>264466.19492136</v>
      </c>
      <c r="BN73" s="15" t="s">
        <v>43</v>
      </c>
      <c r="BO73" s="21"/>
      <c r="BP73" s="22">
        <v>39223</v>
      </c>
      <c r="BQ73" s="22">
        <v>48348</v>
      </c>
      <c r="BR73" s="21">
        <v>0</v>
      </c>
      <c r="BS73" s="21">
        <v>41.56</v>
      </c>
      <c r="BT73" s="21">
        <v>0</v>
      </c>
    </row>
    <row r="74" spans="1:72" s="13" customFormat="1" ht="18.2" customHeight="1" x14ac:dyDescent="0.15">
      <c r="A74" s="4">
        <v>72</v>
      </c>
      <c r="B74" s="5" t="s">
        <v>304</v>
      </c>
      <c r="C74" s="5" t="s">
        <v>379</v>
      </c>
      <c r="D74" s="6">
        <v>45505</v>
      </c>
      <c r="E74" s="7" t="s">
        <v>86</v>
      </c>
      <c r="F74" s="8">
        <v>151</v>
      </c>
      <c r="G74" s="8">
        <v>150</v>
      </c>
      <c r="H74" s="9">
        <v>27120.799999999999</v>
      </c>
      <c r="I74" s="9">
        <v>29332.71</v>
      </c>
      <c r="J74" s="9">
        <v>0</v>
      </c>
      <c r="K74" s="9">
        <v>56453.51</v>
      </c>
      <c r="L74" s="9">
        <v>329.78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56453.51</v>
      </c>
      <c r="T74" s="9">
        <v>51258.31</v>
      </c>
      <c r="U74" s="9">
        <v>207.91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51466.22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f>VLOOKUP(E74,[1]Aplicado!$C$449:$AL$1312,36,0)</f>
        <v>0</v>
      </c>
      <c r="AU74" s="9">
        <f t="shared" si="1"/>
        <v>0</v>
      </c>
      <c r="AV74" s="9">
        <v>29664.76</v>
      </c>
      <c r="AW74" s="9">
        <v>51466.22</v>
      </c>
      <c r="AX74" s="10">
        <v>64</v>
      </c>
      <c r="AY74" s="10">
        <v>300</v>
      </c>
      <c r="AZ74" s="9">
        <v>327812.47999999998</v>
      </c>
      <c r="BA74" s="9">
        <v>63040.45</v>
      </c>
      <c r="BB74" s="11">
        <v>81.48</v>
      </c>
      <c r="BC74" s="11">
        <v>72.966357232538797</v>
      </c>
      <c r="BD74" s="11">
        <v>9.1999999999999993</v>
      </c>
      <c r="BE74" s="11"/>
      <c r="BF74" s="7" t="s">
        <v>380</v>
      </c>
      <c r="BG74" s="4"/>
      <c r="BH74" s="7" t="s">
        <v>384</v>
      </c>
      <c r="BI74" s="7" t="s">
        <v>485</v>
      </c>
      <c r="BJ74" s="7" t="s">
        <v>386</v>
      </c>
      <c r="BK74" s="7" t="s">
        <v>383</v>
      </c>
      <c r="BL74" s="5" t="s">
        <v>1</v>
      </c>
      <c r="BM74" s="11">
        <v>463389.83008743997</v>
      </c>
      <c r="BN74" s="5" t="s">
        <v>43</v>
      </c>
      <c r="BO74" s="11"/>
      <c r="BP74" s="12">
        <v>38296</v>
      </c>
      <c r="BQ74" s="12">
        <v>47423</v>
      </c>
      <c r="BR74" s="11">
        <v>19119.150000000001</v>
      </c>
      <c r="BS74" s="11">
        <v>44.57</v>
      </c>
      <c r="BT74" s="11">
        <v>41.81</v>
      </c>
    </row>
    <row r="75" spans="1:72" s="13" customFormat="1" ht="18.2" customHeight="1" x14ac:dyDescent="0.15">
      <c r="A75" s="14">
        <v>73</v>
      </c>
      <c r="B75" s="15" t="s">
        <v>303</v>
      </c>
      <c r="C75" s="15" t="s">
        <v>379</v>
      </c>
      <c r="D75" s="16">
        <v>45505</v>
      </c>
      <c r="E75" s="17" t="s">
        <v>486</v>
      </c>
      <c r="F75" s="18">
        <v>0</v>
      </c>
      <c r="G75" s="18">
        <v>1</v>
      </c>
      <c r="H75" s="19">
        <v>72810.960000000006</v>
      </c>
      <c r="I75" s="19">
        <v>513.07000000000005</v>
      </c>
      <c r="J75" s="19">
        <v>0</v>
      </c>
      <c r="K75" s="19">
        <v>73324.03</v>
      </c>
      <c r="L75" s="19">
        <v>517.13</v>
      </c>
      <c r="M75" s="19">
        <v>0</v>
      </c>
      <c r="N75" s="19">
        <v>0</v>
      </c>
      <c r="O75" s="19">
        <v>0</v>
      </c>
      <c r="P75" s="19">
        <v>1030.2</v>
      </c>
      <c r="Q75" s="19">
        <v>0</v>
      </c>
      <c r="R75" s="19">
        <v>0</v>
      </c>
      <c r="S75" s="19">
        <v>72293.83</v>
      </c>
      <c r="T75" s="19">
        <v>580.48</v>
      </c>
      <c r="U75" s="19">
        <v>576.41999999999996</v>
      </c>
      <c r="V75" s="19">
        <v>0</v>
      </c>
      <c r="W75" s="19">
        <v>0</v>
      </c>
      <c r="X75" s="19">
        <v>1156.9000000000001</v>
      </c>
      <c r="Y75" s="19">
        <v>0</v>
      </c>
      <c r="Z75" s="19">
        <v>0</v>
      </c>
      <c r="AA75" s="19">
        <v>0</v>
      </c>
      <c r="AB75" s="19">
        <v>86.92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59.02</v>
      </c>
      <c r="AI75" s="19">
        <v>147.19</v>
      </c>
      <c r="AJ75" s="19">
        <v>86.92</v>
      </c>
      <c r="AK75" s="19">
        <v>0</v>
      </c>
      <c r="AL75" s="19">
        <v>0</v>
      </c>
      <c r="AM75" s="19">
        <v>0</v>
      </c>
      <c r="AN75" s="19">
        <v>0</v>
      </c>
      <c r="AO75" s="19">
        <v>59.02</v>
      </c>
      <c r="AP75" s="19">
        <v>176.49</v>
      </c>
      <c r="AQ75" s="19">
        <v>8.2000000000000003E-2</v>
      </c>
      <c r="AR75" s="19">
        <v>0</v>
      </c>
      <c r="AS75" s="19">
        <v>0</v>
      </c>
      <c r="AT75" s="19">
        <f>VLOOKUP(E75,[1]Aplicado!$C$449:$AL$1312,36,0)</f>
        <v>0</v>
      </c>
      <c r="AU75" s="19">
        <f t="shared" si="1"/>
        <v>2802.7420000000002</v>
      </c>
      <c r="AV75" s="19">
        <v>0</v>
      </c>
      <c r="AW75" s="19">
        <v>0</v>
      </c>
      <c r="AX75" s="20">
        <v>95</v>
      </c>
      <c r="AY75" s="20">
        <v>300</v>
      </c>
      <c r="AZ75" s="19">
        <v>537000</v>
      </c>
      <c r="BA75" s="19">
        <v>125163.67</v>
      </c>
      <c r="BB75" s="21">
        <v>90</v>
      </c>
      <c r="BC75" s="21">
        <v>51.983492494267701</v>
      </c>
      <c r="BD75" s="21">
        <v>9.5</v>
      </c>
      <c r="BE75" s="21"/>
      <c r="BF75" s="17" t="s">
        <v>380</v>
      </c>
      <c r="BG75" s="14"/>
      <c r="BH75" s="17" t="s">
        <v>391</v>
      </c>
      <c r="BI75" s="17" t="s">
        <v>457</v>
      </c>
      <c r="BJ75" s="17" t="s">
        <v>487</v>
      </c>
      <c r="BK75" s="17" t="s">
        <v>389</v>
      </c>
      <c r="BL75" s="15" t="s">
        <v>1</v>
      </c>
      <c r="BM75" s="21">
        <v>593412.62571752002</v>
      </c>
      <c r="BN75" s="15" t="s">
        <v>43</v>
      </c>
      <c r="BO75" s="21"/>
      <c r="BP75" s="22">
        <v>39248</v>
      </c>
      <c r="BQ75" s="22">
        <v>48373</v>
      </c>
      <c r="BR75" s="21">
        <v>0</v>
      </c>
      <c r="BS75" s="21">
        <v>86.92</v>
      </c>
      <c r="BT75" s="21">
        <v>0</v>
      </c>
    </row>
    <row r="76" spans="1:72" s="13" customFormat="1" ht="18.2" customHeight="1" x14ac:dyDescent="0.15">
      <c r="A76" s="4">
        <v>74</v>
      </c>
      <c r="B76" s="5" t="s">
        <v>303</v>
      </c>
      <c r="C76" s="5" t="s">
        <v>379</v>
      </c>
      <c r="D76" s="6">
        <v>45505</v>
      </c>
      <c r="E76" s="7" t="s">
        <v>488</v>
      </c>
      <c r="F76" s="8">
        <v>1</v>
      </c>
      <c r="G76" s="8">
        <v>2</v>
      </c>
      <c r="H76" s="9">
        <v>39086.28</v>
      </c>
      <c r="I76" s="9">
        <v>363.7</v>
      </c>
      <c r="J76" s="9">
        <v>0</v>
      </c>
      <c r="K76" s="9">
        <v>39449.980000000003</v>
      </c>
      <c r="L76" s="9">
        <v>278.88</v>
      </c>
      <c r="M76" s="9">
        <v>0</v>
      </c>
      <c r="N76" s="9">
        <v>0</v>
      </c>
      <c r="O76" s="9">
        <v>233.21</v>
      </c>
      <c r="P76" s="9">
        <v>235.4</v>
      </c>
      <c r="Q76" s="9">
        <v>0</v>
      </c>
      <c r="R76" s="9">
        <v>0</v>
      </c>
      <c r="S76" s="9">
        <v>38981.370000000003</v>
      </c>
      <c r="T76" s="9">
        <v>311.62</v>
      </c>
      <c r="U76" s="9">
        <v>309.43</v>
      </c>
      <c r="V76" s="9">
        <v>0</v>
      </c>
      <c r="W76" s="9">
        <v>311.62</v>
      </c>
      <c r="X76" s="9">
        <v>309.43</v>
      </c>
      <c r="Y76" s="9">
        <v>0</v>
      </c>
      <c r="Z76" s="9">
        <v>0</v>
      </c>
      <c r="AA76" s="9">
        <v>0</v>
      </c>
      <c r="AB76" s="9">
        <v>46.76</v>
      </c>
      <c r="AC76" s="9">
        <v>0</v>
      </c>
      <c r="AD76" s="9">
        <v>0</v>
      </c>
      <c r="AE76" s="9">
        <v>0</v>
      </c>
      <c r="AF76" s="9">
        <v>43.43</v>
      </c>
      <c r="AG76" s="9">
        <v>0</v>
      </c>
      <c r="AH76" s="9">
        <v>31.75</v>
      </c>
      <c r="AI76" s="9">
        <v>86.92</v>
      </c>
      <c r="AJ76" s="9">
        <v>46.76</v>
      </c>
      <c r="AK76" s="9">
        <v>0</v>
      </c>
      <c r="AL76" s="9">
        <v>0</v>
      </c>
      <c r="AM76" s="9">
        <v>43.43</v>
      </c>
      <c r="AN76" s="9">
        <v>0</v>
      </c>
      <c r="AO76" s="9">
        <v>31.75</v>
      </c>
      <c r="AP76" s="9">
        <v>86.92</v>
      </c>
      <c r="AQ76" s="9">
        <v>4.0000000000000001E-3</v>
      </c>
      <c r="AR76" s="9">
        <v>0</v>
      </c>
      <c r="AS76" s="9">
        <v>0</v>
      </c>
      <c r="AT76" s="9">
        <f>VLOOKUP(E76,[1]Aplicado!$C$449:$AL$1312,36,0)</f>
        <v>0</v>
      </c>
      <c r="AU76" s="9">
        <f t="shared" si="1"/>
        <v>1507.3840000000002</v>
      </c>
      <c r="AV76" s="9">
        <v>173.97</v>
      </c>
      <c r="AW76" s="9">
        <v>0</v>
      </c>
      <c r="AX76" s="10">
        <v>95</v>
      </c>
      <c r="AY76" s="10">
        <v>300</v>
      </c>
      <c r="AZ76" s="9">
        <v>286000</v>
      </c>
      <c r="BA76" s="9">
        <v>67335.91</v>
      </c>
      <c r="BB76" s="11">
        <v>90</v>
      </c>
      <c r="BC76" s="11">
        <v>52.1018175888616</v>
      </c>
      <c r="BD76" s="11">
        <v>9.5</v>
      </c>
      <c r="BE76" s="11"/>
      <c r="BF76" s="7" t="s">
        <v>390</v>
      </c>
      <c r="BG76" s="4"/>
      <c r="BH76" s="7" t="s">
        <v>101</v>
      </c>
      <c r="BI76" s="7" t="s">
        <v>431</v>
      </c>
      <c r="BJ76" s="7" t="s">
        <v>463</v>
      </c>
      <c r="BK76" s="7" t="s">
        <v>400</v>
      </c>
      <c r="BL76" s="5" t="s">
        <v>1</v>
      </c>
      <c r="BM76" s="11">
        <v>319972.49455127999</v>
      </c>
      <c r="BN76" s="5" t="s">
        <v>43</v>
      </c>
      <c r="BO76" s="11"/>
      <c r="BP76" s="12">
        <v>39241</v>
      </c>
      <c r="BQ76" s="12">
        <v>48366</v>
      </c>
      <c r="BR76" s="11">
        <v>0</v>
      </c>
      <c r="BS76" s="11">
        <v>46.76</v>
      </c>
      <c r="BT76" s="11">
        <v>43.43</v>
      </c>
    </row>
    <row r="77" spans="1:72" s="13" customFormat="1" ht="18.2" customHeight="1" x14ac:dyDescent="0.15">
      <c r="A77" s="14">
        <v>75</v>
      </c>
      <c r="B77" s="15" t="s">
        <v>304</v>
      </c>
      <c r="C77" s="15" t="s">
        <v>379</v>
      </c>
      <c r="D77" s="16">
        <v>45505</v>
      </c>
      <c r="E77" s="17" t="s">
        <v>133</v>
      </c>
      <c r="F77" s="18">
        <v>87</v>
      </c>
      <c r="G77" s="18">
        <v>85</v>
      </c>
      <c r="H77" s="19">
        <v>27861.29</v>
      </c>
      <c r="I77" s="19">
        <v>20938.150000000001</v>
      </c>
      <c r="J77" s="19">
        <v>0</v>
      </c>
      <c r="K77" s="19">
        <v>48799.44</v>
      </c>
      <c r="L77" s="19">
        <v>338.13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48799.44</v>
      </c>
      <c r="T77" s="19">
        <v>26312.5</v>
      </c>
      <c r="U77" s="19">
        <v>217.76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26530.26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f>VLOOKUP(E77,[1]Aplicado!$C$449:$AL$1312,36,0)</f>
        <v>0</v>
      </c>
      <c r="AU77" s="19">
        <f t="shared" si="1"/>
        <v>0</v>
      </c>
      <c r="AV77" s="19">
        <v>21278.65</v>
      </c>
      <c r="AW77" s="19">
        <v>26530.26</v>
      </c>
      <c r="AX77" s="20">
        <v>64</v>
      </c>
      <c r="AY77" s="20">
        <v>300</v>
      </c>
      <c r="AZ77" s="19">
        <v>303584.61</v>
      </c>
      <c r="BA77" s="19">
        <v>64237.53</v>
      </c>
      <c r="BB77" s="21">
        <v>90</v>
      </c>
      <c r="BC77" s="21">
        <v>68.370461940239593</v>
      </c>
      <c r="BD77" s="21">
        <v>9.3800000000000008</v>
      </c>
      <c r="BE77" s="21"/>
      <c r="BF77" s="17" t="s">
        <v>380</v>
      </c>
      <c r="BG77" s="14"/>
      <c r="BH77" s="17" t="s">
        <v>489</v>
      </c>
      <c r="BI77" s="17" t="s">
        <v>490</v>
      </c>
      <c r="BJ77" s="17" t="s">
        <v>491</v>
      </c>
      <c r="BK77" s="17" t="s">
        <v>383</v>
      </c>
      <c r="BL77" s="15" t="s">
        <v>1</v>
      </c>
      <c r="BM77" s="21">
        <v>400562.59052735998</v>
      </c>
      <c r="BN77" s="15" t="s">
        <v>43</v>
      </c>
      <c r="BO77" s="21"/>
      <c r="BP77" s="22">
        <v>38296</v>
      </c>
      <c r="BQ77" s="22">
        <v>47423</v>
      </c>
      <c r="BR77" s="21">
        <v>13203.76</v>
      </c>
      <c r="BS77" s="21">
        <v>37.42</v>
      </c>
      <c r="BT77" s="21">
        <v>41.82</v>
      </c>
    </row>
    <row r="78" spans="1:72" s="13" customFormat="1" ht="18.2" customHeight="1" x14ac:dyDescent="0.15">
      <c r="A78" s="4">
        <v>76</v>
      </c>
      <c r="B78" s="5" t="s">
        <v>46</v>
      </c>
      <c r="C78" s="5" t="s">
        <v>379</v>
      </c>
      <c r="D78" s="6">
        <v>45505</v>
      </c>
      <c r="E78" s="7" t="s">
        <v>134</v>
      </c>
      <c r="F78" s="8">
        <v>145</v>
      </c>
      <c r="G78" s="8">
        <v>144</v>
      </c>
      <c r="H78" s="9">
        <v>48360.986499999999</v>
      </c>
      <c r="I78" s="9">
        <v>30889.315900000001</v>
      </c>
      <c r="J78" s="9">
        <v>0</v>
      </c>
      <c r="K78" s="9">
        <v>79250.3024</v>
      </c>
      <c r="L78" s="9">
        <v>358.27210000000002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79250.3024</v>
      </c>
      <c r="T78" s="9">
        <v>75456.649600000004</v>
      </c>
      <c r="U78" s="9">
        <v>382.85789999999997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75839.507500000007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/>
      <c r="AT78" s="9">
        <v>0</v>
      </c>
      <c r="AU78" s="9">
        <f t="shared" si="1"/>
        <v>0</v>
      </c>
      <c r="AV78" s="9">
        <v>31247.588</v>
      </c>
      <c r="AW78" s="9">
        <v>75839.507500000007</v>
      </c>
      <c r="AX78" s="10">
        <v>94</v>
      </c>
      <c r="AY78" s="10">
        <v>300</v>
      </c>
      <c r="AZ78" s="9">
        <v>360000</v>
      </c>
      <c r="BA78" s="9">
        <v>84826.68</v>
      </c>
      <c r="BB78" s="11">
        <v>90</v>
      </c>
      <c r="BC78" s="11">
        <v>84.083536170459595</v>
      </c>
      <c r="BD78" s="11">
        <v>9.5</v>
      </c>
      <c r="BE78" s="11"/>
      <c r="BF78" s="7" t="s">
        <v>380</v>
      </c>
      <c r="BG78" s="4"/>
      <c r="BH78" s="7" t="s">
        <v>103</v>
      </c>
      <c r="BI78" s="7" t="s">
        <v>429</v>
      </c>
      <c r="BJ78" s="7" t="s">
        <v>430</v>
      </c>
      <c r="BK78" s="7" t="s">
        <v>383</v>
      </c>
      <c r="BL78" s="5" t="s">
        <v>1</v>
      </c>
      <c r="BM78" s="11">
        <v>650513.74420322594</v>
      </c>
      <c r="BN78" s="5" t="s">
        <v>43</v>
      </c>
      <c r="BO78" s="11"/>
      <c r="BP78" s="12">
        <v>39247</v>
      </c>
      <c r="BQ78" s="12">
        <v>48372</v>
      </c>
      <c r="BR78" s="11">
        <v>26840.971699999998</v>
      </c>
      <c r="BS78" s="11">
        <v>58.91</v>
      </c>
      <c r="BT78" s="11">
        <v>42.639499999999998</v>
      </c>
    </row>
    <row r="79" spans="1:72" s="13" customFormat="1" ht="18.2" customHeight="1" x14ac:dyDescent="0.15">
      <c r="A79" s="14">
        <v>77</v>
      </c>
      <c r="B79" s="15" t="s">
        <v>46</v>
      </c>
      <c r="C79" s="15" t="s">
        <v>379</v>
      </c>
      <c r="D79" s="16">
        <v>45505</v>
      </c>
      <c r="E79" s="17" t="s">
        <v>135</v>
      </c>
      <c r="F79" s="18">
        <v>171</v>
      </c>
      <c r="G79" s="18">
        <v>170</v>
      </c>
      <c r="H79" s="19">
        <v>38390.877800000002</v>
      </c>
      <c r="I79" s="19">
        <v>26581.272700000001</v>
      </c>
      <c r="J79" s="19">
        <v>0</v>
      </c>
      <c r="K79" s="19">
        <v>64972.150500000003</v>
      </c>
      <c r="L79" s="19">
        <v>284.38220000000001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64972.150500000003</v>
      </c>
      <c r="T79" s="19">
        <v>72853.846000000005</v>
      </c>
      <c r="U79" s="19">
        <v>303.92779999999999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73157.773799999995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/>
      <c r="AT79" s="19">
        <v>0</v>
      </c>
      <c r="AU79" s="19">
        <f t="shared" si="1"/>
        <v>0</v>
      </c>
      <c r="AV79" s="19">
        <v>26865.654900000001</v>
      </c>
      <c r="AW79" s="19">
        <v>73157.773799999995</v>
      </c>
      <c r="AX79" s="20">
        <v>94</v>
      </c>
      <c r="AY79" s="20">
        <v>300</v>
      </c>
      <c r="AZ79" s="19">
        <v>286000</v>
      </c>
      <c r="BA79" s="19">
        <v>67335.91</v>
      </c>
      <c r="BB79" s="21">
        <v>90</v>
      </c>
      <c r="BC79" s="21">
        <v>86.840640380444796</v>
      </c>
      <c r="BD79" s="21">
        <v>9.5</v>
      </c>
      <c r="BE79" s="21"/>
      <c r="BF79" s="17" t="s">
        <v>380</v>
      </c>
      <c r="BG79" s="14"/>
      <c r="BH79" s="17" t="s">
        <v>101</v>
      </c>
      <c r="BI79" s="17" t="s">
        <v>431</v>
      </c>
      <c r="BJ79" s="17" t="s">
        <v>463</v>
      </c>
      <c r="BK79" s="17" t="s">
        <v>383</v>
      </c>
      <c r="BL79" s="15" t="s">
        <v>1</v>
      </c>
      <c r="BM79" s="21">
        <v>533313.76172377204</v>
      </c>
      <c r="BN79" s="15" t="s">
        <v>43</v>
      </c>
      <c r="BO79" s="21"/>
      <c r="BP79" s="22">
        <v>39241</v>
      </c>
      <c r="BQ79" s="22">
        <v>48366</v>
      </c>
      <c r="BR79" s="21">
        <v>12048.847299999999</v>
      </c>
      <c r="BS79" s="21">
        <v>46.76</v>
      </c>
      <c r="BT79" s="21">
        <v>42.639499999999998</v>
      </c>
    </row>
    <row r="80" spans="1:72" s="13" customFormat="1" ht="18.2" customHeight="1" x14ac:dyDescent="0.15">
      <c r="A80" s="4">
        <v>78</v>
      </c>
      <c r="B80" s="5" t="s">
        <v>46</v>
      </c>
      <c r="C80" s="5" t="s">
        <v>379</v>
      </c>
      <c r="D80" s="6">
        <v>45505</v>
      </c>
      <c r="E80" s="7" t="s">
        <v>136</v>
      </c>
      <c r="F80" s="8">
        <v>163</v>
      </c>
      <c r="G80" s="8">
        <v>162</v>
      </c>
      <c r="H80" s="9">
        <v>48307.1685</v>
      </c>
      <c r="I80" s="9">
        <v>32718.451300000001</v>
      </c>
      <c r="J80" s="9">
        <v>0</v>
      </c>
      <c r="K80" s="9">
        <v>81025.6198</v>
      </c>
      <c r="L80" s="9">
        <v>357.858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81025.6198</v>
      </c>
      <c r="T80" s="9">
        <v>86793.938099999999</v>
      </c>
      <c r="U80" s="9">
        <v>382.43200000000002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87176.3701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/>
      <c r="AT80" s="9">
        <v>0</v>
      </c>
      <c r="AU80" s="9">
        <f t="shared" si="1"/>
        <v>0</v>
      </c>
      <c r="AV80" s="9">
        <v>33076.309300000001</v>
      </c>
      <c r="AW80" s="9">
        <v>87176.3701</v>
      </c>
      <c r="AX80" s="10">
        <v>94</v>
      </c>
      <c r="AY80" s="10">
        <v>300</v>
      </c>
      <c r="AZ80" s="9">
        <v>360000</v>
      </c>
      <c r="BA80" s="9">
        <v>84731.29</v>
      </c>
      <c r="BB80" s="11">
        <v>90</v>
      </c>
      <c r="BC80" s="11">
        <v>86.063906049347295</v>
      </c>
      <c r="BD80" s="11">
        <v>9.5</v>
      </c>
      <c r="BE80" s="11"/>
      <c r="BF80" s="7" t="s">
        <v>380</v>
      </c>
      <c r="BG80" s="4"/>
      <c r="BH80" s="7" t="s">
        <v>103</v>
      </c>
      <c r="BI80" s="7" t="s">
        <v>429</v>
      </c>
      <c r="BJ80" s="7" t="s">
        <v>430</v>
      </c>
      <c r="BK80" s="7" t="s">
        <v>383</v>
      </c>
      <c r="BL80" s="5" t="s">
        <v>1</v>
      </c>
      <c r="BM80" s="11">
        <v>665086.16013161105</v>
      </c>
      <c r="BN80" s="5" t="s">
        <v>43</v>
      </c>
      <c r="BO80" s="11"/>
      <c r="BP80" s="12">
        <v>39240</v>
      </c>
      <c r="BQ80" s="12">
        <v>48365</v>
      </c>
      <c r="BR80" s="11">
        <v>25639.3629</v>
      </c>
      <c r="BS80" s="11">
        <v>58.84</v>
      </c>
      <c r="BT80" s="11">
        <v>42.639499999999998</v>
      </c>
    </row>
    <row r="81" spans="1:72" s="13" customFormat="1" ht="18.2" customHeight="1" x14ac:dyDescent="0.15">
      <c r="A81" s="14">
        <v>79</v>
      </c>
      <c r="B81" s="15" t="s">
        <v>303</v>
      </c>
      <c r="C81" s="15" t="s">
        <v>379</v>
      </c>
      <c r="D81" s="16">
        <v>45505</v>
      </c>
      <c r="E81" s="17" t="s">
        <v>493</v>
      </c>
      <c r="F81" s="18">
        <v>0</v>
      </c>
      <c r="G81" s="18">
        <v>1</v>
      </c>
      <c r="H81" s="19">
        <v>38462.199999999997</v>
      </c>
      <c r="I81" s="19">
        <v>259.45</v>
      </c>
      <c r="J81" s="19">
        <v>0</v>
      </c>
      <c r="K81" s="19">
        <v>38721.65</v>
      </c>
      <c r="L81" s="19">
        <v>261.51</v>
      </c>
      <c r="M81" s="19">
        <v>0</v>
      </c>
      <c r="N81" s="19">
        <v>0</v>
      </c>
      <c r="O81" s="19">
        <v>259.45</v>
      </c>
      <c r="P81" s="19">
        <v>261.51</v>
      </c>
      <c r="Q81" s="19">
        <v>0</v>
      </c>
      <c r="R81" s="19">
        <v>0</v>
      </c>
      <c r="S81" s="19">
        <v>38200.69</v>
      </c>
      <c r="T81" s="19">
        <v>306.55</v>
      </c>
      <c r="U81" s="19">
        <v>304.49</v>
      </c>
      <c r="V81" s="19">
        <v>0</v>
      </c>
      <c r="W81" s="19">
        <v>306.55</v>
      </c>
      <c r="X81" s="19">
        <v>304.49</v>
      </c>
      <c r="Y81" s="19">
        <v>0</v>
      </c>
      <c r="Z81" s="19">
        <v>0</v>
      </c>
      <c r="AA81" s="19">
        <v>0</v>
      </c>
      <c r="AB81" s="19">
        <v>44.99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30.55</v>
      </c>
      <c r="AI81" s="19">
        <v>88.21</v>
      </c>
      <c r="AJ81" s="19">
        <v>44.99</v>
      </c>
      <c r="AK81" s="19">
        <v>0</v>
      </c>
      <c r="AL81" s="19">
        <v>0</v>
      </c>
      <c r="AM81" s="19">
        <v>0</v>
      </c>
      <c r="AN81" s="19">
        <v>0</v>
      </c>
      <c r="AO81" s="19">
        <v>30.55</v>
      </c>
      <c r="AP81" s="19">
        <v>87.99</v>
      </c>
      <c r="AQ81" s="19">
        <v>0.11700000000000001</v>
      </c>
      <c r="AR81" s="19">
        <v>0</v>
      </c>
      <c r="AS81" s="19">
        <v>0</v>
      </c>
      <c r="AT81" s="19">
        <f>VLOOKUP(E81,[1]Aplicado!$C$449:$AL$1312,36,0)</f>
        <v>0</v>
      </c>
      <c r="AU81" s="19">
        <f t="shared" si="1"/>
        <v>1459.3970000000002</v>
      </c>
      <c r="AV81" s="19">
        <v>0</v>
      </c>
      <c r="AW81" s="19">
        <v>0</v>
      </c>
      <c r="AX81" s="20">
        <v>98</v>
      </c>
      <c r="AY81" s="20">
        <v>300</v>
      </c>
      <c r="AZ81" s="19">
        <v>365200</v>
      </c>
      <c r="BA81" s="19">
        <v>64782.04</v>
      </c>
      <c r="BB81" s="21">
        <v>68.459999999999994</v>
      </c>
      <c r="BC81" s="21">
        <v>40.369510398252402</v>
      </c>
      <c r="BD81" s="21">
        <v>9.5</v>
      </c>
      <c r="BE81" s="21"/>
      <c r="BF81" s="17" t="s">
        <v>390</v>
      </c>
      <c r="BG81" s="14"/>
      <c r="BH81" s="17" t="s">
        <v>444</v>
      </c>
      <c r="BI81" s="17" t="s">
        <v>445</v>
      </c>
      <c r="BJ81" s="17" t="s">
        <v>494</v>
      </c>
      <c r="BK81" s="17" t="s">
        <v>389</v>
      </c>
      <c r="BL81" s="15" t="s">
        <v>1</v>
      </c>
      <c r="BM81" s="21">
        <v>313564.40455735999</v>
      </c>
      <c r="BN81" s="15" t="s">
        <v>43</v>
      </c>
      <c r="BO81" s="21"/>
      <c r="BP81" s="22">
        <v>39350</v>
      </c>
      <c r="BQ81" s="22">
        <v>48475</v>
      </c>
      <c r="BR81" s="21">
        <v>0</v>
      </c>
      <c r="BS81" s="21">
        <v>44.99</v>
      </c>
      <c r="BT81" s="21">
        <v>0</v>
      </c>
    </row>
    <row r="82" spans="1:72" s="13" customFormat="1" ht="18.2" customHeight="1" x14ac:dyDescent="0.15">
      <c r="A82" s="4">
        <v>80</v>
      </c>
      <c r="B82" s="5" t="s">
        <v>303</v>
      </c>
      <c r="C82" s="5" t="s">
        <v>379</v>
      </c>
      <c r="D82" s="6">
        <v>45505</v>
      </c>
      <c r="E82" s="7" t="s">
        <v>137</v>
      </c>
      <c r="F82" s="8">
        <v>3</v>
      </c>
      <c r="G82" s="8">
        <v>2</v>
      </c>
      <c r="H82" s="9">
        <v>57028.57</v>
      </c>
      <c r="I82" s="9">
        <v>917.48</v>
      </c>
      <c r="J82" s="9">
        <v>0</v>
      </c>
      <c r="K82" s="9">
        <v>57946.05</v>
      </c>
      <c r="L82" s="9">
        <v>463.68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57946.05</v>
      </c>
      <c r="T82" s="9">
        <v>827.28</v>
      </c>
      <c r="U82" s="9">
        <v>408.7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1235.98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f>VLOOKUP(E82,[1]Aplicado!$C$449:$AL$1312,36,0)</f>
        <v>0</v>
      </c>
      <c r="AU82" s="9">
        <f t="shared" si="1"/>
        <v>0</v>
      </c>
      <c r="AV82" s="9">
        <v>1381.16</v>
      </c>
      <c r="AW82" s="9">
        <v>1235.98</v>
      </c>
      <c r="AX82" s="10">
        <v>95</v>
      </c>
      <c r="AY82" s="10">
        <v>300</v>
      </c>
      <c r="AZ82" s="9">
        <v>465480</v>
      </c>
      <c r="BA82" s="9">
        <v>107439</v>
      </c>
      <c r="BB82" s="11">
        <v>88.5</v>
      </c>
      <c r="BC82" s="11">
        <v>47.7315074135091</v>
      </c>
      <c r="BD82" s="11">
        <v>8.6</v>
      </c>
      <c r="BE82" s="11"/>
      <c r="BF82" s="7" t="s">
        <v>380</v>
      </c>
      <c r="BG82" s="4"/>
      <c r="BH82" s="7" t="s">
        <v>422</v>
      </c>
      <c r="BI82" s="7" t="s">
        <v>495</v>
      </c>
      <c r="BJ82" s="7" t="s">
        <v>496</v>
      </c>
      <c r="BK82" s="7" t="s">
        <v>400</v>
      </c>
      <c r="BL82" s="5" t="s">
        <v>1</v>
      </c>
      <c r="BM82" s="11">
        <v>475641.11184119998</v>
      </c>
      <c r="BN82" s="5" t="s">
        <v>43</v>
      </c>
      <c r="BO82" s="11"/>
      <c r="BP82" s="12">
        <v>39241</v>
      </c>
      <c r="BQ82" s="12">
        <v>48366</v>
      </c>
      <c r="BR82" s="11">
        <v>899.14</v>
      </c>
      <c r="BS82" s="11">
        <v>74.11</v>
      </c>
      <c r="BT82" s="11">
        <v>43.48</v>
      </c>
    </row>
    <row r="83" spans="1:72" s="13" customFormat="1" ht="18.2" customHeight="1" x14ac:dyDescent="0.15">
      <c r="A83" s="14">
        <v>81</v>
      </c>
      <c r="B83" s="15" t="s">
        <v>303</v>
      </c>
      <c r="C83" s="15" t="s">
        <v>379</v>
      </c>
      <c r="D83" s="16">
        <v>45505</v>
      </c>
      <c r="E83" s="17" t="s">
        <v>138</v>
      </c>
      <c r="F83" s="15" t="s">
        <v>492</v>
      </c>
      <c r="G83" s="18">
        <v>127</v>
      </c>
      <c r="H83" s="19">
        <v>47997.62</v>
      </c>
      <c r="I83" s="19">
        <v>29472.71</v>
      </c>
      <c r="J83" s="19">
        <v>47677.49</v>
      </c>
      <c r="K83" s="19">
        <v>77470.33</v>
      </c>
      <c r="L83" s="19">
        <v>354.31</v>
      </c>
      <c r="M83" s="19">
        <v>0</v>
      </c>
      <c r="N83" s="19">
        <v>0</v>
      </c>
      <c r="O83" s="19">
        <v>29472.71</v>
      </c>
      <c r="P83" s="19">
        <v>30139.64</v>
      </c>
      <c r="Q83" s="19">
        <v>17857.98</v>
      </c>
      <c r="R83" s="19">
        <v>0</v>
      </c>
      <c r="S83" s="19">
        <v>0</v>
      </c>
      <c r="T83" s="19">
        <v>59206.559999999998</v>
      </c>
      <c r="U83" s="19">
        <v>343.97</v>
      </c>
      <c r="V83" s="19">
        <v>0</v>
      </c>
      <c r="W83" s="19">
        <v>59206.559999999998</v>
      </c>
      <c r="X83" s="19">
        <v>343.97</v>
      </c>
      <c r="Y83" s="19">
        <v>0</v>
      </c>
      <c r="Z83" s="19">
        <v>0</v>
      </c>
      <c r="AA83" s="19">
        <v>0</v>
      </c>
      <c r="AB83" s="19">
        <v>59.28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37.880000000000003</v>
      </c>
      <c r="AI83" s="19">
        <v>316</v>
      </c>
      <c r="AJ83" s="19">
        <v>7528.56</v>
      </c>
      <c r="AK83" s="19">
        <v>0</v>
      </c>
      <c r="AL83" s="19">
        <v>0</v>
      </c>
      <c r="AM83" s="19">
        <v>5509.65</v>
      </c>
      <c r="AN83" s="19">
        <v>0</v>
      </c>
      <c r="AO83" s="19">
        <v>4810.76</v>
      </c>
      <c r="AP83" s="19">
        <v>14043.04</v>
      </c>
      <c r="AQ83" s="19">
        <v>0</v>
      </c>
      <c r="AR83" s="19">
        <v>0</v>
      </c>
      <c r="AS83" s="19">
        <v>210.20196000000001</v>
      </c>
      <c r="AT83" s="19">
        <f>VLOOKUP(E83,[1]Aplicado!$C$449:$AL$1312,36,0)</f>
        <v>91855.699999999983</v>
      </c>
      <c r="AU83" s="19">
        <f t="shared" si="1"/>
        <v>29582.63804000002</v>
      </c>
      <c r="AV83" s="19">
        <v>0</v>
      </c>
      <c r="AW83" s="19">
        <v>0</v>
      </c>
      <c r="AX83" s="20">
        <v>95</v>
      </c>
      <c r="AY83" s="20">
        <v>300</v>
      </c>
      <c r="AZ83" s="19">
        <v>387000</v>
      </c>
      <c r="BA83" s="19">
        <v>85997.85</v>
      </c>
      <c r="BB83" s="21">
        <v>90</v>
      </c>
      <c r="BC83" s="21">
        <v>0</v>
      </c>
      <c r="BD83" s="21">
        <v>8.6</v>
      </c>
      <c r="BE83" s="21"/>
      <c r="BF83" s="17" t="s">
        <v>380</v>
      </c>
      <c r="BG83" s="14"/>
      <c r="BH83" s="17" t="s">
        <v>453</v>
      </c>
      <c r="BI83" s="17" t="s">
        <v>497</v>
      </c>
      <c r="BJ83" s="17" t="s">
        <v>498</v>
      </c>
      <c r="BK83" s="17" t="s">
        <v>389</v>
      </c>
      <c r="BL83" s="15" t="s">
        <v>1</v>
      </c>
      <c r="BM83" s="21">
        <v>0</v>
      </c>
      <c r="BN83" s="15" t="s">
        <v>43</v>
      </c>
      <c r="BO83" s="21"/>
      <c r="BP83" s="22">
        <v>39245</v>
      </c>
      <c r="BQ83" s="22">
        <v>48370</v>
      </c>
      <c r="BR83" s="21">
        <v>-45.51</v>
      </c>
      <c r="BS83" s="21">
        <v>0</v>
      </c>
      <c r="BT83" s="21">
        <v>0</v>
      </c>
    </row>
    <row r="84" spans="1:72" s="13" customFormat="1" ht="18.2" customHeight="1" x14ac:dyDescent="0.15">
      <c r="A84" s="4">
        <v>82</v>
      </c>
      <c r="B84" s="5" t="s">
        <v>303</v>
      </c>
      <c r="C84" s="5" t="s">
        <v>379</v>
      </c>
      <c r="D84" s="6">
        <v>45505</v>
      </c>
      <c r="E84" s="7" t="s">
        <v>139</v>
      </c>
      <c r="F84" s="8">
        <v>93</v>
      </c>
      <c r="G84" s="8">
        <v>92</v>
      </c>
      <c r="H84" s="9">
        <v>52962.81</v>
      </c>
      <c r="I84" s="9">
        <v>24448.69</v>
      </c>
      <c r="J84" s="9">
        <v>0</v>
      </c>
      <c r="K84" s="9">
        <v>77411.5</v>
      </c>
      <c r="L84" s="9">
        <v>376.12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77411.5</v>
      </c>
      <c r="T84" s="9">
        <v>48054.69</v>
      </c>
      <c r="U84" s="9">
        <v>419.27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48473.96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f>VLOOKUP(E84,[1]Aplicado!$C$449:$AL$1312,36,0)</f>
        <v>0</v>
      </c>
      <c r="AU84" s="9">
        <f t="shared" si="1"/>
        <v>0</v>
      </c>
      <c r="AV84" s="9">
        <v>24824.81</v>
      </c>
      <c r="AW84" s="9">
        <v>48473.96</v>
      </c>
      <c r="AX84" s="10">
        <v>95</v>
      </c>
      <c r="AY84" s="10">
        <v>300</v>
      </c>
      <c r="AZ84" s="9">
        <v>456000</v>
      </c>
      <c r="BA84" s="9">
        <v>91036.89</v>
      </c>
      <c r="BB84" s="11">
        <v>76.319999999999993</v>
      </c>
      <c r="BC84" s="11">
        <v>64.897270546039096</v>
      </c>
      <c r="BD84" s="11">
        <v>9.5</v>
      </c>
      <c r="BE84" s="11"/>
      <c r="BF84" s="7" t="s">
        <v>390</v>
      </c>
      <c r="BG84" s="4"/>
      <c r="BH84" s="7" t="s">
        <v>101</v>
      </c>
      <c r="BI84" s="7" t="s">
        <v>394</v>
      </c>
      <c r="BJ84" s="7" t="s">
        <v>395</v>
      </c>
      <c r="BK84" s="7" t="s">
        <v>383</v>
      </c>
      <c r="BL84" s="5" t="s">
        <v>1</v>
      </c>
      <c r="BM84" s="11">
        <v>635420.22155599995</v>
      </c>
      <c r="BN84" s="5" t="s">
        <v>43</v>
      </c>
      <c r="BO84" s="11"/>
      <c r="BP84" s="12">
        <v>39241</v>
      </c>
      <c r="BQ84" s="12">
        <v>48366</v>
      </c>
      <c r="BR84" s="11">
        <v>25751.35</v>
      </c>
      <c r="BS84" s="11">
        <v>63.22</v>
      </c>
      <c r="BT84" s="11">
        <v>43.46</v>
      </c>
    </row>
    <row r="85" spans="1:72" s="13" customFormat="1" ht="18.2" customHeight="1" x14ac:dyDescent="0.15">
      <c r="A85" s="14">
        <v>83</v>
      </c>
      <c r="B85" s="15" t="s">
        <v>46</v>
      </c>
      <c r="C85" s="15" t="s">
        <v>379</v>
      </c>
      <c r="D85" s="16">
        <v>45505</v>
      </c>
      <c r="E85" s="17" t="s">
        <v>499</v>
      </c>
      <c r="F85" s="18">
        <v>0</v>
      </c>
      <c r="G85" s="18">
        <v>0</v>
      </c>
      <c r="H85" s="19">
        <v>111794.7211</v>
      </c>
      <c r="I85" s="19">
        <v>0</v>
      </c>
      <c r="J85" s="19">
        <v>0</v>
      </c>
      <c r="K85" s="19">
        <v>111794.7211</v>
      </c>
      <c r="L85" s="19">
        <v>1453.0325</v>
      </c>
      <c r="M85" s="19">
        <v>0</v>
      </c>
      <c r="N85" s="19">
        <v>0</v>
      </c>
      <c r="O85" s="19">
        <v>0</v>
      </c>
      <c r="P85" s="19">
        <v>1453.0325</v>
      </c>
      <c r="Q85" s="19">
        <v>0</v>
      </c>
      <c r="R85" s="19">
        <v>0</v>
      </c>
      <c r="S85" s="19">
        <v>110341.68859999999</v>
      </c>
      <c r="T85" s="19">
        <v>0</v>
      </c>
      <c r="U85" s="19">
        <v>960.50300000000004</v>
      </c>
      <c r="V85" s="19">
        <v>0</v>
      </c>
      <c r="W85" s="19">
        <v>0</v>
      </c>
      <c r="X85" s="19">
        <v>960.50300000000004</v>
      </c>
      <c r="Y85" s="19">
        <v>0</v>
      </c>
      <c r="Z85" s="19">
        <v>0</v>
      </c>
      <c r="AA85" s="19">
        <v>0</v>
      </c>
      <c r="AB85" s="19">
        <v>302.24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140.23990000000001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7.0152000000000001</v>
      </c>
      <c r="AR85" s="19">
        <v>0</v>
      </c>
      <c r="AS85" s="19"/>
      <c r="AT85" s="19">
        <v>0</v>
      </c>
      <c r="AU85" s="19">
        <f t="shared" si="1"/>
        <v>2863.0306</v>
      </c>
      <c r="AV85" s="19">
        <v>0</v>
      </c>
      <c r="AW85" s="19">
        <v>0</v>
      </c>
      <c r="AX85" s="20">
        <v>57</v>
      </c>
      <c r="AY85" s="20">
        <v>120</v>
      </c>
      <c r="AZ85" s="19">
        <v>303000</v>
      </c>
      <c r="BA85" s="19">
        <v>212100</v>
      </c>
      <c r="BB85" s="21">
        <v>0</v>
      </c>
      <c r="BC85" s="21" t="s">
        <v>405</v>
      </c>
      <c r="BD85" s="21">
        <v>10.31</v>
      </c>
      <c r="BE85" s="21"/>
      <c r="BF85" s="17"/>
      <c r="BG85" s="14"/>
      <c r="BH85" s="17" t="s">
        <v>101</v>
      </c>
      <c r="BI85" s="17" t="s">
        <v>412</v>
      </c>
      <c r="BJ85" s="17" t="s">
        <v>463</v>
      </c>
      <c r="BK85" s="17" t="s">
        <v>389</v>
      </c>
      <c r="BL85" s="15" t="s">
        <v>0</v>
      </c>
      <c r="BM85" s="21">
        <v>110341.68859999999</v>
      </c>
      <c r="BN85" s="15" t="s">
        <v>43</v>
      </c>
      <c r="BO85" s="21"/>
      <c r="BP85" s="22">
        <v>43617</v>
      </c>
      <c r="BQ85" s="22">
        <v>47270</v>
      </c>
      <c r="BR85" s="21">
        <v>0</v>
      </c>
      <c r="BS85" s="21">
        <v>302.24</v>
      </c>
      <c r="BT85" s="21">
        <v>0</v>
      </c>
    </row>
    <row r="86" spans="1:72" s="13" customFormat="1" ht="18.2" customHeight="1" x14ac:dyDescent="0.15">
      <c r="A86" s="4">
        <v>84</v>
      </c>
      <c r="B86" s="5" t="s">
        <v>303</v>
      </c>
      <c r="C86" s="5" t="s">
        <v>379</v>
      </c>
      <c r="D86" s="6">
        <v>45505</v>
      </c>
      <c r="E86" s="7" t="s">
        <v>140</v>
      </c>
      <c r="F86" s="8">
        <v>154</v>
      </c>
      <c r="G86" s="8">
        <v>154</v>
      </c>
      <c r="H86" s="9">
        <v>0</v>
      </c>
      <c r="I86" s="9">
        <v>62303.3</v>
      </c>
      <c r="J86" s="9">
        <v>0</v>
      </c>
      <c r="K86" s="9">
        <v>62303.3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62303.3</v>
      </c>
      <c r="T86" s="9">
        <v>45388.82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45388.82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f>VLOOKUP(E86,[1]Aplicado!$C$449:$AL$1312,36,0)</f>
        <v>0</v>
      </c>
      <c r="AU86" s="9">
        <f t="shared" si="1"/>
        <v>0</v>
      </c>
      <c r="AV86" s="9">
        <v>62303.3</v>
      </c>
      <c r="AW86" s="9">
        <v>45388.82</v>
      </c>
      <c r="AX86" s="10">
        <v>0</v>
      </c>
      <c r="AY86" s="10">
        <v>180</v>
      </c>
      <c r="AZ86" s="9">
        <v>286000</v>
      </c>
      <c r="BA86" s="9">
        <v>67405.38</v>
      </c>
      <c r="BB86" s="11">
        <v>90</v>
      </c>
      <c r="BC86" s="11">
        <v>83.187677304096496</v>
      </c>
      <c r="BD86" s="11">
        <v>9.5</v>
      </c>
      <c r="BE86" s="11"/>
      <c r="BF86" s="7" t="s">
        <v>390</v>
      </c>
      <c r="BG86" s="4"/>
      <c r="BH86" s="7" t="s">
        <v>101</v>
      </c>
      <c r="BI86" s="7" t="s">
        <v>431</v>
      </c>
      <c r="BJ86" s="7" t="s">
        <v>500</v>
      </c>
      <c r="BK86" s="7" t="s">
        <v>383</v>
      </c>
      <c r="BL86" s="5" t="s">
        <v>1</v>
      </c>
      <c r="BM86" s="11">
        <v>511406.91873520002</v>
      </c>
      <c r="BN86" s="5" t="s">
        <v>43</v>
      </c>
      <c r="BO86" s="11"/>
      <c r="BP86" s="12">
        <v>39262</v>
      </c>
      <c r="BQ86" s="12">
        <v>44737</v>
      </c>
      <c r="BR86" s="11">
        <v>29991.759999999998</v>
      </c>
      <c r="BS86" s="11">
        <v>0</v>
      </c>
      <c r="BT86" s="11">
        <v>48.92</v>
      </c>
    </row>
    <row r="87" spans="1:72" s="13" customFormat="1" ht="18.2" customHeight="1" x14ac:dyDescent="0.15">
      <c r="A87" s="14">
        <v>85</v>
      </c>
      <c r="B87" s="15" t="s">
        <v>303</v>
      </c>
      <c r="C87" s="15" t="s">
        <v>379</v>
      </c>
      <c r="D87" s="16">
        <v>45505</v>
      </c>
      <c r="E87" s="17" t="s">
        <v>141</v>
      </c>
      <c r="F87" s="18">
        <v>118</v>
      </c>
      <c r="G87" s="18">
        <v>117</v>
      </c>
      <c r="H87" s="19">
        <v>50385.33</v>
      </c>
      <c r="I87" s="19">
        <v>26419.27</v>
      </c>
      <c r="J87" s="19">
        <v>0</v>
      </c>
      <c r="K87" s="19">
        <v>76804.600000000006</v>
      </c>
      <c r="L87" s="19">
        <v>347.2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76804.600000000006</v>
      </c>
      <c r="T87" s="19">
        <v>60867.3</v>
      </c>
      <c r="U87" s="19">
        <v>398.86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61266.16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f>VLOOKUP(E87,[1]Aplicado!$C$449:$AL$1312,36,0)</f>
        <v>0</v>
      </c>
      <c r="AU87" s="19">
        <f t="shared" si="1"/>
        <v>0</v>
      </c>
      <c r="AV87" s="19">
        <v>26766.47</v>
      </c>
      <c r="AW87" s="19">
        <v>61266.16</v>
      </c>
      <c r="AX87" s="20">
        <v>97</v>
      </c>
      <c r="AY87" s="20">
        <v>300</v>
      </c>
      <c r="AZ87" s="19">
        <v>377000</v>
      </c>
      <c r="BA87" s="19">
        <v>85391.44</v>
      </c>
      <c r="BB87" s="21">
        <v>87.14</v>
      </c>
      <c r="BC87" s="21">
        <v>78.377327329296705</v>
      </c>
      <c r="BD87" s="21">
        <v>9.5</v>
      </c>
      <c r="BE87" s="21"/>
      <c r="BF87" s="17" t="s">
        <v>380</v>
      </c>
      <c r="BG87" s="14"/>
      <c r="BH87" s="17" t="s">
        <v>101</v>
      </c>
      <c r="BI87" s="17" t="s">
        <v>431</v>
      </c>
      <c r="BJ87" s="17" t="s">
        <v>463</v>
      </c>
      <c r="BK87" s="17" t="s">
        <v>383</v>
      </c>
      <c r="BL87" s="15" t="s">
        <v>1</v>
      </c>
      <c r="BM87" s="21">
        <v>630438.57758239994</v>
      </c>
      <c r="BN87" s="15" t="s">
        <v>43</v>
      </c>
      <c r="BO87" s="21"/>
      <c r="BP87" s="22">
        <v>39325</v>
      </c>
      <c r="BQ87" s="22">
        <v>48450</v>
      </c>
      <c r="BR87" s="21">
        <v>29362.02</v>
      </c>
      <c r="BS87" s="21">
        <v>59.3</v>
      </c>
      <c r="BT87" s="21">
        <v>43.16</v>
      </c>
    </row>
    <row r="88" spans="1:72" s="13" customFormat="1" ht="18.2" customHeight="1" x14ac:dyDescent="0.15">
      <c r="A88" s="4">
        <v>86</v>
      </c>
      <c r="B88" s="5" t="s">
        <v>46</v>
      </c>
      <c r="C88" s="5" t="s">
        <v>379</v>
      </c>
      <c r="D88" s="6">
        <v>45505</v>
      </c>
      <c r="E88" s="7" t="s">
        <v>87</v>
      </c>
      <c r="F88" s="8">
        <v>160</v>
      </c>
      <c r="G88" s="8">
        <v>159</v>
      </c>
      <c r="H88" s="9">
        <v>41243.309800000003</v>
      </c>
      <c r="I88" s="9">
        <v>29190.809700000002</v>
      </c>
      <c r="J88" s="9">
        <v>0</v>
      </c>
      <c r="K88" s="9">
        <v>70434.119500000001</v>
      </c>
      <c r="L88" s="9">
        <v>307.12290000000002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70434.119500000001</v>
      </c>
      <c r="T88" s="9">
        <v>66390.842399999994</v>
      </c>
      <c r="U88" s="9">
        <v>295.57709999999997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66686.419500000004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/>
      <c r="AT88" s="9">
        <v>0</v>
      </c>
      <c r="AU88" s="9">
        <f t="shared" si="1"/>
        <v>0</v>
      </c>
      <c r="AV88" s="9">
        <v>29497.9326</v>
      </c>
      <c r="AW88" s="9">
        <v>66686.419500000004</v>
      </c>
      <c r="AX88" s="10">
        <v>96</v>
      </c>
      <c r="AY88" s="10">
        <v>300</v>
      </c>
      <c r="AZ88" s="9">
        <v>379800</v>
      </c>
      <c r="BA88" s="9">
        <v>74226.490000000005</v>
      </c>
      <c r="BB88" s="11">
        <v>74.88</v>
      </c>
      <c r="BC88" s="11">
        <v>71.054240449198105</v>
      </c>
      <c r="BD88" s="11">
        <v>8.6</v>
      </c>
      <c r="BE88" s="11"/>
      <c r="BF88" s="7" t="s">
        <v>390</v>
      </c>
      <c r="BG88" s="4"/>
      <c r="BH88" s="7" t="s">
        <v>402</v>
      </c>
      <c r="BI88" s="7" t="s">
        <v>403</v>
      </c>
      <c r="BJ88" s="7" t="s">
        <v>418</v>
      </c>
      <c r="BK88" s="7" t="s">
        <v>383</v>
      </c>
      <c r="BL88" s="5" t="s">
        <v>1</v>
      </c>
      <c r="BM88" s="11">
        <v>578147.48219310795</v>
      </c>
      <c r="BN88" s="5" t="s">
        <v>43</v>
      </c>
      <c r="BO88" s="11"/>
      <c r="BP88" s="12">
        <v>39297</v>
      </c>
      <c r="BQ88" s="12">
        <v>48422</v>
      </c>
      <c r="BR88" s="11">
        <v>22587.860400000001</v>
      </c>
      <c r="BS88" s="11">
        <v>51.2</v>
      </c>
      <c r="BT88" s="11">
        <v>42.639499999999998</v>
      </c>
    </row>
    <row r="89" spans="1:72" s="13" customFormat="1" ht="18.2" customHeight="1" x14ac:dyDescent="0.15">
      <c r="A89" s="14">
        <v>87</v>
      </c>
      <c r="B89" s="15" t="s">
        <v>46</v>
      </c>
      <c r="C89" s="15" t="s">
        <v>379</v>
      </c>
      <c r="D89" s="16">
        <v>45505</v>
      </c>
      <c r="E89" s="17" t="s">
        <v>13</v>
      </c>
      <c r="F89" s="18">
        <v>0</v>
      </c>
      <c r="G89" s="18">
        <v>0</v>
      </c>
      <c r="H89" s="19">
        <v>6508.6157999999996</v>
      </c>
      <c r="I89" s="19">
        <v>0</v>
      </c>
      <c r="J89" s="19">
        <v>0</v>
      </c>
      <c r="K89" s="19">
        <v>6508.6157999999996</v>
      </c>
      <c r="L89" s="19">
        <v>5266.4502000000002</v>
      </c>
      <c r="M89" s="19">
        <v>0</v>
      </c>
      <c r="N89" s="19">
        <v>0</v>
      </c>
      <c r="O89" s="19">
        <v>0</v>
      </c>
      <c r="P89" s="19">
        <v>5266.4502000000002</v>
      </c>
      <c r="Q89" s="19">
        <v>0</v>
      </c>
      <c r="R89" s="19">
        <v>0</v>
      </c>
      <c r="S89" s="19">
        <v>1242.1656</v>
      </c>
      <c r="T89" s="19">
        <v>0</v>
      </c>
      <c r="U89" s="19">
        <v>55.919800000000002</v>
      </c>
      <c r="V89" s="19">
        <v>0</v>
      </c>
      <c r="W89" s="19">
        <v>0</v>
      </c>
      <c r="X89" s="19">
        <v>55.919800000000002</v>
      </c>
      <c r="Y89" s="19">
        <v>0</v>
      </c>
      <c r="Z89" s="19">
        <v>0</v>
      </c>
      <c r="AA89" s="19">
        <v>0</v>
      </c>
      <c r="AB89" s="19">
        <v>416.96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161.66999999999999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S89" s="19"/>
      <c r="AT89" s="19">
        <v>0</v>
      </c>
      <c r="AU89" s="19">
        <f t="shared" si="1"/>
        <v>5901</v>
      </c>
      <c r="AV89" s="19">
        <v>0</v>
      </c>
      <c r="AW89" s="19">
        <v>0</v>
      </c>
      <c r="AX89" s="20">
        <v>0</v>
      </c>
      <c r="AY89" s="20">
        <v>60</v>
      </c>
      <c r="AZ89" s="19">
        <v>418000</v>
      </c>
      <c r="BA89" s="19">
        <v>292600</v>
      </c>
      <c r="BB89" s="21">
        <v>0</v>
      </c>
      <c r="BC89" s="21" t="s">
        <v>405</v>
      </c>
      <c r="BD89" s="21">
        <v>10.31</v>
      </c>
      <c r="BE89" s="21"/>
      <c r="BF89" s="17"/>
      <c r="BG89" s="14"/>
      <c r="BH89" s="17" t="s">
        <v>402</v>
      </c>
      <c r="BI89" s="17" t="s">
        <v>403</v>
      </c>
      <c r="BJ89" s="17" t="s">
        <v>501</v>
      </c>
      <c r="BK89" s="17" t="s">
        <v>389</v>
      </c>
      <c r="BL89" s="15" t="s">
        <v>0</v>
      </c>
      <c r="BM89" s="21">
        <v>1242.1656</v>
      </c>
      <c r="BN89" s="15" t="s">
        <v>43</v>
      </c>
      <c r="BO89" s="21"/>
      <c r="BP89" s="22">
        <v>43678</v>
      </c>
      <c r="BQ89" s="22">
        <v>45505</v>
      </c>
      <c r="BR89" s="21">
        <v>0</v>
      </c>
      <c r="BS89" s="21">
        <v>0</v>
      </c>
      <c r="BT89" s="21">
        <v>0</v>
      </c>
    </row>
    <row r="90" spans="1:72" s="13" customFormat="1" ht="18.2" customHeight="1" x14ac:dyDescent="0.15">
      <c r="A90" s="4">
        <v>88</v>
      </c>
      <c r="B90" s="5" t="s">
        <v>303</v>
      </c>
      <c r="C90" s="5" t="s">
        <v>379</v>
      </c>
      <c r="D90" s="6">
        <v>45505</v>
      </c>
      <c r="E90" s="7" t="s">
        <v>502</v>
      </c>
      <c r="F90" s="8">
        <v>3</v>
      </c>
      <c r="G90" s="8">
        <v>3</v>
      </c>
      <c r="H90" s="9">
        <v>26343.78</v>
      </c>
      <c r="I90" s="9">
        <v>1985.24</v>
      </c>
      <c r="J90" s="9">
        <v>0</v>
      </c>
      <c r="K90" s="9">
        <v>28329.02</v>
      </c>
      <c r="L90" s="9">
        <v>675.49</v>
      </c>
      <c r="M90" s="9">
        <v>0</v>
      </c>
      <c r="N90" s="9">
        <v>0</v>
      </c>
      <c r="O90" s="9">
        <v>659.7</v>
      </c>
      <c r="P90" s="9">
        <v>0</v>
      </c>
      <c r="Q90" s="9">
        <v>0</v>
      </c>
      <c r="R90" s="9">
        <v>0</v>
      </c>
      <c r="S90" s="9">
        <v>27674.1</v>
      </c>
      <c r="T90" s="9">
        <v>657.22</v>
      </c>
      <c r="U90" s="9">
        <v>208.52</v>
      </c>
      <c r="V90" s="9">
        <v>0</v>
      </c>
      <c r="W90" s="9">
        <v>224.31</v>
      </c>
      <c r="X90" s="9">
        <v>0</v>
      </c>
      <c r="Y90" s="9">
        <v>0</v>
      </c>
      <c r="Z90" s="9">
        <v>0</v>
      </c>
      <c r="AA90" s="9">
        <v>641.42999999999995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62.78</v>
      </c>
      <c r="AK90" s="9">
        <v>0</v>
      </c>
      <c r="AL90" s="9">
        <v>0</v>
      </c>
      <c r="AM90" s="9">
        <v>7.77</v>
      </c>
      <c r="AN90" s="9">
        <v>0</v>
      </c>
      <c r="AO90" s="9">
        <v>38.28</v>
      </c>
      <c r="AP90" s="9">
        <v>0</v>
      </c>
      <c r="AQ90" s="9">
        <v>0</v>
      </c>
      <c r="AR90" s="9">
        <v>0</v>
      </c>
      <c r="AS90" s="9">
        <v>3.6549999999999998E-3</v>
      </c>
      <c r="AT90" s="9">
        <f>VLOOKUP(E90,[1]Aplicado!$C$449:$AL$1312,36,0)</f>
        <v>0</v>
      </c>
      <c r="AU90" s="9">
        <f t="shared" si="1"/>
        <v>992.83634500000005</v>
      </c>
      <c r="AV90" s="9">
        <v>2010.6</v>
      </c>
      <c r="AW90" s="9">
        <v>641.42999999999995</v>
      </c>
      <c r="AX90" s="10">
        <v>35</v>
      </c>
      <c r="AY90" s="10">
        <v>240</v>
      </c>
      <c r="AZ90" s="9">
        <v>415000</v>
      </c>
      <c r="BA90" s="9">
        <v>94837.09</v>
      </c>
      <c r="BB90" s="11">
        <v>90</v>
      </c>
      <c r="BC90" s="11">
        <v>26.2626046412854</v>
      </c>
      <c r="BD90" s="11">
        <v>9.5</v>
      </c>
      <c r="BE90" s="11"/>
      <c r="BF90" s="7" t="s">
        <v>390</v>
      </c>
      <c r="BG90" s="4"/>
      <c r="BH90" s="7" t="s">
        <v>391</v>
      </c>
      <c r="BI90" s="7" t="s">
        <v>457</v>
      </c>
      <c r="BJ90" s="7" t="s">
        <v>503</v>
      </c>
      <c r="BK90" s="7" t="s">
        <v>400</v>
      </c>
      <c r="BL90" s="5" t="s">
        <v>1</v>
      </c>
      <c r="BM90" s="11">
        <v>227158.5326904</v>
      </c>
      <c r="BN90" s="5" t="s">
        <v>43</v>
      </c>
      <c r="BO90" s="11"/>
      <c r="BP90" s="12">
        <v>39246</v>
      </c>
      <c r="BQ90" s="12">
        <v>46546</v>
      </c>
      <c r="BR90" s="11">
        <v>757.76</v>
      </c>
      <c r="BS90" s="11">
        <v>62.78</v>
      </c>
      <c r="BT90" s="11">
        <v>43.44</v>
      </c>
    </row>
    <row r="91" spans="1:72" s="13" customFormat="1" ht="18.2" customHeight="1" x14ac:dyDescent="0.15">
      <c r="A91" s="14">
        <v>89</v>
      </c>
      <c r="B91" s="15" t="s">
        <v>303</v>
      </c>
      <c r="C91" s="15" t="s">
        <v>379</v>
      </c>
      <c r="D91" s="16">
        <v>45505</v>
      </c>
      <c r="E91" s="17" t="s">
        <v>504</v>
      </c>
      <c r="F91" s="18">
        <v>0</v>
      </c>
      <c r="G91" s="18">
        <v>0</v>
      </c>
      <c r="H91" s="19">
        <v>15607.67</v>
      </c>
      <c r="I91" s="19">
        <v>0</v>
      </c>
      <c r="J91" s="19">
        <v>0</v>
      </c>
      <c r="K91" s="19">
        <v>15607.67</v>
      </c>
      <c r="L91" s="19">
        <v>489.66</v>
      </c>
      <c r="M91" s="19">
        <v>0</v>
      </c>
      <c r="N91" s="19">
        <v>0</v>
      </c>
      <c r="O91" s="19">
        <v>489.66</v>
      </c>
      <c r="P91" s="19">
        <v>0</v>
      </c>
      <c r="Q91" s="19">
        <v>0</v>
      </c>
      <c r="R91" s="19">
        <v>0</v>
      </c>
      <c r="S91" s="19">
        <v>15118.01</v>
      </c>
      <c r="T91" s="19">
        <v>0</v>
      </c>
      <c r="U91" s="19">
        <v>123.56</v>
      </c>
      <c r="V91" s="19">
        <v>0</v>
      </c>
      <c r="W91" s="19">
        <v>0</v>
      </c>
      <c r="X91" s="19">
        <v>123.56</v>
      </c>
      <c r="Y91" s="19">
        <v>0</v>
      </c>
      <c r="Z91" s="19">
        <v>0</v>
      </c>
      <c r="AA91" s="19">
        <v>0</v>
      </c>
      <c r="AB91" s="19">
        <v>43.55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85.03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733.51599999999996</v>
      </c>
      <c r="AR91" s="19">
        <v>0</v>
      </c>
      <c r="AS91" s="19">
        <v>0</v>
      </c>
      <c r="AT91" s="19">
        <f>VLOOKUP(E91,[1]Aplicado!$C$449:$AL$1312,36,0)</f>
        <v>0</v>
      </c>
      <c r="AU91" s="19">
        <f t="shared" si="1"/>
        <v>1475.316</v>
      </c>
      <c r="AV91" s="19">
        <v>0</v>
      </c>
      <c r="AW91" s="19">
        <v>0</v>
      </c>
      <c r="AX91" s="20">
        <v>35</v>
      </c>
      <c r="AY91" s="20">
        <v>240</v>
      </c>
      <c r="AZ91" s="19">
        <v>281000</v>
      </c>
      <c r="BA91" s="19">
        <v>65787.02</v>
      </c>
      <c r="BB91" s="21">
        <v>90</v>
      </c>
      <c r="BC91" s="21">
        <v>20.6822090436685</v>
      </c>
      <c r="BD91" s="21">
        <v>9.5</v>
      </c>
      <c r="BE91" s="21"/>
      <c r="BF91" s="17" t="s">
        <v>390</v>
      </c>
      <c r="BG91" s="14"/>
      <c r="BH91" s="17" t="s">
        <v>103</v>
      </c>
      <c r="BI91" s="17" t="s">
        <v>473</v>
      </c>
      <c r="BJ91" s="17" t="s">
        <v>474</v>
      </c>
      <c r="BK91" s="17" t="s">
        <v>389</v>
      </c>
      <c r="BL91" s="15" t="s">
        <v>1</v>
      </c>
      <c r="BM91" s="21">
        <v>124093.82667544</v>
      </c>
      <c r="BN91" s="15" t="s">
        <v>43</v>
      </c>
      <c r="BO91" s="21"/>
      <c r="BP91" s="22">
        <v>39246</v>
      </c>
      <c r="BQ91" s="22">
        <v>46546</v>
      </c>
      <c r="BR91" s="21">
        <v>0</v>
      </c>
      <c r="BS91" s="21">
        <v>43.55</v>
      </c>
      <c r="BT91" s="21">
        <v>0</v>
      </c>
    </row>
    <row r="92" spans="1:72" s="13" customFormat="1" ht="18.2" customHeight="1" x14ac:dyDescent="0.15">
      <c r="A92" s="4">
        <v>90</v>
      </c>
      <c r="B92" s="5" t="s">
        <v>303</v>
      </c>
      <c r="C92" s="5" t="s">
        <v>379</v>
      </c>
      <c r="D92" s="6">
        <v>45505</v>
      </c>
      <c r="E92" s="7" t="s">
        <v>142</v>
      </c>
      <c r="F92" s="8">
        <v>181</v>
      </c>
      <c r="G92" s="8">
        <v>180</v>
      </c>
      <c r="H92" s="9">
        <v>86857.24</v>
      </c>
      <c r="I92" s="9">
        <v>57310</v>
      </c>
      <c r="J92" s="9">
        <v>0</v>
      </c>
      <c r="K92" s="9">
        <v>144167.24</v>
      </c>
      <c r="L92" s="9">
        <v>598.53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144167.24</v>
      </c>
      <c r="T92" s="9">
        <v>174187.36</v>
      </c>
      <c r="U92" s="9">
        <v>687.59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174874.95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f>VLOOKUP(E92,[1]Aplicado!$C$449:$AL$1312,36,0)</f>
        <v>0</v>
      </c>
      <c r="AU92" s="9">
        <f t="shared" si="1"/>
        <v>0</v>
      </c>
      <c r="AV92" s="9">
        <v>57908.53</v>
      </c>
      <c r="AW92" s="9">
        <v>174874.95</v>
      </c>
      <c r="AX92" s="10">
        <v>97</v>
      </c>
      <c r="AY92" s="10">
        <v>300</v>
      </c>
      <c r="AZ92" s="9">
        <v>628000</v>
      </c>
      <c r="BA92" s="9">
        <v>147204.56</v>
      </c>
      <c r="BB92" s="11">
        <v>90</v>
      </c>
      <c r="BC92" s="11">
        <v>88.143000461398699</v>
      </c>
      <c r="BD92" s="11">
        <v>9.5</v>
      </c>
      <c r="BE92" s="11"/>
      <c r="BF92" s="7" t="s">
        <v>390</v>
      </c>
      <c r="BG92" s="4"/>
      <c r="BH92" s="7" t="s">
        <v>101</v>
      </c>
      <c r="BI92" s="7" t="s">
        <v>394</v>
      </c>
      <c r="BJ92" s="7" t="s">
        <v>395</v>
      </c>
      <c r="BK92" s="7" t="s">
        <v>383</v>
      </c>
      <c r="BL92" s="5" t="s">
        <v>1</v>
      </c>
      <c r="BM92" s="11">
        <v>1183374.29945056</v>
      </c>
      <c r="BN92" s="5" t="s">
        <v>43</v>
      </c>
      <c r="BO92" s="11"/>
      <c r="BP92" s="12">
        <v>39311</v>
      </c>
      <c r="BQ92" s="12">
        <v>48436</v>
      </c>
      <c r="BR92" s="11">
        <v>65181.68</v>
      </c>
      <c r="BS92" s="11">
        <v>102.23</v>
      </c>
      <c r="BT92" s="11">
        <v>43.23</v>
      </c>
    </row>
    <row r="93" spans="1:72" s="13" customFormat="1" ht="18.2" customHeight="1" x14ac:dyDescent="0.15">
      <c r="A93" s="14">
        <v>91</v>
      </c>
      <c r="B93" s="15" t="s">
        <v>46</v>
      </c>
      <c r="C93" s="15" t="s">
        <v>379</v>
      </c>
      <c r="D93" s="16">
        <v>45505</v>
      </c>
      <c r="E93" s="17" t="s">
        <v>14</v>
      </c>
      <c r="F93" s="18">
        <v>0</v>
      </c>
      <c r="G93" s="18">
        <v>0</v>
      </c>
      <c r="H93" s="19">
        <v>87568.932700000005</v>
      </c>
      <c r="I93" s="19">
        <v>0</v>
      </c>
      <c r="J93" s="19">
        <v>0</v>
      </c>
      <c r="K93" s="19">
        <v>87568.932700000005</v>
      </c>
      <c r="L93" s="19">
        <v>1534.8628000000001</v>
      </c>
      <c r="M93" s="19">
        <v>0</v>
      </c>
      <c r="N93" s="19">
        <v>0</v>
      </c>
      <c r="O93" s="19">
        <v>0</v>
      </c>
      <c r="P93" s="19">
        <v>1534.8628000000001</v>
      </c>
      <c r="Q93" s="19">
        <v>0</v>
      </c>
      <c r="R93" s="19">
        <v>0</v>
      </c>
      <c r="S93" s="19">
        <v>86034.069900000002</v>
      </c>
      <c r="T93" s="19">
        <v>0</v>
      </c>
      <c r="U93" s="19">
        <v>752.36320000000001</v>
      </c>
      <c r="V93" s="19">
        <v>0</v>
      </c>
      <c r="W93" s="19">
        <v>0</v>
      </c>
      <c r="X93" s="19">
        <v>752.36320000000001</v>
      </c>
      <c r="Y93" s="19">
        <v>0</v>
      </c>
      <c r="Z93" s="19">
        <v>0</v>
      </c>
      <c r="AA93" s="19">
        <v>0</v>
      </c>
      <c r="AB93" s="19">
        <v>286.42660000000001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123.1648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175.27500000000001</v>
      </c>
      <c r="AR93" s="19">
        <v>0</v>
      </c>
      <c r="AS93" s="19"/>
      <c r="AT93" s="19">
        <v>0</v>
      </c>
      <c r="AU93" s="19">
        <f t="shared" si="1"/>
        <v>2872.0924000000005</v>
      </c>
      <c r="AV93" s="19">
        <v>0</v>
      </c>
      <c r="AW93" s="19">
        <v>0</v>
      </c>
      <c r="AX93" s="20">
        <v>44</v>
      </c>
      <c r="AY93" s="20">
        <v>120</v>
      </c>
      <c r="AZ93" s="19">
        <v>201000</v>
      </c>
      <c r="BA93" s="19">
        <v>201000</v>
      </c>
      <c r="BB93" s="21"/>
      <c r="BC93" s="21"/>
      <c r="BD93" s="21">
        <v>10.31</v>
      </c>
      <c r="BE93" s="21"/>
      <c r="BF93" s="17"/>
      <c r="BG93" s="14"/>
      <c r="BH93" s="17" t="s">
        <v>422</v>
      </c>
      <c r="BI93" s="17" t="s">
        <v>505</v>
      </c>
      <c r="BJ93" s="17" t="s">
        <v>506</v>
      </c>
      <c r="BK93" s="17" t="s">
        <v>389</v>
      </c>
      <c r="BL93" s="15" t="s">
        <v>0</v>
      </c>
      <c r="BM93" s="21">
        <v>86034.069900000002</v>
      </c>
      <c r="BN93" s="15" t="s">
        <v>43</v>
      </c>
      <c r="BO93" s="21"/>
      <c r="BP93" s="22">
        <v>43248</v>
      </c>
      <c r="BQ93" s="22">
        <v>46901</v>
      </c>
      <c r="BR93" s="21">
        <v>0</v>
      </c>
      <c r="BS93" s="21">
        <v>286.42660000000001</v>
      </c>
      <c r="BT93" s="21">
        <v>0</v>
      </c>
    </row>
    <row r="94" spans="1:72" s="13" customFormat="1" ht="18.2" customHeight="1" x14ac:dyDescent="0.15">
      <c r="A94" s="4">
        <v>92</v>
      </c>
      <c r="B94" s="5" t="s">
        <v>46</v>
      </c>
      <c r="C94" s="5" t="s">
        <v>379</v>
      </c>
      <c r="D94" s="6">
        <v>45505</v>
      </c>
      <c r="E94" s="7" t="s">
        <v>88</v>
      </c>
      <c r="F94" s="8">
        <v>145</v>
      </c>
      <c r="G94" s="8">
        <v>144</v>
      </c>
      <c r="H94" s="9">
        <v>41243.309800000003</v>
      </c>
      <c r="I94" s="9">
        <v>27673.5897</v>
      </c>
      <c r="J94" s="9">
        <v>0</v>
      </c>
      <c r="K94" s="9">
        <v>68916.8995</v>
      </c>
      <c r="L94" s="9">
        <v>307.12290000000002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68916.8995</v>
      </c>
      <c r="T94" s="9">
        <v>59024.2114</v>
      </c>
      <c r="U94" s="9">
        <v>295.57709999999997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59319.788500000002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/>
      <c r="AT94" s="9">
        <v>0</v>
      </c>
      <c r="AU94" s="9">
        <f t="shared" si="1"/>
        <v>0</v>
      </c>
      <c r="AV94" s="9">
        <v>27980.712599999999</v>
      </c>
      <c r="AW94" s="9">
        <v>59319.788500000002</v>
      </c>
      <c r="AX94" s="10">
        <v>96</v>
      </c>
      <c r="AY94" s="10">
        <v>300</v>
      </c>
      <c r="AZ94" s="9">
        <v>379800</v>
      </c>
      <c r="BA94" s="9">
        <v>74226.490000000005</v>
      </c>
      <c r="BB94" s="11">
        <v>74.88</v>
      </c>
      <c r="BC94" s="11">
        <v>69.523662435877</v>
      </c>
      <c r="BD94" s="11">
        <v>8.6</v>
      </c>
      <c r="BE94" s="11"/>
      <c r="BF94" s="7" t="s">
        <v>380</v>
      </c>
      <c r="BG94" s="4"/>
      <c r="BH94" s="7" t="s">
        <v>402</v>
      </c>
      <c r="BI94" s="7" t="s">
        <v>403</v>
      </c>
      <c r="BJ94" s="7" t="s">
        <v>418</v>
      </c>
      <c r="BK94" s="7" t="s">
        <v>383</v>
      </c>
      <c r="BL94" s="5" t="s">
        <v>1</v>
      </c>
      <c r="BM94" s="11">
        <v>565693.61850942799</v>
      </c>
      <c r="BN94" s="5" t="s">
        <v>43</v>
      </c>
      <c r="BO94" s="11"/>
      <c r="BP94" s="12">
        <v>39297</v>
      </c>
      <c r="BQ94" s="12">
        <v>48422</v>
      </c>
      <c r="BR94" s="11">
        <v>23766.224399999999</v>
      </c>
      <c r="BS94" s="11">
        <v>51.2</v>
      </c>
      <c r="BT94" s="11">
        <v>42.639499999999998</v>
      </c>
    </row>
    <row r="95" spans="1:72" s="13" customFormat="1" ht="18.2" customHeight="1" x14ac:dyDescent="0.15">
      <c r="A95" s="14">
        <v>93</v>
      </c>
      <c r="B95" s="15" t="s">
        <v>46</v>
      </c>
      <c r="C95" s="15" t="s">
        <v>379</v>
      </c>
      <c r="D95" s="16">
        <v>45505</v>
      </c>
      <c r="E95" s="17" t="s">
        <v>507</v>
      </c>
      <c r="F95" s="18">
        <v>1</v>
      </c>
      <c r="G95" s="18">
        <v>0</v>
      </c>
      <c r="H95" s="19">
        <v>65323.932699999998</v>
      </c>
      <c r="I95" s="19">
        <v>0</v>
      </c>
      <c r="J95" s="19">
        <v>0</v>
      </c>
      <c r="K95" s="19">
        <v>65323.932699999998</v>
      </c>
      <c r="L95" s="19">
        <v>5055.4093999999996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65323.932699999998</v>
      </c>
      <c r="T95" s="19">
        <v>0</v>
      </c>
      <c r="U95" s="19">
        <v>652.15060000000005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652.15060000000005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92.61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/>
      <c r="AT95" s="19">
        <v>0</v>
      </c>
      <c r="AU95" s="19">
        <f t="shared" si="1"/>
        <v>92.61</v>
      </c>
      <c r="AV95" s="19">
        <v>5055.4093999999996</v>
      </c>
      <c r="AW95" s="19">
        <v>652.15060000000005</v>
      </c>
      <c r="AX95" s="20">
        <v>10</v>
      </c>
      <c r="AY95" s="20">
        <v>60</v>
      </c>
      <c r="AZ95" s="19">
        <v>418000</v>
      </c>
      <c r="BA95" s="19">
        <v>302000</v>
      </c>
      <c r="BB95" s="21">
        <v>0</v>
      </c>
      <c r="BC95" s="21" t="s">
        <v>405</v>
      </c>
      <c r="BD95" s="21">
        <v>11.98</v>
      </c>
      <c r="BE95" s="21"/>
      <c r="BF95" s="17"/>
      <c r="BG95" s="14"/>
      <c r="BH95" s="17" t="s">
        <v>402</v>
      </c>
      <c r="BI95" s="17" t="s">
        <v>508</v>
      </c>
      <c r="BJ95" s="17" t="s">
        <v>501</v>
      </c>
      <c r="BK95" s="17" t="s">
        <v>400</v>
      </c>
      <c r="BL95" s="15" t="s">
        <v>0</v>
      </c>
      <c r="BM95" s="21">
        <v>65323.932699999998</v>
      </c>
      <c r="BN95" s="15" t="s">
        <v>43</v>
      </c>
      <c r="BO95" s="21"/>
      <c r="BP95" s="22">
        <v>44013</v>
      </c>
      <c r="BQ95" s="22">
        <v>45839</v>
      </c>
      <c r="BR95" s="21">
        <v>503.11</v>
      </c>
      <c r="BS95" s="21">
        <v>430.35</v>
      </c>
      <c r="BT95" s="21">
        <v>350</v>
      </c>
    </row>
    <row r="96" spans="1:72" s="13" customFormat="1" ht="18.2" customHeight="1" x14ac:dyDescent="0.15">
      <c r="A96" s="4">
        <v>94</v>
      </c>
      <c r="B96" s="5" t="s">
        <v>46</v>
      </c>
      <c r="C96" s="5" t="s">
        <v>379</v>
      </c>
      <c r="D96" s="6">
        <v>45505</v>
      </c>
      <c r="E96" s="7" t="s">
        <v>143</v>
      </c>
      <c r="F96" s="8">
        <v>147</v>
      </c>
      <c r="G96" s="8">
        <v>146</v>
      </c>
      <c r="H96" s="9">
        <v>172409.52960000001</v>
      </c>
      <c r="I96" s="9">
        <v>119513.4347</v>
      </c>
      <c r="J96" s="9">
        <v>0</v>
      </c>
      <c r="K96" s="9">
        <v>291922.96429999999</v>
      </c>
      <c r="L96" s="9">
        <v>1321.4783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291922.96429999999</v>
      </c>
      <c r="T96" s="9">
        <v>251309.95209999999</v>
      </c>
      <c r="U96" s="9">
        <v>1235.6016999999999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252545.55379999999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/>
      <c r="AT96" s="9">
        <v>0</v>
      </c>
      <c r="AU96" s="9">
        <f t="shared" si="1"/>
        <v>0</v>
      </c>
      <c r="AV96" s="9">
        <v>120834.913</v>
      </c>
      <c r="AW96" s="9">
        <v>252545.55379999999</v>
      </c>
      <c r="AX96" s="10">
        <v>94</v>
      </c>
      <c r="AY96" s="10">
        <v>300</v>
      </c>
      <c r="AZ96" s="9">
        <v>1384000</v>
      </c>
      <c r="BA96" s="9">
        <v>314919.84000000003</v>
      </c>
      <c r="BB96" s="11">
        <v>90</v>
      </c>
      <c r="BC96" s="11">
        <v>83.427791615161496</v>
      </c>
      <c r="BD96" s="11">
        <v>8.6</v>
      </c>
      <c r="BE96" s="11"/>
      <c r="BF96" s="7" t="s">
        <v>390</v>
      </c>
      <c r="BG96" s="4"/>
      <c r="BH96" s="7" t="s">
        <v>453</v>
      </c>
      <c r="BI96" s="7" t="s">
        <v>497</v>
      </c>
      <c r="BJ96" s="7" t="s">
        <v>498</v>
      </c>
      <c r="BK96" s="7" t="s">
        <v>383</v>
      </c>
      <c r="BL96" s="5" t="s">
        <v>1</v>
      </c>
      <c r="BM96" s="11">
        <v>2396204.1124741202</v>
      </c>
      <c r="BN96" s="5" t="s">
        <v>43</v>
      </c>
      <c r="BO96" s="11"/>
      <c r="BP96" s="12">
        <v>39260</v>
      </c>
      <c r="BQ96" s="12">
        <v>48387</v>
      </c>
      <c r="BR96" s="11">
        <v>96303.742199999993</v>
      </c>
      <c r="BS96" s="11">
        <v>217.21</v>
      </c>
      <c r="BT96" s="11">
        <v>42.639499999999998</v>
      </c>
    </row>
    <row r="97" spans="1:72" s="13" customFormat="1" ht="18.2" customHeight="1" x14ac:dyDescent="0.15">
      <c r="A97" s="14">
        <v>95</v>
      </c>
      <c r="B97" s="15" t="s">
        <v>303</v>
      </c>
      <c r="C97" s="15" t="s">
        <v>379</v>
      </c>
      <c r="D97" s="16">
        <v>45505</v>
      </c>
      <c r="E97" s="17" t="s">
        <v>509</v>
      </c>
      <c r="F97" s="18">
        <v>0</v>
      </c>
      <c r="G97" s="18">
        <v>1</v>
      </c>
      <c r="H97" s="19">
        <v>51858.44</v>
      </c>
      <c r="I97" s="19">
        <v>368.44</v>
      </c>
      <c r="J97" s="19">
        <v>0</v>
      </c>
      <c r="K97" s="19">
        <v>52226.879999999997</v>
      </c>
      <c r="L97" s="19">
        <v>371.37</v>
      </c>
      <c r="M97" s="19">
        <v>0</v>
      </c>
      <c r="N97" s="19">
        <v>0</v>
      </c>
      <c r="O97" s="19">
        <v>258.8</v>
      </c>
      <c r="P97" s="19">
        <v>481.01</v>
      </c>
      <c r="Q97" s="19">
        <v>2.15</v>
      </c>
      <c r="R97" s="19">
        <v>0</v>
      </c>
      <c r="S97" s="19">
        <v>51828.08</v>
      </c>
      <c r="T97" s="19">
        <v>416.18</v>
      </c>
      <c r="U97" s="19">
        <v>413.25</v>
      </c>
      <c r="V97" s="19">
        <v>0</v>
      </c>
      <c r="W97" s="19">
        <v>416.18</v>
      </c>
      <c r="X97" s="19">
        <v>413.25</v>
      </c>
      <c r="Y97" s="19">
        <v>0</v>
      </c>
      <c r="Z97" s="19">
        <v>0</v>
      </c>
      <c r="AA97" s="19">
        <v>0</v>
      </c>
      <c r="AB97" s="19">
        <v>62.36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42.35</v>
      </c>
      <c r="AI97" s="19">
        <v>115.91</v>
      </c>
      <c r="AJ97" s="19">
        <v>62.36</v>
      </c>
      <c r="AK97" s="19">
        <v>0</v>
      </c>
      <c r="AL97" s="19">
        <v>0</v>
      </c>
      <c r="AM97" s="19">
        <v>0</v>
      </c>
      <c r="AN97" s="19">
        <v>0</v>
      </c>
      <c r="AO97" s="19">
        <v>42.35</v>
      </c>
      <c r="AP97" s="19">
        <v>114.83</v>
      </c>
      <c r="AQ97" s="19">
        <v>1.056</v>
      </c>
      <c r="AR97" s="19">
        <v>0</v>
      </c>
      <c r="AS97" s="19">
        <v>0</v>
      </c>
      <c r="AT97" s="19">
        <f>VLOOKUP(E97,[1]Aplicado!$C$449:$AL$1312,36,0)</f>
        <v>0</v>
      </c>
      <c r="AU97" s="19">
        <f t="shared" si="1"/>
        <v>2012.606</v>
      </c>
      <c r="AV97" s="19">
        <v>0</v>
      </c>
      <c r="AW97" s="19">
        <v>0</v>
      </c>
      <c r="AX97" s="20">
        <v>95</v>
      </c>
      <c r="AY97" s="20">
        <v>300</v>
      </c>
      <c r="AZ97" s="19">
        <v>381000</v>
      </c>
      <c r="BA97" s="19">
        <v>89804.03</v>
      </c>
      <c r="BB97" s="21">
        <v>90</v>
      </c>
      <c r="BC97" s="21">
        <v>51.941179031720502</v>
      </c>
      <c r="BD97" s="21">
        <v>9.5</v>
      </c>
      <c r="BE97" s="21"/>
      <c r="BF97" s="17" t="s">
        <v>380</v>
      </c>
      <c r="BG97" s="14"/>
      <c r="BH97" s="17" t="s">
        <v>391</v>
      </c>
      <c r="BI97" s="17" t="s">
        <v>392</v>
      </c>
      <c r="BJ97" s="17" t="s">
        <v>393</v>
      </c>
      <c r="BK97" s="17" t="s">
        <v>389</v>
      </c>
      <c r="BL97" s="15" t="s">
        <v>1</v>
      </c>
      <c r="BM97" s="21">
        <v>425422.70949952002</v>
      </c>
      <c r="BN97" s="15" t="s">
        <v>43</v>
      </c>
      <c r="BO97" s="21"/>
      <c r="BP97" s="22">
        <v>39255</v>
      </c>
      <c r="BQ97" s="22">
        <v>48380</v>
      </c>
      <c r="BR97" s="21">
        <v>0</v>
      </c>
      <c r="BS97" s="21">
        <v>62.36</v>
      </c>
      <c r="BT97" s="21">
        <v>0</v>
      </c>
    </row>
    <row r="98" spans="1:72" s="13" customFormat="1" ht="18.2" customHeight="1" x14ac:dyDescent="0.15">
      <c r="A98" s="4">
        <v>96</v>
      </c>
      <c r="B98" s="5" t="s">
        <v>303</v>
      </c>
      <c r="C98" s="5" t="s">
        <v>379</v>
      </c>
      <c r="D98" s="6">
        <v>45505</v>
      </c>
      <c r="E98" s="7" t="s">
        <v>144</v>
      </c>
      <c r="F98" s="8">
        <v>103</v>
      </c>
      <c r="G98" s="8">
        <v>102</v>
      </c>
      <c r="H98" s="9">
        <v>19609.669999999998</v>
      </c>
      <c r="I98" s="9">
        <v>33004.79</v>
      </c>
      <c r="J98" s="9">
        <v>0</v>
      </c>
      <c r="K98" s="9">
        <v>52614.46</v>
      </c>
      <c r="L98" s="9">
        <v>472.92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52614.46</v>
      </c>
      <c r="T98" s="9">
        <v>31062.15</v>
      </c>
      <c r="U98" s="9">
        <v>155.22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31217.37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f>VLOOKUP(E98,[1]Aplicado!$C$449:$AL$1312,36,0)</f>
        <v>0</v>
      </c>
      <c r="AU98" s="9">
        <f t="shared" si="1"/>
        <v>0</v>
      </c>
      <c r="AV98" s="9">
        <v>33477.71</v>
      </c>
      <c r="AW98" s="9">
        <v>31217.37</v>
      </c>
      <c r="AX98" s="10">
        <v>36</v>
      </c>
      <c r="AY98" s="10">
        <v>240</v>
      </c>
      <c r="AZ98" s="9">
        <v>286000</v>
      </c>
      <c r="BA98" s="9">
        <v>67386.91</v>
      </c>
      <c r="BB98" s="11">
        <v>90</v>
      </c>
      <c r="BC98" s="11">
        <v>70.270344789514795</v>
      </c>
      <c r="BD98" s="11">
        <v>9.5</v>
      </c>
      <c r="BE98" s="11"/>
      <c r="BF98" s="7" t="s">
        <v>390</v>
      </c>
      <c r="BG98" s="4"/>
      <c r="BH98" s="7" t="s">
        <v>101</v>
      </c>
      <c r="BI98" s="7" t="s">
        <v>431</v>
      </c>
      <c r="BJ98" s="7" t="s">
        <v>463</v>
      </c>
      <c r="BK98" s="7" t="s">
        <v>383</v>
      </c>
      <c r="BL98" s="5" t="s">
        <v>1</v>
      </c>
      <c r="BM98" s="11">
        <v>431877.58705423999</v>
      </c>
      <c r="BN98" s="5" t="s">
        <v>43</v>
      </c>
      <c r="BO98" s="11"/>
      <c r="BP98" s="12">
        <v>39267</v>
      </c>
      <c r="BQ98" s="12">
        <v>46567</v>
      </c>
      <c r="BR98" s="11">
        <v>20047.240000000002</v>
      </c>
      <c r="BS98" s="11">
        <v>44.61</v>
      </c>
      <c r="BT98" s="11">
        <v>43.43</v>
      </c>
    </row>
    <row r="99" spans="1:72" s="13" customFormat="1" ht="18.2" customHeight="1" x14ac:dyDescent="0.15">
      <c r="A99" s="14">
        <v>97</v>
      </c>
      <c r="B99" s="15" t="s">
        <v>303</v>
      </c>
      <c r="C99" s="15" t="s">
        <v>379</v>
      </c>
      <c r="D99" s="16">
        <v>45505</v>
      </c>
      <c r="E99" s="17" t="s">
        <v>145</v>
      </c>
      <c r="F99" s="18">
        <v>19</v>
      </c>
      <c r="G99" s="18">
        <v>18</v>
      </c>
      <c r="H99" s="19">
        <v>73618.33</v>
      </c>
      <c r="I99" s="19">
        <v>8902.42</v>
      </c>
      <c r="J99" s="19">
        <v>0</v>
      </c>
      <c r="K99" s="19">
        <v>82520.75</v>
      </c>
      <c r="L99" s="19">
        <v>533.05999999999995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82520.75</v>
      </c>
      <c r="T99" s="19">
        <v>11178.94</v>
      </c>
      <c r="U99" s="19">
        <v>582.78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11761.72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f>VLOOKUP(E99,[1]Aplicado!$C$449:$AL$1312,36,0)</f>
        <v>0</v>
      </c>
      <c r="AU99" s="19">
        <f t="shared" si="1"/>
        <v>0</v>
      </c>
      <c r="AV99" s="19">
        <v>9435.48</v>
      </c>
      <c r="AW99" s="19">
        <v>11761.72</v>
      </c>
      <c r="AX99" s="20">
        <v>95</v>
      </c>
      <c r="AY99" s="20">
        <v>300</v>
      </c>
      <c r="AZ99" s="19">
        <v>541800</v>
      </c>
      <c r="BA99" s="19">
        <v>127714.14</v>
      </c>
      <c r="BB99" s="21">
        <v>90</v>
      </c>
      <c r="BC99" s="21">
        <v>58.152272724069498</v>
      </c>
      <c r="BD99" s="21">
        <v>9.5</v>
      </c>
      <c r="BE99" s="21"/>
      <c r="BF99" s="17" t="s">
        <v>390</v>
      </c>
      <c r="BG99" s="14"/>
      <c r="BH99" s="17" t="s">
        <v>101</v>
      </c>
      <c r="BI99" s="17" t="s">
        <v>394</v>
      </c>
      <c r="BJ99" s="17" t="s">
        <v>395</v>
      </c>
      <c r="BK99" s="17" t="s">
        <v>383</v>
      </c>
      <c r="BL99" s="15" t="s">
        <v>1</v>
      </c>
      <c r="BM99" s="21">
        <v>677358.70313799998</v>
      </c>
      <c r="BN99" s="15" t="s">
        <v>43</v>
      </c>
      <c r="BO99" s="21"/>
      <c r="BP99" s="22">
        <v>39259</v>
      </c>
      <c r="BQ99" s="22">
        <v>48384</v>
      </c>
      <c r="BR99" s="21">
        <v>6768.85</v>
      </c>
      <c r="BS99" s="21">
        <v>88.69</v>
      </c>
      <c r="BT99" s="21">
        <v>43.49</v>
      </c>
    </row>
    <row r="100" spans="1:72" s="13" customFormat="1" ht="18.2" customHeight="1" x14ac:dyDescent="0.15">
      <c r="A100" s="4">
        <v>98</v>
      </c>
      <c r="B100" s="5" t="s">
        <v>303</v>
      </c>
      <c r="C100" s="5" t="s">
        <v>379</v>
      </c>
      <c r="D100" s="6">
        <v>45505</v>
      </c>
      <c r="E100" s="7" t="s">
        <v>146</v>
      </c>
      <c r="F100" s="8">
        <v>181</v>
      </c>
      <c r="G100" s="8">
        <v>180</v>
      </c>
      <c r="H100" s="9">
        <v>39220.99</v>
      </c>
      <c r="I100" s="9">
        <v>26660.43</v>
      </c>
      <c r="J100" s="9">
        <v>0</v>
      </c>
      <c r="K100" s="9">
        <v>65881.42</v>
      </c>
      <c r="L100" s="9">
        <v>278.44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65881.42</v>
      </c>
      <c r="T100" s="9">
        <v>79343.199999999997</v>
      </c>
      <c r="U100" s="9">
        <v>310.48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79653.679999999993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f>VLOOKUP(E100,[1]Aplicado!$C$449:$AL$1312,36,0)</f>
        <v>0</v>
      </c>
      <c r="AU100" s="9">
        <f t="shared" si="1"/>
        <v>0</v>
      </c>
      <c r="AV100" s="9">
        <v>26938.87</v>
      </c>
      <c r="AW100" s="9">
        <v>79653.679999999993</v>
      </c>
      <c r="AX100" s="10">
        <v>95</v>
      </c>
      <c r="AY100" s="10">
        <v>300</v>
      </c>
      <c r="AZ100" s="9">
        <v>286000</v>
      </c>
      <c r="BA100" s="9">
        <v>67405.38</v>
      </c>
      <c r="BB100" s="11">
        <v>90</v>
      </c>
      <c r="BC100" s="11">
        <v>87.965200997309097</v>
      </c>
      <c r="BD100" s="11">
        <v>9.5</v>
      </c>
      <c r="BE100" s="11"/>
      <c r="BF100" s="7" t="s">
        <v>390</v>
      </c>
      <c r="BG100" s="4"/>
      <c r="BH100" s="7" t="s">
        <v>101</v>
      </c>
      <c r="BI100" s="7" t="s">
        <v>431</v>
      </c>
      <c r="BJ100" s="7" t="s">
        <v>500</v>
      </c>
      <c r="BK100" s="7" t="s">
        <v>383</v>
      </c>
      <c r="BL100" s="5" t="s">
        <v>1</v>
      </c>
      <c r="BM100" s="11">
        <v>540777.35856848001</v>
      </c>
      <c r="BN100" s="5" t="s">
        <v>43</v>
      </c>
      <c r="BO100" s="11"/>
      <c r="BP100" s="12">
        <v>39262</v>
      </c>
      <c r="BQ100" s="12">
        <v>48387</v>
      </c>
      <c r="BR100" s="11">
        <v>34901.620000000003</v>
      </c>
      <c r="BS100" s="11">
        <v>46.81</v>
      </c>
      <c r="BT100" s="11">
        <v>43.47</v>
      </c>
    </row>
    <row r="101" spans="1:72" s="13" customFormat="1" ht="18.2" customHeight="1" x14ac:dyDescent="0.15">
      <c r="A101" s="14">
        <v>99</v>
      </c>
      <c r="B101" s="15" t="s">
        <v>303</v>
      </c>
      <c r="C101" s="15" t="s">
        <v>379</v>
      </c>
      <c r="D101" s="16">
        <v>45505</v>
      </c>
      <c r="E101" s="17" t="s">
        <v>510</v>
      </c>
      <c r="F101" s="18">
        <v>3</v>
      </c>
      <c r="G101" s="18">
        <v>3</v>
      </c>
      <c r="H101" s="19">
        <v>0</v>
      </c>
      <c r="I101" s="19">
        <v>2340.12</v>
      </c>
      <c r="J101" s="19">
        <v>0</v>
      </c>
      <c r="K101" s="19">
        <v>2340.12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2340.12</v>
      </c>
      <c r="T101" s="19">
        <v>37.15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37.15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f>VLOOKUP(E101,[1]Aplicado!$C$449:$AL$1312,36,0)</f>
        <v>0</v>
      </c>
      <c r="AU101" s="19">
        <f t="shared" si="1"/>
        <v>0</v>
      </c>
      <c r="AV101" s="19">
        <v>2340.12</v>
      </c>
      <c r="AW101" s="19">
        <v>37.15</v>
      </c>
      <c r="AX101" s="20">
        <v>0</v>
      </c>
      <c r="AY101" s="20">
        <v>180</v>
      </c>
      <c r="AZ101" s="19">
        <v>353000</v>
      </c>
      <c r="BA101" s="19">
        <v>75898.31</v>
      </c>
      <c r="BB101" s="21">
        <v>90</v>
      </c>
      <c r="BC101" s="21">
        <v>2.77490763628334</v>
      </c>
      <c r="BD101" s="21">
        <v>9.5</v>
      </c>
      <c r="BE101" s="21"/>
      <c r="BF101" s="17" t="s">
        <v>390</v>
      </c>
      <c r="BG101" s="14"/>
      <c r="BH101" s="17" t="s">
        <v>453</v>
      </c>
      <c r="BI101" s="17" t="s">
        <v>454</v>
      </c>
      <c r="BJ101" s="17" t="s">
        <v>511</v>
      </c>
      <c r="BK101" s="17" t="s">
        <v>400</v>
      </c>
      <c r="BL101" s="15" t="s">
        <v>1</v>
      </c>
      <c r="BM101" s="21">
        <v>19208.50996128</v>
      </c>
      <c r="BN101" s="15" t="s">
        <v>43</v>
      </c>
      <c r="BO101" s="21"/>
      <c r="BP101" s="22">
        <v>39260</v>
      </c>
      <c r="BQ101" s="22">
        <v>44735</v>
      </c>
      <c r="BR101" s="21">
        <v>1628.78</v>
      </c>
      <c r="BS101" s="21">
        <v>0</v>
      </c>
      <c r="BT101" s="21">
        <v>48.95</v>
      </c>
    </row>
    <row r="102" spans="1:72" s="13" customFormat="1" ht="18.2" customHeight="1" x14ac:dyDescent="0.15">
      <c r="A102" s="4">
        <v>100</v>
      </c>
      <c r="B102" s="5" t="s">
        <v>46</v>
      </c>
      <c r="C102" s="5" t="s">
        <v>379</v>
      </c>
      <c r="D102" s="6">
        <v>45505</v>
      </c>
      <c r="E102" s="7" t="s">
        <v>147</v>
      </c>
      <c r="F102" s="8">
        <v>146</v>
      </c>
      <c r="G102" s="8">
        <v>145</v>
      </c>
      <c r="H102" s="9">
        <v>95611.440300000002</v>
      </c>
      <c r="I102" s="9">
        <v>60165.386599999998</v>
      </c>
      <c r="J102" s="9">
        <v>0</v>
      </c>
      <c r="K102" s="9">
        <v>155776.82689999999</v>
      </c>
      <c r="L102" s="9">
        <v>697.77610000000004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155776.82689999999</v>
      </c>
      <c r="T102" s="9">
        <v>149338.03419999999</v>
      </c>
      <c r="U102" s="9">
        <v>756.9239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150094.95809999999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/>
      <c r="AT102" s="9">
        <v>0</v>
      </c>
      <c r="AU102" s="9">
        <f t="shared" si="1"/>
        <v>0</v>
      </c>
      <c r="AV102" s="9">
        <v>60863.162700000001</v>
      </c>
      <c r="AW102" s="9">
        <v>150094.95809999999</v>
      </c>
      <c r="AX102" s="10">
        <v>95</v>
      </c>
      <c r="AY102" s="10">
        <v>300</v>
      </c>
      <c r="AZ102" s="9">
        <v>715000</v>
      </c>
      <c r="BA102" s="9">
        <v>166500</v>
      </c>
      <c r="BB102" s="11">
        <v>89.06</v>
      </c>
      <c r="BC102" s="11">
        <v>83.324229451735704</v>
      </c>
      <c r="BD102" s="11">
        <v>9.5</v>
      </c>
      <c r="BE102" s="11"/>
      <c r="BF102" s="7" t="s">
        <v>390</v>
      </c>
      <c r="BG102" s="4"/>
      <c r="BH102" s="7" t="s">
        <v>512</v>
      </c>
      <c r="BI102" s="7" t="s">
        <v>513</v>
      </c>
      <c r="BJ102" s="7" t="s">
        <v>514</v>
      </c>
      <c r="BK102" s="7" t="s">
        <v>383</v>
      </c>
      <c r="BL102" s="5" t="s">
        <v>1</v>
      </c>
      <c r="BM102" s="11">
        <v>1278669.7824236499</v>
      </c>
      <c r="BN102" s="5" t="s">
        <v>43</v>
      </c>
      <c r="BO102" s="11"/>
      <c r="BP102" s="12">
        <v>39283</v>
      </c>
      <c r="BQ102" s="12">
        <v>48408</v>
      </c>
      <c r="BR102" s="11">
        <v>51638.6155</v>
      </c>
      <c r="BS102" s="11">
        <v>115.63</v>
      </c>
      <c r="BT102" s="11">
        <v>42.639499999999998</v>
      </c>
    </row>
    <row r="103" spans="1:72" s="13" customFormat="1" ht="18.2" customHeight="1" x14ac:dyDescent="0.15">
      <c r="A103" s="14">
        <v>101</v>
      </c>
      <c r="B103" s="15" t="s">
        <v>303</v>
      </c>
      <c r="C103" s="15" t="s">
        <v>379</v>
      </c>
      <c r="D103" s="16">
        <v>45505</v>
      </c>
      <c r="E103" s="17" t="s">
        <v>515</v>
      </c>
      <c r="F103" s="18">
        <v>0</v>
      </c>
      <c r="G103" s="18">
        <v>0</v>
      </c>
      <c r="H103" s="19">
        <v>30550.12</v>
      </c>
      <c r="I103" s="19">
        <v>0</v>
      </c>
      <c r="J103" s="19">
        <v>0</v>
      </c>
      <c r="K103" s="19">
        <v>30550.12</v>
      </c>
      <c r="L103" s="19">
        <v>229.17</v>
      </c>
      <c r="M103" s="19">
        <v>0</v>
      </c>
      <c r="N103" s="19">
        <v>0</v>
      </c>
      <c r="O103" s="19">
        <v>0</v>
      </c>
      <c r="P103" s="19">
        <v>229.17</v>
      </c>
      <c r="Q103" s="19">
        <v>0</v>
      </c>
      <c r="R103" s="19">
        <v>0</v>
      </c>
      <c r="S103" s="19">
        <v>30320.95</v>
      </c>
      <c r="T103" s="19">
        <v>0</v>
      </c>
      <c r="U103" s="19">
        <v>241.86</v>
      </c>
      <c r="V103" s="19">
        <v>0</v>
      </c>
      <c r="W103" s="19">
        <v>0</v>
      </c>
      <c r="X103" s="19">
        <v>241.86</v>
      </c>
      <c r="Y103" s="19">
        <v>0</v>
      </c>
      <c r="Z103" s="19">
        <v>0</v>
      </c>
      <c r="AA103" s="19">
        <v>0</v>
      </c>
      <c r="AB103" s="19">
        <v>37.44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25.42</v>
      </c>
      <c r="AI103" s="19">
        <v>69.010000000000005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1.1000000000000001</v>
      </c>
      <c r="AQ103" s="19">
        <v>0.221</v>
      </c>
      <c r="AR103" s="19">
        <v>0</v>
      </c>
      <c r="AS103" s="19">
        <v>0</v>
      </c>
      <c r="AT103" s="19">
        <f>VLOOKUP(E103,[1]Aplicado!$C$449:$AL$1312,36,0)</f>
        <v>0</v>
      </c>
      <c r="AU103" s="19">
        <f t="shared" si="1"/>
        <v>604.221</v>
      </c>
      <c r="AV103" s="19">
        <v>0</v>
      </c>
      <c r="AW103" s="19">
        <v>0</v>
      </c>
      <c r="AX103" s="20">
        <v>97</v>
      </c>
      <c r="AY103" s="20">
        <v>300</v>
      </c>
      <c r="AZ103" s="19">
        <v>240000</v>
      </c>
      <c r="BA103" s="19">
        <v>53912.5</v>
      </c>
      <c r="BB103" s="21">
        <v>90</v>
      </c>
      <c r="BC103" s="21">
        <v>50.616934848133504</v>
      </c>
      <c r="BD103" s="21">
        <v>9.5</v>
      </c>
      <c r="BE103" s="21"/>
      <c r="BF103" s="17" t="s">
        <v>390</v>
      </c>
      <c r="BG103" s="14"/>
      <c r="BH103" s="17" t="s">
        <v>414</v>
      </c>
      <c r="BI103" s="17" t="s">
        <v>307</v>
      </c>
      <c r="BJ103" s="17" t="s">
        <v>415</v>
      </c>
      <c r="BK103" s="17" t="s">
        <v>389</v>
      </c>
      <c r="BL103" s="15" t="s">
        <v>1</v>
      </c>
      <c r="BM103" s="21">
        <v>248884.78800679999</v>
      </c>
      <c r="BN103" s="15" t="s">
        <v>43</v>
      </c>
      <c r="BO103" s="21"/>
      <c r="BP103" s="22">
        <v>39311</v>
      </c>
      <c r="BQ103" s="22">
        <v>48436</v>
      </c>
      <c r="BR103" s="21">
        <v>0</v>
      </c>
      <c r="BS103" s="21">
        <v>37.44</v>
      </c>
      <c r="BT103" s="21">
        <v>0</v>
      </c>
    </row>
    <row r="104" spans="1:72" s="13" customFormat="1" ht="18.2" customHeight="1" x14ac:dyDescent="0.15">
      <c r="A104" s="4">
        <v>102</v>
      </c>
      <c r="B104" s="5" t="s">
        <v>304</v>
      </c>
      <c r="C104" s="5" t="s">
        <v>379</v>
      </c>
      <c r="D104" s="6">
        <v>45505</v>
      </c>
      <c r="E104" s="7" t="s">
        <v>148</v>
      </c>
      <c r="F104" s="8">
        <v>181</v>
      </c>
      <c r="G104" s="8">
        <v>179</v>
      </c>
      <c r="H104" s="9">
        <v>43895.05</v>
      </c>
      <c r="I104" s="9">
        <v>50831.78</v>
      </c>
      <c r="J104" s="9">
        <v>0</v>
      </c>
      <c r="K104" s="9">
        <v>94726.83</v>
      </c>
      <c r="L104" s="9">
        <v>523.33000000000004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94726.83</v>
      </c>
      <c r="T104" s="9">
        <v>103144.02</v>
      </c>
      <c r="U104" s="9">
        <v>336.87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103480.89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f>VLOOKUP(E104,[1]Aplicado!$C$449:$AL$1312,36,0)</f>
        <v>0</v>
      </c>
      <c r="AU104" s="9">
        <f t="shared" si="1"/>
        <v>0</v>
      </c>
      <c r="AV104" s="9">
        <v>51358.720000000001</v>
      </c>
      <c r="AW104" s="9">
        <v>103480.89</v>
      </c>
      <c r="AX104" s="10">
        <v>65</v>
      </c>
      <c r="AY104" s="10">
        <v>300</v>
      </c>
      <c r="AZ104" s="9">
        <v>398000</v>
      </c>
      <c r="BA104" s="9">
        <v>100770.18</v>
      </c>
      <c r="BB104" s="11">
        <v>90</v>
      </c>
      <c r="BC104" s="11">
        <v>84.6025550415808</v>
      </c>
      <c r="BD104" s="11">
        <v>9.2100000000000009</v>
      </c>
      <c r="BE104" s="11"/>
      <c r="BF104" s="7" t="s">
        <v>390</v>
      </c>
      <c r="BG104" s="4"/>
      <c r="BH104" s="7" t="s">
        <v>489</v>
      </c>
      <c r="BI104" s="7" t="s">
        <v>490</v>
      </c>
      <c r="BJ104" s="7" t="s">
        <v>491</v>
      </c>
      <c r="BK104" s="7" t="s">
        <v>383</v>
      </c>
      <c r="BL104" s="5" t="s">
        <v>1</v>
      </c>
      <c r="BM104" s="11">
        <v>777550.40666951996</v>
      </c>
      <c r="BN104" s="5" t="s">
        <v>43</v>
      </c>
      <c r="BO104" s="11"/>
      <c r="BP104" s="12">
        <v>38338</v>
      </c>
      <c r="BQ104" s="12">
        <v>47453</v>
      </c>
      <c r="BR104" s="11">
        <v>34710.089999999997</v>
      </c>
      <c r="BS104" s="11">
        <v>124.28</v>
      </c>
      <c r="BT104" s="11">
        <v>41.36</v>
      </c>
    </row>
    <row r="105" spans="1:72" s="13" customFormat="1" ht="18.2" customHeight="1" x14ac:dyDescent="0.15">
      <c r="A105" s="14">
        <v>103</v>
      </c>
      <c r="B105" s="15" t="s">
        <v>46</v>
      </c>
      <c r="C105" s="15" t="s">
        <v>379</v>
      </c>
      <c r="D105" s="16">
        <v>45505</v>
      </c>
      <c r="E105" s="17" t="s">
        <v>28</v>
      </c>
      <c r="F105" s="18">
        <v>0</v>
      </c>
      <c r="G105" s="18">
        <v>0</v>
      </c>
      <c r="H105" s="19">
        <v>298212.93170000002</v>
      </c>
      <c r="I105" s="19">
        <v>0</v>
      </c>
      <c r="J105" s="19">
        <v>0</v>
      </c>
      <c r="K105" s="19">
        <v>298212.93170000002</v>
      </c>
      <c r="L105" s="19">
        <v>1859.7329999999999</v>
      </c>
      <c r="M105" s="19">
        <v>0</v>
      </c>
      <c r="N105" s="19">
        <v>0</v>
      </c>
      <c r="O105" s="19">
        <v>0</v>
      </c>
      <c r="P105" s="19">
        <v>1859.7329999999999</v>
      </c>
      <c r="Q105" s="19">
        <v>0</v>
      </c>
      <c r="R105" s="19">
        <v>0</v>
      </c>
      <c r="S105" s="19">
        <v>296353.19870000001</v>
      </c>
      <c r="T105" s="19">
        <v>0</v>
      </c>
      <c r="U105" s="19">
        <v>2562.1459</v>
      </c>
      <c r="V105" s="19">
        <v>0</v>
      </c>
      <c r="W105" s="19">
        <v>0</v>
      </c>
      <c r="X105" s="19">
        <v>2562.1459</v>
      </c>
      <c r="Y105" s="19">
        <v>0</v>
      </c>
      <c r="Z105" s="19">
        <v>0</v>
      </c>
      <c r="AA105" s="19">
        <v>0</v>
      </c>
      <c r="AB105" s="19">
        <v>677.84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233.81020000000001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43.443800000000003</v>
      </c>
      <c r="AR105" s="19">
        <v>0</v>
      </c>
      <c r="AS105" s="19"/>
      <c r="AT105" s="19">
        <v>0</v>
      </c>
      <c r="AU105" s="19">
        <f t="shared" si="1"/>
        <v>5376.9728999999998</v>
      </c>
      <c r="AV105" s="19">
        <v>0</v>
      </c>
      <c r="AW105" s="19">
        <v>0</v>
      </c>
      <c r="AX105" s="20">
        <v>97</v>
      </c>
      <c r="AY105" s="20">
        <v>300</v>
      </c>
      <c r="AZ105" s="19">
        <v>379800</v>
      </c>
      <c r="BA105" s="19">
        <v>475674.51</v>
      </c>
      <c r="BB105" s="21"/>
      <c r="BC105" s="21"/>
      <c r="BD105" s="21">
        <v>10.31</v>
      </c>
      <c r="BE105" s="21"/>
      <c r="BF105" s="17"/>
      <c r="BG105" s="14"/>
      <c r="BH105" s="17" t="s">
        <v>402</v>
      </c>
      <c r="BI105" s="17" t="s">
        <v>516</v>
      </c>
      <c r="BJ105" s="17" t="s">
        <v>501</v>
      </c>
      <c r="BK105" s="17" t="s">
        <v>389</v>
      </c>
      <c r="BL105" s="15" t="s">
        <v>0</v>
      </c>
      <c r="BM105" s="21">
        <v>296353.19870000001</v>
      </c>
      <c r="BN105" s="15" t="s">
        <v>43</v>
      </c>
      <c r="BO105" s="21"/>
      <c r="BP105" s="22">
        <v>39326</v>
      </c>
      <c r="BQ105" s="22">
        <v>48458</v>
      </c>
      <c r="BR105" s="21">
        <v>0</v>
      </c>
      <c r="BS105" s="21">
        <v>677.84</v>
      </c>
      <c r="BT105" s="21">
        <v>0</v>
      </c>
    </row>
    <row r="106" spans="1:72" s="13" customFormat="1" ht="18.2" customHeight="1" x14ac:dyDescent="0.15">
      <c r="A106" s="4">
        <v>104</v>
      </c>
      <c r="B106" s="5" t="s">
        <v>303</v>
      </c>
      <c r="C106" s="5" t="s">
        <v>379</v>
      </c>
      <c r="D106" s="6">
        <v>45505</v>
      </c>
      <c r="E106" s="7" t="s">
        <v>517</v>
      </c>
      <c r="F106" s="8">
        <v>0</v>
      </c>
      <c r="G106" s="8">
        <v>1</v>
      </c>
      <c r="H106" s="9">
        <v>50184.38</v>
      </c>
      <c r="I106" s="9">
        <v>354.39</v>
      </c>
      <c r="J106" s="9">
        <v>0</v>
      </c>
      <c r="K106" s="9">
        <v>50538.77</v>
      </c>
      <c r="L106" s="9">
        <v>357.19</v>
      </c>
      <c r="M106" s="9">
        <v>0</v>
      </c>
      <c r="N106" s="9">
        <v>0</v>
      </c>
      <c r="O106" s="9">
        <v>311.83999999999997</v>
      </c>
      <c r="P106" s="9">
        <v>399.74</v>
      </c>
      <c r="Q106" s="9">
        <v>0</v>
      </c>
      <c r="R106" s="9">
        <v>0</v>
      </c>
      <c r="S106" s="9">
        <v>50157.279999999999</v>
      </c>
      <c r="T106" s="9">
        <v>402.71</v>
      </c>
      <c r="U106" s="9">
        <v>399.91</v>
      </c>
      <c r="V106" s="9">
        <v>0</v>
      </c>
      <c r="W106" s="9">
        <v>402.71</v>
      </c>
      <c r="X106" s="9">
        <v>399.91</v>
      </c>
      <c r="Y106" s="9">
        <v>0</v>
      </c>
      <c r="Z106" s="9">
        <v>0</v>
      </c>
      <c r="AA106" s="9">
        <v>0</v>
      </c>
      <c r="AB106" s="9">
        <v>60.18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40.86</v>
      </c>
      <c r="AI106" s="9">
        <v>112.93</v>
      </c>
      <c r="AJ106" s="9">
        <v>60.18</v>
      </c>
      <c r="AK106" s="9">
        <v>0</v>
      </c>
      <c r="AL106" s="9">
        <v>0</v>
      </c>
      <c r="AM106" s="9">
        <v>43.4</v>
      </c>
      <c r="AN106" s="9">
        <v>0</v>
      </c>
      <c r="AO106" s="9">
        <v>40.86</v>
      </c>
      <c r="AP106" s="9">
        <v>112.45</v>
      </c>
      <c r="AQ106" s="9">
        <v>8.2000000000000003E-2</v>
      </c>
      <c r="AR106" s="9">
        <v>0</v>
      </c>
      <c r="AS106" s="9">
        <v>0</v>
      </c>
      <c r="AT106" s="9">
        <f>VLOOKUP(E106,[1]Aplicado!$C$449:$AL$1312,36,0)</f>
        <v>43.4</v>
      </c>
      <c r="AU106" s="9">
        <f t="shared" si="1"/>
        <v>1941.742</v>
      </c>
      <c r="AV106" s="9">
        <v>0</v>
      </c>
      <c r="AW106" s="9">
        <v>0</v>
      </c>
      <c r="AX106" s="10">
        <v>96</v>
      </c>
      <c r="AY106" s="10">
        <v>300</v>
      </c>
      <c r="AZ106" s="9">
        <v>385000</v>
      </c>
      <c r="BA106" s="9">
        <v>86654.35</v>
      </c>
      <c r="BB106" s="11">
        <v>90</v>
      </c>
      <c r="BC106" s="11">
        <v>52.0938094856173</v>
      </c>
      <c r="BD106" s="11">
        <v>9.5</v>
      </c>
      <c r="BE106" s="11"/>
      <c r="BF106" s="7" t="s">
        <v>380</v>
      </c>
      <c r="BG106" s="4"/>
      <c r="BH106" s="7" t="s">
        <v>103</v>
      </c>
      <c r="BI106" s="7" t="s">
        <v>397</v>
      </c>
      <c r="BJ106" s="7" t="s">
        <v>436</v>
      </c>
      <c r="BK106" s="7" t="s">
        <v>389</v>
      </c>
      <c r="BL106" s="5" t="s">
        <v>1</v>
      </c>
      <c r="BM106" s="11">
        <v>411708.20834432001</v>
      </c>
      <c r="BN106" s="5" t="s">
        <v>43</v>
      </c>
      <c r="BO106" s="11"/>
      <c r="BP106" s="12">
        <v>39288</v>
      </c>
      <c r="BQ106" s="12">
        <v>48413</v>
      </c>
      <c r="BR106" s="11">
        <v>0</v>
      </c>
      <c r="BS106" s="11">
        <v>60.18</v>
      </c>
      <c r="BT106" s="11">
        <v>0</v>
      </c>
    </row>
    <row r="107" spans="1:72" s="13" customFormat="1" ht="18.2" customHeight="1" x14ac:dyDescent="0.15">
      <c r="A107" s="14">
        <v>105</v>
      </c>
      <c r="B107" s="15" t="s">
        <v>304</v>
      </c>
      <c r="C107" s="15" t="s">
        <v>379</v>
      </c>
      <c r="D107" s="16">
        <v>45505</v>
      </c>
      <c r="E107" s="17" t="s">
        <v>149</v>
      </c>
      <c r="F107" s="18">
        <v>77</v>
      </c>
      <c r="G107" s="18">
        <v>77</v>
      </c>
      <c r="H107" s="19">
        <v>55296.37</v>
      </c>
      <c r="I107" s="19">
        <v>38212.04</v>
      </c>
      <c r="J107" s="19">
        <v>0</v>
      </c>
      <c r="K107" s="19">
        <v>93508.41</v>
      </c>
      <c r="L107" s="19">
        <v>659.19</v>
      </c>
      <c r="M107" s="19">
        <v>0</v>
      </c>
      <c r="N107" s="19">
        <v>0</v>
      </c>
      <c r="O107" s="19">
        <v>365.87</v>
      </c>
      <c r="P107" s="19">
        <v>0</v>
      </c>
      <c r="Q107" s="19">
        <v>0</v>
      </c>
      <c r="R107" s="19">
        <v>0</v>
      </c>
      <c r="S107" s="19">
        <v>93142.54</v>
      </c>
      <c r="T107" s="19">
        <v>44554.37</v>
      </c>
      <c r="U107" s="19">
        <v>424.36</v>
      </c>
      <c r="V107" s="19">
        <v>0</v>
      </c>
      <c r="W107" s="19">
        <v>616.19000000000005</v>
      </c>
      <c r="X107" s="19">
        <v>0</v>
      </c>
      <c r="Y107" s="19">
        <v>0</v>
      </c>
      <c r="Z107" s="19">
        <v>0</v>
      </c>
      <c r="AA107" s="19">
        <v>44362.53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84.86</v>
      </c>
      <c r="AK107" s="19">
        <v>0</v>
      </c>
      <c r="AL107" s="19">
        <v>0</v>
      </c>
      <c r="AM107" s="19">
        <v>15.9</v>
      </c>
      <c r="AN107" s="19">
        <v>0</v>
      </c>
      <c r="AO107" s="19">
        <v>60.32</v>
      </c>
      <c r="AP107" s="19">
        <v>38.39</v>
      </c>
      <c r="AQ107" s="19">
        <v>0</v>
      </c>
      <c r="AR107" s="19">
        <v>0</v>
      </c>
      <c r="AS107" s="19">
        <v>0.55553200000000003</v>
      </c>
      <c r="AT107" s="19">
        <f>VLOOKUP(E107,[1]Aplicado!$C$449:$AL$1312,36,0)</f>
        <v>0</v>
      </c>
      <c r="AU107" s="19">
        <f t="shared" si="1"/>
        <v>1180.9744680000001</v>
      </c>
      <c r="AV107" s="19">
        <v>38509.910000000003</v>
      </c>
      <c r="AW107" s="19">
        <v>44362.53</v>
      </c>
      <c r="AX107" s="20">
        <v>65</v>
      </c>
      <c r="AY107" s="20">
        <v>300</v>
      </c>
      <c r="AZ107" s="19">
        <v>498000</v>
      </c>
      <c r="BA107" s="19">
        <v>126935.67999999999</v>
      </c>
      <c r="BB107" s="21">
        <v>90</v>
      </c>
      <c r="BC107" s="21">
        <v>66.039970794657606</v>
      </c>
      <c r="BD107" s="21">
        <v>9.2100000000000009</v>
      </c>
      <c r="BE107" s="21"/>
      <c r="BF107" s="17" t="s">
        <v>390</v>
      </c>
      <c r="BG107" s="14"/>
      <c r="BH107" s="17" t="s">
        <v>402</v>
      </c>
      <c r="BI107" s="17" t="s">
        <v>403</v>
      </c>
      <c r="BJ107" s="17" t="s">
        <v>478</v>
      </c>
      <c r="BK107" s="17" t="s">
        <v>383</v>
      </c>
      <c r="BL107" s="15" t="s">
        <v>1</v>
      </c>
      <c r="BM107" s="21">
        <v>764546.00935376005</v>
      </c>
      <c r="BN107" s="15" t="s">
        <v>43</v>
      </c>
      <c r="BO107" s="21"/>
      <c r="BP107" s="22">
        <v>38343</v>
      </c>
      <c r="BQ107" s="22">
        <v>47453</v>
      </c>
      <c r="BR107" s="21">
        <v>16352.67</v>
      </c>
      <c r="BS107" s="21">
        <v>84.86</v>
      </c>
      <c r="BT107" s="21">
        <v>41.33</v>
      </c>
    </row>
    <row r="108" spans="1:72" s="13" customFormat="1" ht="18.2" customHeight="1" x14ac:dyDescent="0.15">
      <c r="A108" s="4">
        <v>106</v>
      </c>
      <c r="B108" s="5" t="s">
        <v>46</v>
      </c>
      <c r="C108" s="5" t="s">
        <v>379</v>
      </c>
      <c r="D108" s="6">
        <v>45505</v>
      </c>
      <c r="E108" s="7" t="s">
        <v>150</v>
      </c>
      <c r="F108" s="8">
        <v>147</v>
      </c>
      <c r="G108" s="8">
        <v>146</v>
      </c>
      <c r="H108" s="9">
        <v>32764.6921</v>
      </c>
      <c r="I108" s="9">
        <v>22152.8848</v>
      </c>
      <c r="J108" s="9">
        <v>0</v>
      </c>
      <c r="K108" s="9">
        <v>54917.5769</v>
      </c>
      <c r="L108" s="9">
        <v>243.9864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54917.5769</v>
      </c>
      <c r="T108" s="9">
        <v>47562.207999999999</v>
      </c>
      <c r="U108" s="9">
        <v>234.81360000000001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47797.0216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/>
      <c r="AT108" s="9">
        <v>0</v>
      </c>
      <c r="AU108" s="9">
        <f t="shared" si="1"/>
        <v>0</v>
      </c>
      <c r="AV108" s="9">
        <v>22396.871200000001</v>
      </c>
      <c r="AW108" s="9">
        <v>47797.0216</v>
      </c>
      <c r="AX108" s="10">
        <v>96</v>
      </c>
      <c r="AY108" s="10">
        <v>300</v>
      </c>
      <c r="AZ108" s="9">
        <v>260000</v>
      </c>
      <c r="BA108" s="9">
        <v>58967.42</v>
      </c>
      <c r="BB108" s="11">
        <v>90</v>
      </c>
      <c r="BC108" s="11">
        <v>83.818859990822105</v>
      </c>
      <c r="BD108" s="11">
        <v>8.6</v>
      </c>
      <c r="BE108" s="11"/>
      <c r="BF108" s="7" t="s">
        <v>380</v>
      </c>
      <c r="BG108" s="4"/>
      <c r="BH108" s="7" t="s">
        <v>103</v>
      </c>
      <c r="BI108" s="7" t="s">
        <v>397</v>
      </c>
      <c r="BJ108" s="7" t="s">
        <v>436</v>
      </c>
      <c r="BK108" s="7" t="s">
        <v>383</v>
      </c>
      <c r="BL108" s="5" t="s">
        <v>1</v>
      </c>
      <c r="BM108" s="11">
        <v>450782.36284165399</v>
      </c>
      <c r="BN108" s="5" t="s">
        <v>43</v>
      </c>
      <c r="BO108" s="11"/>
      <c r="BP108" s="12">
        <v>39288</v>
      </c>
      <c r="BQ108" s="12">
        <v>48421</v>
      </c>
      <c r="BR108" s="11">
        <v>19093.892800000001</v>
      </c>
      <c r="BS108" s="11">
        <v>40.67</v>
      </c>
      <c r="BT108" s="11">
        <v>42.639499999999998</v>
      </c>
    </row>
    <row r="109" spans="1:72" s="13" customFormat="1" ht="18.2" customHeight="1" x14ac:dyDescent="0.15">
      <c r="A109" s="14">
        <v>107</v>
      </c>
      <c r="B109" s="15" t="s">
        <v>46</v>
      </c>
      <c r="C109" s="15" t="s">
        <v>379</v>
      </c>
      <c r="D109" s="16">
        <v>45505</v>
      </c>
      <c r="E109" s="17" t="s">
        <v>15</v>
      </c>
      <c r="F109" s="18">
        <v>0</v>
      </c>
      <c r="G109" s="18">
        <v>0</v>
      </c>
      <c r="H109" s="19">
        <v>94690.125</v>
      </c>
      <c r="I109" s="19">
        <v>0</v>
      </c>
      <c r="J109" s="19">
        <v>0</v>
      </c>
      <c r="K109" s="19">
        <v>94690.125</v>
      </c>
      <c r="L109" s="19">
        <v>1305.2672</v>
      </c>
      <c r="M109" s="19">
        <v>0</v>
      </c>
      <c r="N109" s="19">
        <v>0</v>
      </c>
      <c r="O109" s="19">
        <v>0</v>
      </c>
      <c r="P109" s="19">
        <v>1305.2672</v>
      </c>
      <c r="Q109" s="19">
        <v>0</v>
      </c>
      <c r="R109" s="19">
        <v>0</v>
      </c>
      <c r="S109" s="19">
        <v>93384.857799999998</v>
      </c>
      <c r="T109" s="19">
        <v>0</v>
      </c>
      <c r="U109" s="19">
        <v>813.54610000000002</v>
      </c>
      <c r="V109" s="19">
        <v>0</v>
      </c>
      <c r="W109" s="19">
        <v>0</v>
      </c>
      <c r="X109" s="19">
        <v>813.54610000000002</v>
      </c>
      <c r="Y109" s="19">
        <v>0</v>
      </c>
      <c r="Z109" s="19">
        <v>0</v>
      </c>
      <c r="AA109" s="19">
        <v>0</v>
      </c>
      <c r="AB109" s="19">
        <v>265.33999999999997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121.12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212.2355</v>
      </c>
      <c r="AR109" s="19">
        <v>0</v>
      </c>
      <c r="AS109" s="19"/>
      <c r="AT109" s="19">
        <v>0</v>
      </c>
      <c r="AU109" s="19">
        <f t="shared" si="1"/>
        <v>2717.5088000000001</v>
      </c>
      <c r="AV109" s="19">
        <v>0</v>
      </c>
      <c r="AW109" s="19">
        <v>0</v>
      </c>
      <c r="AX109" s="20">
        <v>55</v>
      </c>
      <c r="AY109" s="20">
        <v>120</v>
      </c>
      <c r="AZ109" s="19">
        <v>266000</v>
      </c>
      <c r="BA109" s="19">
        <v>186200</v>
      </c>
      <c r="BB109" s="21">
        <v>0</v>
      </c>
      <c r="BC109" s="21" t="s">
        <v>405</v>
      </c>
      <c r="BD109" s="21">
        <v>10.31</v>
      </c>
      <c r="BE109" s="21"/>
      <c r="BF109" s="17"/>
      <c r="BG109" s="14"/>
      <c r="BH109" s="17" t="s">
        <v>101</v>
      </c>
      <c r="BI109" s="17" t="s">
        <v>518</v>
      </c>
      <c r="BJ109" s="17" t="s">
        <v>447</v>
      </c>
      <c r="BK109" s="17" t="s">
        <v>389</v>
      </c>
      <c r="BL109" s="15" t="s">
        <v>0</v>
      </c>
      <c r="BM109" s="21">
        <v>93384.857799999998</v>
      </c>
      <c r="BN109" s="15" t="s">
        <v>43</v>
      </c>
      <c r="BO109" s="21"/>
      <c r="BP109" s="22">
        <v>43525</v>
      </c>
      <c r="BQ109" s="22">
        <v>47178</v>
      </c>
      <c r="BR109" s="21">
        <v>0</v>
      </c>
      <c r="BS109" s="21">
        <v>265.33999999999997</v>
      </c>
      <c r="BT109" s="21">
        <v>0</v>
      </c>
    </row>
    <row r="110" spans="1:72" s="13" customFormat="1" ht="18.2" customHeight="1" x14ac:dyDescent="0.15">
      <c r="A110" s="4">
        <v>108</v>
      </c>
      <c r="B110" s="5" t="s">
        <v>303</v>
      </c>
      <c r="C110" s="5" t="s">
        <v>379</v>
      </c>
      <c r="D110" s="6">
        <v>45505</v>
      </c>
      <c r="E110" s="7" t="s">
        <v>151</v>
      </c>
      <c r="F110" s="8">
        <v>95</v>
      </c>
      <c r="G110" s="8">
        <v>94</v>
      </c>
      <c r="H110" s="9">
        <v>48415.63</v>
      </c>
      <c r="I110" s="9">
        <v>23688.1</v>
      </c>
      <c r="J110" s="9">
        <v>0</v>
      </c>
      <c r="K110" s="9">
        <v>72103.73</v>
      </c>
      <c r="L110" s="9">
        <v>347.28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72103.73</v>
      </c>
      <c r="T110" s="9">
        <v>41568.21</v>
      </c>
      <c r="U110" s="9">
        <v>346.96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41915.17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f>VLOOKUP(E110,[1]Aplicado!$C$449:$AL$1312,36,0)</f>
        <v>0</v>
      </c>
      <c r="AU110" s="9">
        <f t="shared" si="1"/>
        <v>0</v>
      </c>
      <c r="AV110" s="9">
        <v>24035.38</v>
      </c>
      <c r="AW110" s="9">
        <v>41915.17</v>
      </c>
      <c r="AX110" s="10">
        <v>96</v>
      </c>
      <c r="AY110" s="10">
        <v>300</v>
      </c>
      <c r="AZ110" s="9">
        <v>367900</v>
      </c>
      <c r="BA110" s="9">
        <v>85500</v>
      </c>
      <c r="BB110" s="11">
        <v>89.09</v>
      </c>
      <c r="BC110" s="11">
        <v>75.131243341520502</v>
      </c>
      <c r="BD110" s="11">
        <v>8.6</v>
      </c>
      <c r="BE110" s="11"/>
      <c r="BF110" s="7" t="s">
        <v>390</v>
      </c>
      <c r="BG110" s="4"/>
      <c r="BH110" s="7" t="s">
        <v>103</v>
      </c>
      <c r="BI110" s="7" t="s">
        <v>433</v>
      </c>
      <c r="BJ110" s="7" t="s">
        <v>434</v>
      </c>
      <c r="BK110" s="7" t="s">
        <v>383</v>
      </c>
      <c r="BL110" s="5" t="s">
        <v>1</v>
      </c>
      <c r="BM110" s="11">
        <v>591852.21952311997</v>
      </c>
      <c r="BN110" s="5" t="s">
        <v>43</v>
      </c>
      <c r="BO110" s="11"/>
      <c r="BP110" s="12">
        <v>39300</v>
      </c>
      <c r="BQ110" s="12">
        <v>48425</v>
      </c>
      <c r="BR110" s="11">
        <v>24559.88</v>
      </c>
      <c r="BS110" s="11">
        <v>58.97</v>
      </c>
      <c r="BT110" s="11">
        <v>43.36</v>
      </c>
    </row>
    <row r="111" spans="1:72" s="13" customFormat="1" ht="18.2" customHeight="1" x14ac:dyDescent="0.15">
      <c r="A111" s="14">
        <v>109</v>
      </c>
      <c r="B111" s="15" t="s">
        <v>46</v>
      </c>
      <c r="C111" s="15" t="s">
        <v>379</v>
      </c>
      <c r="D111" s="16">
        <v>45505</v>
      </c>
      <c r="E111" s="17" t="s">
        <v>81</v>
      </c>
      <c r="F111" s="18">
        <v>155</v>
      </c>
      <c r="G111" s="18">
        <v>154</v>
      </c>
      <c r="H111" s="19">
        <v>37835.980000000003</v>
      </c>
      <c r="I111" s="19">
        <v>24635.732599999999</v>
      </c>
      <c r="J111" s="19">
        <v>0</v>
      </c>
      <c r="K111" s="19">
        <v>62471.712599999999</v>
      </c>
      <c r="L111" s="19">
        <v>276.1551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62471.712599999999</v>
      </c>
      <c r="T111" s="19">
        <v>63871.575199999999</v>
      </c>
      <c r="U111" s="19">
        <v>299.53489999999999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64171.110099999998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/>
      <c r="AT111" s="19">
        <v>0</v>
      </c>
      <c r="AU111" s="19">
        <f t="shared" si="1"/>
        <v>0</v>
      </c>
      <c r="AV111" s="19">
        <v>24911.887699999999</v>
      </c>
      <c r="AW111" s="19">
        <v>64171.110099999998</v>
      </c>
      <c r="AX111" s="20">
        <v>95</v>
      </c>
      <c r="AY111" s="20">
        <v>300</v>
      </c>
      <c r="AZ111" s="19">
        <v>286000</v>
      </c>
      <c r="BA111" s="19">
        <v>65891.19</v>
      </c>
      <c r="BB111" s="21">
        <v>88.11</v>
      </c>
      <c r="BC111" s="21">
        <v>83.537459213985997</v>
      </c>
      <c r="BD111" s="21">
        <v>9.5</v>
      </c>
      <c r="BE111" s="21"/>
      <c r="BF111" s="17" t="s">
        <v>390</v>
      </c>
      <c r="BG111" s="14"/>
      <c r="BH111" s="17" t="s">
        <v>101</v>
      </c>
      <c r="BI111" s="17" t="s">
        <v>431</v>
      </c>
      <c r="BJ111" s="17" t="s">
        <v>463</v>
      </c>
      <c r="BK111" s="17" t="s">
        <v>383</v>
      </c>
      <c r="BL111" s="15" t="s">
        <v>1</v>
      </c>
      <c r="BM111" s="21">
        <v>512789.30728993402</v>
      </c>
      <c r="BN111" s="15" t="s">
        <v>43</v>
      </c>
      <c r="BO111" s="21"/>
      <c r="BP111" s="22">
        <v>39283</v>
      </c>
      <c r="BQ111" s="22">
        <v>48408</v>
      </c>
      <c r="BR111" s="21">
        <v>19229.883600000001</v>
      </c>
      <c r="BS111" s="21">
        <v>45.76</v>
      </c>
      <c r="BT111" s="21">
        <v>42.639499999999998</v>
      </c>
    </row>
    <row r="112" spans="1:72" s="13" customFormat="1" ht="18.2" customHeight="1" x14ac:dyDescent="0.15">
      <c r="A112" s="4">
        <v>110</v>
      </c>
      <c r="B112" s="5" t="s">
        <v>46</v>
      </c>
      <c r="C112" s="5" t="s">
        <v>379</v>
      </c>
      <c r="D112" s="6">
        <v>45505</v>
      </c>
      <c r="E112" s="7" t="s">
        <v>152</v>
      </c>
      <c r="F112" s="8">
        <v>169</v>
      </c>
      <c r="G112" s="8">
        <v>168</v>
      </c>
      <c r="H112" s="9">
        <v>70369.162400000001</v>
      </c>
      <c r="I112" s="9">
        <v>51922.228600000002</v>
      </c>
      <c r="J112" s="9">
        <v>0</v>
      </c>
      <c r="K112" s="9">
        <v>122291.391</v>
      </c>
      <c r="L112" s="9">
        <v>531.61770000000001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122291.391</v>
      </c>
      <c r="T112" s="9">
        <v>121204.21859999999</v>
      </c>
      <c r="U112" s="9">
        <v>504.31229999999999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121708.5309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/>
      <c r="AT112" s="9">
        <v>0</v>
      </c>
      <c r="AU112" s="9">
        <f t="shared" si="1"/>
        <v>0</v>
      </c>
      <c r="AV112" s="9">
        <v>52453.846299999997</v>
      </c>
      <c r="AW112" s="9">
        <v>121708.5309</v>
      </c>
      <c r="AX112" s="10">
        <v>95</v>
      </c>
      <c r="AY112" s="10">
        <v>300</v>
      </c>
      <c r="AZ112" s="9">
        <v>541800</v>
      </c>
      <c r="BA112" s="9">
        <v>127581.12</v>
      </c>
      <c r="BB112" s="11">
        <v>90</v>
      </c>
      <c r="BC112" s="11">
        <v>86.268447792275197</v>
      </c>
      <c r="BD112" s="11">
        <v>8.6</v>
      </c>
      <c r="BE112" s="11"/>
      <c r="BF112" s="7" t="s">
        <v>380</v>
      </c>
      <c r="BG112" s="4"/>
      <c r="BH112" s="7" t="s">
        <v>101</v>
      </c>
      <c r="BI112" s="7" t="s">
        <v>394</v>
      </c>
      <c r="BJ112" s="7" t="s">
        <v>395</v>
      </c>
      <c r="BK112" s="7" t="s">
        <v>383</v>
      </c>
      <c r="BL112" s="5" t="s">
        <v>1</v>
      </c>
      <c r="BM112" s="11">
        <v>1003809.8055665001</v>
      </c>
      <c r="BN112" s="5" t="s">
        <v>43</v>
      </c>
      <c r="BO112" s="11"/>
      <c r="BP112" s="12">
        <v>39276</v>
      </c>
      <c r="BQ112" s="12">
        <v>48401</v>
      </c>
      <c r="BR112" s="11">
        <v>39361.431400000001</v>
      </c>
      <c r="BS112" s="11">
        <v>88</v>
      </c>
      <c r="BT112" s="11">
        <v>42.639499999999998</v>
      </c>
    </row>
    <row r="113" spans="1:72" s="13" customFormat="1" ht="18.2" customHeight="1" x14ac:dyDescent="0.15">
      <c r="A113" s="14">
        <v>111</v>
      </c>
      <c r="B113" s="15" t="s">
        <v>303</v>
      </c>
      <c r="C113" s="15" t="s">
        <v>379</v>
      </c>
      <c r="D113" s="16">
        <v>45505</v>
      </c>
      <c r="E113" s="17" t="s">
        <v>521</v>
      </c>
      <c r="F113" s="18">
        <v>0</v>
      </c>
      <c r="G113" s="18">
        <v>1</v>
      </c>
      <c r="H113" s="19">
        <v>54661.06</v>
      </c>
      <c r="I113" s="19">
        <v>382.17</v>
      </c>
      <c r="J113" s="19">
        <v>0</v>
      </c>
      <c r="K113" s="19">
        <v>55043.23</v>
      </c>
      <c r="L113" s="19">
        <v>385.2</v>
      </c>
      <c r="M113" s="19">
        <v>0</v>
      </c>
      <c r="N113" s="19">
        <v>0</v>
      </c>
      <c r="O113" s="19">
        <v>382.17</v>
      </c>
      <c r="P113" s="19">
        <v>385.2</v>
      </c>
      <c r="Q113" s="19">
        <v>0</v>
      </c>
      <c r="R113" s="19">
        <v>0</v>
      </c>
      <c r="S113" s="19">
        <v>54631.68</v>
      </c>
      <c r="T113" s="19">
        <v>438.58</v>
      </c>
      <c r="U113" s="19">
        <v>435.55</v>
      </c>
      <c r="V113" s="19">
        <v>0</v>
      </c>
      <c r="W113" s="19">
        <v>438.58</v>
      </c>
      <c r="X113" s="19">
        <v>435.55</v>
      </c>
      <c r="Y113" s="19">
        <v>0</v>
      </c>
      <c r="Z113" s="19">
        <v>0</v>
      </c>
      <c r="AA113" s="19">
        <v>0</v>
      </c>
      <c r="AB113" s="19">
        <v>65.23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44.3</v>
      </c>
      <c r="AI113" s="19">
        <v>121.28</v>
      </c>
      <c r="AJ113" s="19">
        <v>65.23</v>
      </c>
      <c r="AK113" s="19">
        <v>0</v>
      </c>
      <c r="AL113" s="19">
        <v>0</v>
      </c>
      <c r="AM113" s="19">
        <v>0</v>
      </c>
      <c r="AN113" s="19">
        <v>0</v>
      </c>
      <c r="AO113" s="19">
        <v>44.3</v>
      </c>
      <c r="AP113" s="19">
        <v>121.02</v>
      </c>
      <c r="AQ113" s="19">
        <v>0.216</v>
      </c>
      <c r="AR113" s="19">
        <v>0</v>
      </c>
      <c r="AS113" s="19">
        <v>0</v>
      </c>
      <c r="AT113" s="19">
        <f>VLOOKUP(E113,[1]Aplicado!$C$449:$AL$1312,36,0)</f>
        <v>0</v>
      </c>
      <c r="AU113" s="19">
        <f t="shared" si="1"/>
        <v>2103.076</v>
      </c>
      <c r="AV113" s="19">
        <v>0</v>
      </c>
      <c r="AW113" s="19">
        <v>0</v>
      </c>
      <c r="AX113" s="20">
        <v>96</v>
      </c>
      <c r="AY113" s="20">
        <v>300</v>
      </c>
      <c r="AZ113" s="19">
        <v>399300</v>
      </c>
      <c r="BA113" s="19">
        <v>93939.78</v>
      </c>
      <c r="BB113" s="21">
        <v>90</v>
      </c>
      <c r="BC113" s="21">
        <v>52.3404589621138</v>
      </c>
      <c r="BD113" s="21">
        <v>9.5</v>
      </c>
      <c r="BE113" s="21"/>
      <c r="BF113" s="17" t="s">
        <v>390</v>
      </c>
      <c r="BG113" s="14"/>
      <c r="BH113" s="17" t="s">
        <v>103</v>
      </c>
      <c r="BI113" s="17" t="s">
        <v>433</v>
      </c>
      <c r="BJ113" s="17" t="s">
        <v>434</v>
      </c>
      <c r="BK113" s="17" t="s">
        <v>389</v>
      </c>
      <c r="BL113" s="15" t="s">
        <v>1</v>
      </c>
      <c r="BM113" s="21">
        <v>448435.62273792003</v>
      </c>
      <c r="BN113" s="15" t="s">
        <v>43</v>
      </c>
      <c r="BO113" s="21"/>
      <c r="BP113" s="22">
        <v>39279</v>
      </c>
      <c r="BQ113" s="22">
        <v>48411</v>
      </c>
      <c r="BR113" s="21">
        <v>0</v>
      </c>
      <c r="BS113" s="21">
        <v>65.23</v>
      </c>
      <c r="BT113" s="21">
        <v>0</v>
      </c>
    </row>
    <row r="114" spans="1:72" s="13" customFormat="1" ht="18.2" customHeight="1" x14ac:dyDescent="0.15">
      <c r="A114" s="4">
        <v>112</v>
      </c>
      <c r="B114" s="5" t="s">
        <v>304</v>
      </c>
      <c r="C114" s="5" t="s">
        <v>379</v>
      </c>
      <c r="D114" s="6">
        <v>45505</v>
      </c>
      <c r="E114" s="7" t="s">
        <v>153</v>
      </c>
      <c r="F114" s="8">
        <v>188</v>
      </c>
      <c r="G114" s="8">
        <v>186</v>
      </c>
      <c r="H114" s="9">
        <v>86470.07</v>
      </c>
      <c r="I114" s="9">
        <v>110029.55</v>
      </c>
      <c r="J114" s="9">
        <v>0</v>
      </c>
      <c r="K114" s="9">
        <v>196499.62</v>
      </c>
      <c r="L114" s="9">
        <v>1043.03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196499.62</v>
      </c>
      <c r="T114" s="9">
        <v>193064.88</v>
      </c>
      <c r="U114" s="9">
        <v>586.51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193651.39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f>VLOOKUP(E114,[1]Aplicado!$C$449:$AL$1312,36,0)</f>
        <v>0</v>
      </c>
      <c r="AU114" s="9">
        <f t="shared" si="1"/>
        <v>0</v>
      </c>
      <c r="AV114" s="9">
        <v>111079.01</v>
      </c>
      <c r="AW114" s="9">
        <v>193651.39</v>
      </c>
      <c r="AX114" s="10">
        <v>66</v>
      </c>
      <c r="AY114" s="10">
        <v>300</v>
      </c>
      <c r="AZ114" s="9">
        <v>1135000</v>
      </c>
      <c r="BA114" s="9">
        <v>208616.99</v>
      </c>
      <c r="BB114" s="11">
        <v>65</v>
      </c>
      <c r="BC114" s="11">
        <v>61.224521070886901</v>
      </c>
      <c r="BD114" s="11">
        <v>8.14</v>
      </c>
      <c r="BE114" s="11"/>
      <c r="BF114" s="7" t="s">
        <v>380</v>
      </c>
      <c r="BG114" s="4"/>
      <c r="BH114" s="7" t="s">
        <v>522</v>
      </c>
      <c r="BI114" s="7" t="s">
        <v>306</v>
      </c>
      <c r="BJ114" s="7" t="s">
        <v>523</v>
      </c>
      <c r="BK114" s="7" t="s">
        <v>383</v>
      </c>
      <c r="BL114" s="5" t="s">
        <v>1</v>
      </c>
      <c r="BM114" s="11">
        <v>1612936.4768292799</v>
      </c>
      <c r="BN114" s="5" t="s">
        <v>43</v>
      </c>
      <c r="BO114" s="11"/>
      <c r="BP114" s="12">
        <v>38357</v>
      </c>
      <c r="BQ114" s="12">
        <v>47484</v>
      </c>
      <c r="BR114" s="11">
        <v>97496.9</v>
      </c>
      <c r="BS114" s="11">
        <v>408.54</v>
      </c>
      <c r="BT114" s="11">
        <v>42.68</v>
      </c>
    </row>
    <row r="115" spans="1:72" s="13" customFormat="1" ht="18.2" customHeight="1" x14ac:dyDescent="0.15">
      <c r="A115" s="14">
        <v>113</v>
      </c>
      <c r="B115" s="15" t="s">
        <v>46</v>
      </c>
      <c r="C115" s="15" t="s">
        <v>379</v>
      </c>
      <c r="D115" s="16">
        <v>45505</v>
      </c>
      <c r="E115" s="17" t="s">
        <v>154</v>
      </c>
      <c r="F115" s="18">
        <v>145</v>
      </c>
      <c r="G115" s="18">
        <v>144</v>
      </c>
      <c r="H115" s="19">
        <v>56660.729099999997</v>
      </c>
      <c r="I115" s="19">
        <v>35138.094799999999</v>
      </c>
      <c r="J115" s="19">
        <v>0</v>
      </c>
      <c r="K115" s="19">
        <v>91798.823900000003</v>
      </c>
      <c r="L115" s="19">
        <v>407.48579999999998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91798.823900000003</v>
      </c>
      <c r="T115" s="19">
        <v>87773.095300000001</v>
      </c>
      <c r="U115" s="19">
        <v>448.56420000000003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88221.659499999994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/>
      <c r="AT115" s="19">
        <v>0</v>
      </c>
      <c r="AU115" s="19">
        <f t="shared" si="1"/>
        <v>0</v>
      </c>
      <c r="AV115" s="19">
        <v>35545.580600000001</v>
      </c>
      <c r="AW115" s="19">
        <v>88221.659499999994</v>
      </c>
      <c r="AX115" s="20">
        <v>96</v>
      </c>
      <c r="AY115" s="20">
        <v>300</v>
      </c>
      <c r="AZ115" s="19">
        <v>418000</v>
      </c>
      <c r="BA115" s="19">
        <v>97980.1</v>
      </c>
      <c r="BB115" s="21">
        <v>90</v>
      </c>
      <c r="BC115" s="21">
        <v>84.322164919203004</v>
      </c>
      <c r="BD115" s="21">
        <v>9.5</v>
      </c>
      <c r="BE115" s="21"/>
      <c r="BF115" s="17" t="s">
        <v>390</v>
      </c>
      <c r="BG115" s="14"/>
      <c r="BH115" s="17" t="s">
        <v>101</v>
      </c>
      <c r="BI115" s="17" t="s">
        <v>431</v>
      </c>
      <c r="BJ115" s="17" t="s">
        <v>413</v>
      </c>
      <c r="BK115" s="17" t="s">
        <v>383</v>
      </c>
      <c r="BL115" s="15" t="s">
        <v>1</v>
      </c>
      <c r="BM115" s="21">
        <v>753516.32536662195</v>
      </c>
      <c r="BN115" s="15" t="s">
        <v>43</v>
      </c>
      <c r="BO115" s="21"/>
      <c r="BP115" s="22">
        <v>39311</v>
      </c>
      <c r="BQ115" s="22">
        <v>48436</v>
      </c>
      <c r="BR115" s="21">
        <v>30798.312999999998</v>
      </c>
      <c r="BS115" s="21">
        <v>68.040000000000006</v>
      </c>
      <c r="BT115" s="21">
        <v>42.639499999999998</v>
      </c>
    </row>
    <row r="116" spans="1:72" s="13" customFormat="1" ht="18.2" customHeight="1" x14ac:dyDescent="0.15">
      <c r="A116" s="4">
        <v>114</v>
      </c>
      <c r="B116" s="5" t="s">
        <v>46</v>
      </c>
      <c r="C116" s="5" t="s">
        <v>379</v>
      </c>
      <c r="D116" s="6">
        <v>45505</v>
      </c>
      <c r="E116" s="7" t="s">
        <v>89</v>
      </c>
      <c r="F116" s="8">
        <v>165</v>
      </c>
      <c r="G116" s="8">
        <v>164</v>
      </c>
      <c r="H116" s="9">
        <v>55552.472000000002</v>
      </c>
      <c r="I116" s="9">
        <v>37256.578600000001</v>
      </c>
      <c r="J116" s="9">
        <v>0</v>
      </c>
      <c r="K116" s="9">
        <v>92809.050600000002</v>
      </c>
      <c r="L116" s="9">
        <v>405.46960000000001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92809.050600000002</v>
      </c>
      <c r="T116" s="9">
        <v>100536.2411</v>
      </c>
      <c r="U116" s="9">
        <v>439.79039999999998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100976.0315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/>
      <c r="AT116" s="9">
        <v>0</v>
      </c>
      <c r="AU116" s="9">
        <f t="shared" si="1"/>
        <v>0</v>
      </c>
      <c r="AV116" s="9">
        <v>37662.048199999997</v>
      </c>
      <c r="AW116" s="9">
        <v>100976.0315</v>
      </c>
      <c r="AX116" s="10">
        <v>95</v>
      </c>
      <c r="AY116" s="10">
        <v>300</v>
      </c>
      <c r="AZ116" s="9">
        <v>418000</v>
      </c>
      <c r="BA116" s="9">
        <v>96745</v>
      </c>
      <c r="BB116" s="11">
        <v>88.52</v>
      </c>
      <c r="BC116" s="11">
        <v>84.918674444281393</v>
      </c>
      <c r="BD116" s="11">
        <v>9.5</v>
      </c>
      <c r="BE116" s="11"/>
      <c r="BF116" s="7" t="s">
        <v>380</v>
      </c>
      <c r="BG116" s="4"/>
      <c r="BH116" s="7" t="s">
        <v>101</v>
      </c>
      <c r="BI116" s="7" t="s">
        <v>431</v>
      </c>
      <c r="BJ116" s="7" t="s">
        <v>413</v>
      </c>
      <c r="BK116" s="7" t="s">
        <v>383</v>
      </c>
      <c r="BL116" s="5" t="s">
        <v>1</v>
      </c>
      <c r="BM116" s="11">
        <v>761808.61363820697</v>
      </c>
      <c r="BN116" s="5" t="s">
        <v>43</v>
      </c>
      <c r="BO116" s="11"/>
      <c r="BP116" s="12">
        <v>39283</v>
      </c>
      <c r="BQ116" s="12">
        <v>48408</v>
      </c>
      <c r="BR116" s="11">
        <v>28006.456600000001</v>
      </c>
      <c r="BS116" s="11">
        <v>67.180000000000007</v>
      </c>
      <c r="BT116" s="11">
        <v>42.639499999999998</v>
      </c>
    </row>
    <row r="117" spans="1:72" s="13" customFormat="1" ht="18.2" customHeight="1" x14ac:dyDescent="0.15">
      <c r="A117" s="14">
        <v>115</v>
      </c>
      <c r="B117" s="15" t="s">
        <v>303</v>
      </c>
      <c r="C117" s="15" t="s">
        <v>379</v>
      </c>
      <c r="D117" s="16">
        <v>45505</v>
      </c>
      <c r="E117" s="17" t="s">
        <v>155</v>
      </c>
      <c r="F117" s="18">
        <v>125</v>
      </c>
      <c r="G117" s="18">
        <v>124</v>
      </c>
      <c r="H117" s="19">
        <v>50251.69</v>
      </c>
      <c r="I117" s="19">
        <v>29128.67</v>
      </c>
      <c r="J117" s="19">
        <v>0</v>
      </c>
      <c r="K117" s="19">
        <v>79380.36</v>
      </c>
      <c r="L117" s="19">
        <v>355.39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79380.36</v>
      </c>
      <c r="T117" s="19">
        <v>59592.29</v>
      </c>
      <c r="U117" s="19">
        <v>360.12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59952.41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0</v>
      </c>
      <c r="AS117" s="19">
        <v>0</v>
      </c>
      <c r="AT117" s="19">
        <f>VLOOKUP(E117,[1]Aplicado!$C$449:$AL$1312,36,0)</f>
        <v>0</v>
      </c>
      <c r="AU117" s="19">
        <f t="shared" si="1"/>
        <v>0</v>
      </c>
      <c r="AV117" s="19">
        <v>29484.06</v>
      </c>
      <c r="AW117" s="19">
        <v>59952.41</v>
      </c>
      <c r="AX117" s="20">
        <v>98</v>
      </c>
      <c r="AY117" s="20">
        <v>300</v>
      </c>
      <c r="AZ117" s="19">
        <v>379800</v>
      </c>
      <c r="BA117" s="19">
        <v>88118.94</v>
      </c>
      <c r="BB117" s="21">
        <v>89.57</v>
      </c>
      <c r="BC117" s="21">
        <v>80.687521266143193</v>
      </c>
      <c r="BD117" s="21">
        <v>8.6</v>
      </c>
      <c r="BE117" s="21"/>
      <c r="BF117" s="17" t="s">
        <v>380</v>
      </c>
      <c r="BG117" s="14"/>
      <c r="BH117" s="17" t="s">
        <v>402</v>
      </c>
      <c r="BI117" s="17" t="s">
        <v>403</v>
      </c>
      <c r="BJ117" s="17" t="s">
        <v>418</v>
      </c>
      <c r="BK117" s="17" t="s">
        <v>383</v>
      </c>
      <c r="BL117" s="15" t="s">
        <v>1</v>
      </c>
      <c r="BM117" s="21">
        <v>651581.30172383995</v>
      </c>
      <c r="BN117" s="15" t="s">
        <v>43</v>
      </c>
      <c r="BO117" s="21"/>
      <c r="BP117" s="22">
        <v>39351</v>
      </c>
      <c r="BQ117" s="22">
        <v>48476</v>
      </c>
      <c r="BR117" s="21">
        <v>31563.06</v>
      </c>
      <c r="BS117" s="21">
        <v>60.78</v>
      </c>
      <c r="BT117" s="21">
        <v>43.05</v>
      </c>
    </row>
    <row r="118" spans="1:72" s="13" customFormat="1" ht="18.2" customHeight="1" x14ac:dyDescent="0.15">
      <c r="A118" s="4">
        <v>116</v>
      </c>
      <c r="B118" s="5" t="s">
        <v>46</v>
      </c>
      <c r="C118" s="5" t="s">
        <v>379</v>
      </c>
      <c r="D118" s="6">
        <v>45505</v>
      </c>
      <c r="E118" s="7" t="s">
        <v>16</v>
      </c>
      <c r="F118" s="8">
        <v>1</v>
      </c>
      <c r="G118" s="8">
        <v>0</v>
      </c>
      <c r="H118" s="9">
        <v>214331.88279999999</v>
      </c>
      <c r="I118" s="9">
        <v>0</v>
      </c>
      <c r="J118" s="9">
        <v>0</v>
      </c>
      <c r="K118" s="9">
        <v>214331.88279999999</v>
      </c>
      <c r="L118" s="9">
        <v>1290.3835999999999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214331.88279999999</v>
      </c>
      <c r="T118" s="9">
        <v>0</v>
      </c>
      <c r="U118" s="9">
        <v>1841.4683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1841.4683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290.17529999999999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/>
      <c r="AT118" s="9">
        <v>0</v>
      </c>
      <c r="AU118" s="9">
        <f t="shared" si="1"/>
        <v>290.17529999999999</v>
      </c>
      <c r="AV118" s="9">
        <v>1290.3835999999999</v>
      </c>
      <c r="AW118" s="9">
        <v>1841.4683</v>
      </c>
      <c r="AX118" s="10">
        <v>42</v>
      </c>
      <c r="AY118" s="10">
        <v>180</v>
      </c>
      <c r="AZ118" s="9">
        <v>429000</v>
      </c>
      <c r="BA118" s="9">
        <v>336902.52</v>
      </c>
      <c r="BB118" s="11"/>
      <c r="BC118" s="11"/>
      <c r="BD118" s="11">
        <v>10.31</v>
      </c>
      <c r="BE118" s="11"/>
      <c r="BF118" s="7"/>
      <c r="BG118" s="4"/>
      <c r="BH118" s="7" t="s">
        <v>103</v>
      </c>
      <c r="BI118" s="7" t="s">
        <v>435</v>
      </c>
      <c r="BJ118" s="7" t="s">
        <v>436</v>
      </c>
      <c r="BK118" s="7" t="s">
        <v>400</v>
      </c>
      <c r="BL118" s="5" t="s">
        <v>0</v>
      </c>
      <c r="BM118" s="11">
        <v>214331.88279999999</v>
      </c>
      <c r="BN118" s="5" t="s">
        <v>43</v>
      </c>
      <c r="BO118" s="11"/>
      <c r="BP118" s="12">
        <v>43154</v>
      </c>
      <c r="BQ118" s="12">
        <v>48633</v>
      </c>
      <c r="BR118" s="11">
        <v>368.65390000000002</v>
      </c>
      <c r="BS118" s="11">
        <v>480.08879999999999</v>
      </c>
      <c r="BT118" s="11">
        <v>350</v>
      </c>
    </row>
    <row r="119" spans="1:72" s="13" customFormat="1" ht="18.2" customHeight="1" x14ac:dyDescent="0.15">
      <c r="A119" s="14">
        <v>117</v>
      </c>
      <c r="B119" s="15" t="s">
        <v>46</v>
      </c>
      <c r="C119" s="15" t="s">
        <v>379</v>
      </c>
      <c r="D119" s="16">
        <v>45505</v>
      </c>
      <c r="E119" s="17" t="s">
        <v>17</v>
      </c>
      <c r="F119" s="18">
        <v>72</v>
      </c>
      <c r="G119" s="18">
        <v>71</v>
      </c>
      <c r="H119" s="19">
        <v>202408.93919999999</v>
      </c>
      <c r="I119" s="19">
        <v>68446.539699999994</v>
      </c>
      <c r="J119" s="19">
        <v>0</v>
      </c>
      <c r="K119" s="19">
        <v>270855.47889999999</v>
      </c>
      <c r="L119" s="19">
        <v>1078.5926999999999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270855.47889999999</v>
      </c>
      <c r="T119" s="19">
        <v>129662.0453</v>
      </c>
      <c r="U119" s="19">
        <v>1739.0302999999999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131401.07560000001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/>
      <c r="AT119" s="19">
        <v>0</v>
      </c>
      <c r="AU119" s="19">
        <f t="shared" si="1"/>
        <v>0</v>
      </c>
      <c r="AV119" s="19">
        <v>69525.132400000002</v>
      </c>
      <c r="AW119" s="19">
        <v>131401.07560000001</v>
      </c>
      <c r="AX119" s="20">
        <v>108</v>
      </c>
      <c r="AY119" s="20">
        <v>180</v>
      </c>
      <c r="AZ119" s="19">
        <v>433000</v>
      </c>
      <c r="BA119" s="19">
        <v>303100</v>
      </c>
      <c r="BB119" s="21">
        <v>0</v>
      </c>
      <c r="BC119" s="21" t="s">
        <v>405</v>
      </c>
      <c r="BD119" s="21">
        <v>10.31</v>
      </c>
      <c r="BE119" s="21"/>
      <c r="BF119" s="17"/>
      <c r="BG119" s="14"/>
      <c r="BH119" s="17" t="s">
        <v>103</v>
      </c>
      <c r="BI119" s="17" t="s">
        <v>524</v>
      </c>
      <c r="BJ119" s="17" t="s">
        <v>436</v>
      </c>
      <c r="BK119" s="17" t="s">
        <v>383</v>
      </c>
      <c r="BL119" s="15" t="s">
        <v>0</v>
      </c>
      <c r="BM119" s="21">
        <v>270855.47889999999</v>
      </c>
      <c r="BN119" s="15" t="s">
        <v>43</v>
      </c>
      <c r="BO119" s="21"/>
      <c r="BP119" s="22">
        <v>43344</v>
      </c>
      <c r="BQ119" s="22">
        <v>48853</v>
      </c>
      <c r="BR119" s="21">
        <v>39626.072399999997</v>
      </c>
      <c r="BS119" s="21">
        <v>431.91989999999998</v>
      </c>
      <c r="BT119" s="21">
        <v>350</v>
      </c>
    </row>
    <row r="120" spans="1:72" s="13" customFormat="1" ht="18.2" customHeight="1" x14ac:dyDescent="0.15">
      <c r="A120" s="4">
        <v>118</v>
      </c>
      <c r="B120" s="5" t="s">
        <v>46</v>
      </c>
      <c r="C120" s="5" t="s">
        <v>379</v>
      </c>
      <c r="D120" s="6">
        <v>45505</v>
      </c>
      <c r="E120" s="7" t="s">
        <v>156</v>
      </c>
      <c r="F120" s="8">
        <v>178</v>
      </c>
      <c r="G120" s="8">
        <v>177</v>
      </c>
      <c r="H120" s="9">
        <v>36468.013099999996</v>
      </c>
      <c r="I120" s="9">
        <v>27167.1558</v>
      </c>
      <c r="J120" s="9">
        <v>0</v>
      </c>
      <c r="K120" s="9">
        <v>63635.168899999997</v>
      </c>
      <c r="L120" s="9">
        <v>271.5659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63635.168899999997</v>
      </c>
      <c r="T120" s="9">
        <v>66636.522800000006</v>
      </c>
      <c r="U120" s="9">
        <v>261.35410000000002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66897.876900000003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/>
      <c r="AT120" s="9">
        <v>0</v>
      </c>
      <c r="AU120" s="9">
        <f t="shared" si="1"/>
        <v>0</v>
      </c>
      <c r="AV120" s="9">
        <v>27438.721699999998</v>
      </c>
      <c r="AW120" s="9">
        <v>66897.876900000003</v>
      </c>
      <c r="AX120" s="10">
        <v>96</v>
      </c>
      <c r="AY120" s="10">
        <v>300</v>
      </c>
      <c r="AZ120" s="9">
        <v>288000</v>
      </c>
      <c r="BA120" s="9">
        <v>65632.61</v>
      </c>
      <c r="BB120" s="11">
        <v>87.5</v>
      </c>
      <c r="BC120" s="11">
        <v>84.837054000290394</v>
      </c>
      <c r="BD120" s="11">
        <v>8.6</v>
      </c>
      <c r="BE120" s="11"/>
      <c r="BF120" s="7" t="s">
        <v>390</v>
      </c>
      <c r="BG120" s="4"/>
      <c r="BH120" s="7" t="s">
        <v>101</v>
      </c>
      <c r="BI120" s="7" t="s">
        <v>431</v>
      </c>
      <c r="BJ120" s="7" t="s">
        <v>500</v>
      </c>
      <c r="BK120" s="7" t="s">
        <v>383</v>
      </c>
      <c r="BL120" s="5" t="s">
        <v>1</v>
      </c>
      <c r="BM120" s="11">
        <v>522339.35682930198</v>
      </c>
      <c r="BN120" s="5" t="s">
        <v>43</v>
      </c>
      <c r="BO120" s="11"/>
      <c r="BP120" s="12">
        <v>39311</v>
      </c>
      <c r="BQ120" s="12">
        <v>48436</v>
      </c>
      <c r="BR120" s="11">
        <v>21938.383699999998</v>
      </c>
      <c r="BS120" s="11">
        <v>45.27</v>
      </c>
      <c r="BT120" s="11">
        <v>42.639499999999998</v>
      </c>
    </row>
    <row r="121" spans="1:72" s="13" customFormat="1" ht="18.2" customHeight="1" x14ac:dyDescent="0.15">
      <c r="A121" s="14">
        <v>119</v>
      </c>
      <c r="B121" s="15" t="s">
        <v>303</v>
      </c>
      <c r="C121" s="15" t="s">
        <v>379</v>
      </c>
      <c r="D121" s="16">
        <v>45505</v>
      </c>
      <c r="E121" s="17" t="s">
        <v>525</v>
      </c>
      <c r="F121" s="18">
        <v>0</v>
      </c>
      <c r="G121" s="18">
        <v>0</v>
      </c>
      <c r="H121" s="19">
        <v>43545.39</v>
      </c>
      <c r="I121" s="19">
        <v>0</v>
      </c>
      <c r="J121" s="19">
        <v>0</v>
      </c>
      <c r="K121" s="19">
        <v>43545.39</v>
      </c>
      <c r="L121" s="19">
        <v>300.11</v>
      </c>
      <c r="M121" s="19">
        <v>0</v>
      </c>
      <c r="N121" s="19">
        <v>0</v>
      </c>
      <c r="O121" s="19">
        <v>0</v>
      </c>
      <c r="P121" s="19">
        <v>300.11</v>
      </c>
      <c r="Q121" s="19">
        <v>0</v>
      </c>
      <c r="R121" s="19">
        <v>0</v>
      </c>
      <c r="S121" s="19">
        <v>43245.279999999999</v>
      </c>
      <c r="T121" s="19">
        <v>0</v>
      </c>
      <c r="U121" s="19">
        <v>344.73</v>
      </c>
      <c r="V121" s="19">
        <v>0</v>
      </c>
      <c r="W121" s="19">
        <v>0</v>
      </c>
      <c r="X121" s="19">
        <v>344.73</v>
      </c>
      <c r="Y121" s="19">
        <v>0</v>
      </c>
      <c r="Z121" s="19">
        <v>0</v>
      </c>
      <c r="AA121" s="19">
        <v>0</v>
      </c>
      <c r="AB121" s="19">
        <v>51.25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34.799999999999997</v>
      </c>
      <c r="AI121" s="19">
        <v>95.84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0.105</v>
      </c>
      <c r="AR121" s="19">
        <v>0</v>
      </c>
      <c r="AS121" s="19">
        <v>0</v>
      </c>
      <c r="AT121" s="19">
        <f>VLOOKUP(E121,[1]Aplicado!$C$449:$AL$1312,36,0)</f>
        <v>0</v>
      </c>
      <c r="AU121" s="19">
        <f t="shared" si="1"/>
        <v>826.83500000000004</v>
      </c>
      <c r="AV121" s="19">
        <v>0</v>
      </c>
      <c r="AW121" s="19">
        <v>0</v>
      </c>
      <c r="AX121" s="20">
        <v>97</v>
      </c>
      <c r="AY121" s="20">
        <v>300</v>
      </c>
      <c r="AZ121" s="19">
        <v>327400</v>
      </c>
      <c r="BA121" s="19">
        <v>73806.38</v>
      </c>
      <c r="BB121" s="21">
        <v>90</v>
      </c>
      <c r="BC121" s="21">
        <v>52.733587529966897</v>
      </c>
      <c r="BD121" s="21">
        <v>9.5</v>
      </c>
      <c r="BE121" s="21"/>
      <c r="BF121" s="17" t="s">
        <v>390</v>
      </c>
      <c r="BG121" s="14"/>
      <c r="BH121" s="17" t="s">
        <v>103</v>
      </c>
      <c r="BI121" s="17" t="s">
        <v>397</v>
      </c>
      <c r="BJ121" s="17" t="s">
        <v>436</v>
      </c>
      <c r="BK121" s="17" t="s">
        <v>389</v>
      </c>
      <c r="BL121" s="15" t="s">
        <v>1</v>
      </c>
      <c r="BM121" s="21">
        <v>354972.13461632002</v>
      </c>
      <c r="BN121" s="15" t="s">
        <v>43</v>
      </c>
      <c r="BO121" s="21"/>
      <c r="BP121" s="22">
        <v>39323</v>
      </c>
      <c r="BQ121" s="22">
        <v>48448</v>
      </c>
      <c r="BR121" s="21">
        <v>0</v>
      </c>
      <c r="BS121" s="21">
        <v>51.25</v>
      </c>
      <c r="BT121" s="21">
        <v>0</v>
      </c>
    </row>
    <row r="122" spans="1:72" s="13" customFormat="1" ht="18.2" customHeight="1" x14ac:dyDescent="0.15">
      <c r="A122" s="4">
        <v>120</v>
      </c>
      <c r="B122" s="5" t="s">
        <v>46</v>
      </c>
      <c r="C122" s="5" t="s">
        <v>379</v>
      </c>
      <c r="D122" s="6">
        <v>45505</v>
      </c>
      <c r="E122" s="7" t="s">
        <v>157</v>
      </c>
      <c r="F122" s="8">
        <v>173</v>
      </c>
      <c r="G122" s="8">
        <v>172</v>
      </c>
      <c r="H122" s="9">
        <v>73020.918699999995</v>
      </c>
      <c r="I122" s="9">
        <v>50089.820399999997</v>
      </c>
      <c r="J122" s="9">
        <v>0</v>
      </c>
      <c r="K122" s="9">
        <v>123110.73910000001</v>
      </c>
      <c r="L122" s="9">
        <v>532.92750000000001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123110.73910000001</v>
      </c>
      <c r="T122" s="9">
        <v>139913.19930000001</v>
      </c>
      <c r="U122" s="9">
        <v>578.08249999999998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140491.2818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/>
      <c r="AT122" s="9">
        <v>0</v>
      </c>
      <c r="AU122" s="9">
        <f t="shared" si="1"/>
        <v>0</v>
      </c>
      <c r="AV122" s="9">
        <v>50622.747900000002</v>
      </c>
      <c r="AW122" s="9">
        <v>140491.2818</v>
      </c>
      <c r="AX122" s="10">
        <v>95</v>
      </c>
      <c r="AY122" s="10">
        <v>300</v>
      </c>
      <c r="AZ122" s="9">
        <v>599000</v>
      </c>
      <c r="BA122" s="9">
        <v>127162.18</v>
      </c>
      <c r="BB122" s="11">
        <v>81.3</v>
      </c>
      <c r="BC122" s="11">
        <v>78.709747574554001</v>
      </c>
      <c r="BD122" s="11">
        <v>9.5</v>
      </c>
      <c r="BE122" s="11"/>
      <c r="BF122" s="7" t="s">
        <v>380</v>
      </c>
      <c r="BG122" s="4"/>
      <c r="BH122" s="7" t="s">
        <v>101</v>
      </c>
      <c r="BI122" s="7" t="s">
        <v>394</v>
      </c>
      <c r="BJ122" s="7" t="s">
        <v>395</v>
      </c>
      <c r="BK122" s="7" t="s">
        <v>383</v>
      </c>
      <c r="BL122" s="5" t="s">
        <v>1</v>
      </c>
      <c r="BM122" s="11">
        <v>1010535.29662705</v>
      </c>
      <c r="BN122" s="5" t="s">
        <v>43</v>
      </c>
      <c r="BO122" s="11"/>
      <c r="BP122" s="12">
        <v>39294</v>
      </c>
      <c r="BQ122" s="12">
        <v>48419</v>
      </c>
      <c r="BR122" s="11">
        <v>38776.892699999997</v>
      </c>
      <c r="BS122" s="11">
        <v>88.31</v>
      </c>
      <c r="BT122" s="11">
        <v>42.639499999999998</v>
      </c>
    </row>
    <row r="123" spans="1:72" s="13" customFormat="1" ht="18.2" customHeight="1" x14ac:dyDescent="0.15">
      <c r="A123" s="14">
        <v>121</v>
      </c>
      <c r="B123" s="15" t="s">
        <v>46</v>
      </c>
      <c r="C123" s="15" t="s">
        <v>379</v>
      </c>
      <c r="D123" s="16">
        <v>45505</v>
      </c>
      <c r="E123" s="17" t="s">
        <v>158</v>
      </c>
      <c r="F123" s="18">
        <v>163</v>
      </c>
      <c r="G123" s="18">
        <v>162</v>
      </c>
      <c r="H123" s="19">
        <v>50379.95</v>
      </c>
      <c r="I123" s="19">
        <v>33129.731899999999</v>
      </c>
      <c r="J123" s="19">
        <v>0</v>
      </c>
      <c r="K123" s="19">
        <v>83509.681899999996</v>
      </c>
      <c r="L123" s="19">
        <v>362.30860000000001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83509.681899999996</v>
      </c>
      <c r="T123" s="19">
        <v>89712.220600000001</v>
      </c>
      <c r="U123" s="19">
        <v>398.84140000000002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90111.062000000005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/>
      <c r="AT123" s="19">
        <v>0</v>
      </c>
      <c r="AU123" s="19">
        <f t="shared" si="1"/>
        <v>0</v>
      </c>
      <c r="AV123" s="19">
        <v>33492.040500000003</v>
      </c>
      <c r="AW123" s="19">
        <v>90111.062000000005</v>
      </c>
      <c r="AX123" s="20">
        <v>96</v>
      </c>
      <c r="AY123" s="20">
        <v>300</v>
      </c>
      <c r="AZ123" s="19">
        <v>379800</v>
      </c>
      <c r="BA123" s="19">
        <v>87118.88</v>
      </c>
      <c r="BB123" s="21">
        <v>88.05</v>
      </c>
      <c r="BC123" s="21">
        <v>84.402227063697296</v>
      </c>
      <c r="BD123" s="21">
        <v>9.5</v>
      </c>
      <c r="BE123" s="21"/>
      <c r="BF123" s="17" t="s">
        <v>390</v>
      </c>
      <c r="BG123" s="14"/>
      <c r="BH123" s="17" t="s">
        <v>402</v>
      </c>
      <c r="BI123" s="17" t="s">
        <v>403</v>
      </c>
      <c r="BJ123" s="17" t="s">
        <v>418</v>
      </c>
      <c r="BK123" s="17" t="s">
        <v>383</v>
      </c>
      <c r="BL123" s="15" t="s">
        <v>1</v>
      </c>
      <c r="BM123" s="21">
        <v>685476.19636577403</v>
      </c>
      <c r="BN123" s="15" t="s">
        <v>43</v>
      </c>
      <c r="BO123" s="21"/>
      <c r="BP123" s="22">
        <v>39309</v>
      </c>
      <c r="BQ123" s="22">
        <v>48434</v>
      </c>
      <c r="BR123" s="21">
        <v>26372.930899999999</v>
      </c>
      <c r="BS123" s="21">
        <v>60.5</v>
      </c>
      <c r="BT123" s="21">
        <v>42.639499999999998</v>
      </c>
    </row>
    <row r="124" spans="1:72" s="13" customFormat="1" ht="18.2" customHeight="1" x14ac:dyDescent="0.15">
      <c r="A124" s="4">
        <v>122</v>
      </c>
      <c r="B124" s="5" t="s">
        <v>46</v>
      </c>
      <c r="C124" s="5" t="s">
        <v>379</v>
      </c>
      <c r="D124" s="6">
        <v>45505</v>
      </c>
      <c r="E124" s="7" t="s">
        <v>159</v>
      </c>
      <c r="F124" s="8">
        <v>173</v>
      </c>
      <c r="G124" s="8">
        <v>172</v>
      </c>
      <c r="H124" s="9">
        <v>60904.802499999998</v>
      </c>
      <c r="I124" s="9">
        <v>44738.051800000001</v>
      </c>
      <c r="J124" s="9">
        <v>0</v>
      </c>
      <c r="K124" s="9">
        <v>105642.85430000001</v>
      </c>
      <c r="L124" s="9">
        <v>453.58550000000002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105642.85430000001</v>
      </c>
      <c r="T124" s="9">
        <v>107480.2028</v>
      </c>
      <c r="U124" s="9">
        <v>436.48450000000003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107916.68730000001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/>
      <c r="AT124" s="9">
        <v>0</v>
      </c>
      <c r="AU124" s="9">
        <f t="shared" si="1"/>
        <v>0</v>
      </c>
      <c r="AV124" s="9">
        <v>45191.637300000002</v>
      </c>
      <c r="AW124" s="9">
        <v>107916.68730000001</v>
      </c>
      <c r="AX124" s="10">
        <v>96</v>
      </c>
      <c r="AY124" s="10">
        <v>300</v>
      </c>
      <c r="AZ124" s="9">
        <v>477750</v>
      </c>
      <c r="BA124" s="9">
        <v>109617.19</v>
      </c>
      <c r="BB124" s="11">
        <v>87.91</v>
      </c>
      <c r="BC124" s="11">
        <v>84.722691044287799</v>
      </c>
      <c r="BD124" s="11">
        <v>8.6</v>
      </c>
      <c r="BE124" s="11"/>
      <c r="BF124" s="7" t="s">
        <v>380</v>
      </c>
      <c r="BG124" s="4"/>
      <c r="BH124" s="7" t="s">
        <v>444</v>
      </c>
      <c r="BI124" s="7" t="s">
        <v>445</v>
      </c>
      <c r="BJ124" s="7" t="s">
        <v>526</v>
      </c>
      <c r="BK124" s="7" t="s">
        <v>383</v>
      </c>
      <c r="BL124" s="5" t="s">
        <v>1</v>
      </c>
      <c r="BM124" s="11">
        <v>867152.88923627895</v>
      </c>
      <c r="BN124" s="5" t="s">
        <v>43</v>
      </c>
      <c r="BO124" s="11"/>
      <c r="BP124" s="12">
        <v>39297</v>
      </c>
      <c r="BQ124" s="12">
        <v>48422</v>
      </c>
      <c r="BR124" s="11">
        <v>34919.798499999997</v>
      </c>
      <c r="BS124" s="11">
        <v>75.61</v>
      </c>
      <c r="BT124" s="11">
        <v>42.639499999999998</v>
      </c>
    </row>
    <row r="125" spans="1:72" s="13" customFormat="1" ht="18.2" customHeight="1" x14ac:dyDescent="0.15">
      <c r="A125" s="14">
        <v>123</v>
      </c>
      <c r="B125" s="15" t="s">
        <v>46</v>
      </c>
      <c r="C125" s="15" t="s">
        <v>379</v>
      </c>
      <c r="D125" s="16">
        <v>45505</v>
      </c>
      <c r="E125" s="17" t="s">
        <v>18</v>
      </c>
      <c r="F125" s="18">
        <v>0</v>
      </c>
      <c r="G125" s="18">
        <v>1</v>
      </c>
      <c r="H125" s="19">
        <v>143217.96979999999</v>
      </c>
      <c r="I125" s="19">
        <v>1670.5263</v>
      </c>
      <c r="J125" s="19">
        <v>0</v>
      </c>
      <c r="K125" s="19">
        <v>144888.49609999999</v>
      </c>
      <c r="L125" s="19">
        <v>1684.8788999999999</v>
      </c>
      <c r="M125" s="19">
        <v>0</v>
      </c>
      <c r="N125" s="19">
        <v>0</v>
      </c>
      <c r="O125" s="19">
        <v>1670.5263</v>
      </c>
      <c r="P125" s="19">
        <v>1684.8788999999999</v>
      </c>
      <c r="Q125" s="19">
        <v>0</v>
      </c>
      <c r="R125" s="19">
        <v>0</v>
      </c>
      <c r="S125" s="19">
        <v>141533.09090000001</v>
      </c>
      <c r="T125" s="19">
        <v>1244.8336999999999</v>
      </c>
      <c r="U125" s="19">
        <v>1230.4811</v>
      </c>
      <c r="V125" s="19">
        <v>0</v>
      </c>
      <c r="W125" s="19">
        <v>1244.8336999999999</v>
      </c>
      <c r="X125" s="19">
        <v>1230.4811</v>
      </c>
      <c r="Y125" s="19">
        <v>0</v>
      </c>
      <c r="Z125" s="19">
        <v>0</v>
      </c>
      <c r="AA125" s="19">
        <v>0</v>
      </c>
      <c r="AB125" s="19">
        <v>365.09</v>
      </c>
      <c r="AC125" s="19">
        <v>0</v>
      </c>
      <c r="AD125" s="19">
        <v>0</v>
      </c>
      <c r="AE125" s="19">
        <v>0</v>
      </c>
      <c r="AF125" s="19">
        <v>350</v>
      </c>
      <c r="AG125" s="19">
        <v>0</v>
      </c>
      <c r="AH125" s="19">
        <v>0</v>
      </c>
      <c r="AI125" s="19">
        <v>167.27</v>
      </c>
      <c r="AJ125" s="19">
        <v>347.65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>
        <v>167.27</v>
      </c>
      <c r="AQ125" s="19">
        <v>18</v>
      </c>
      <c r="AR125" s="19">
        <v>0</v>
      </c>
      <c r="AS125" s="19"/>
      <c r="AT125" s="19">
        <v>0</v>
      </c>
      <c r="AU125" s="19">
        <f t="shared" si="1"/>
        <v>7246</v>
      </c>
      <c r="AV125" s="19">
        <v>0</v>
      </c>
      <c r="AW125" s="19">
        <v>0</v>
      </c>
      <c r="AX125" s="20">
        <v>61</v>
      </c>
      <c r="AY125" s="20">
        <v>120</v>
      </c>
      <c r="AZ125" s="19">
        <v>366000</v>
      </c>
      <c r="BA125" s="19">
        <v>256200</v>
      </c>
      <c r="BB125" s="21">
        <v>0</v>
      </c>
      <c r="BC125" s="21" t="s">
        <v>405</v>
      </c>
      <c r="BD125" s="21">
        <v>10.31</v>
      </c>
      <c r="BE125" s="21"/>
      <c r="BF125" s="17"/>
      <c r="BG125" s="14"/>
      <c r="BH125" s="17" t="s">
        <v>101</v>
      </c>
      <c r="BI125" s="17" t="s">
        <v>394</v>
      </c>
      <c r="BJ125" s="17" t="s">
        <v>447</v>
      </c>
      <c r="BK125" s="17" t="s">
        <v>389</v>
      </c>
      <c r="BL125" s="15" t="s">
        <v>0</v>
      </c>
      <c r="BM125" s="21">
        <v>141533.09090000001</v>
      </c>
      <c r="BN125" s="15" t="s">
        <v>43</v>
      </c>
      <c r="BO125" s="21"/>
      <c r="BP125" s="22">
        <v>43739</v>
      </c>
      <c r="BQ125" s="22">
        <v>47392</v>
      </c>
      <c r="BR125" s="21">
        <v>0</v>
      </c>
      <c r="BS125" s="21">
        <v>365.09</v>
      </c>
      <c r="BT125" s="21">
        <v>0</v>
      </c>
    </row>
    <row r="126" spans="1:72" s="13" customFormat="1" ht="18.2" customHeight="1" x14ac:dyDescent="0.15">
      <c r="A126" s="4">
        <v>124</v>
      </c>
      <c r="B126" s="5" t="s">
        <v>46</v>
      </c>
      <c r="C126" s="5" t="s">
        <v>379</v>
      </c>
      <c r="D126" s="6">
        <v>45505</v>
      </c>
      <c r="E126" s="7" t="s">
        <v>90</v>
      </c>
      <c r="F126" s="8">
        <v>162</v>
      </c>
      <c r="G126" s="8">
        <v>161</v>
      </c>
      <c r="H126" s="9">
        <v>49272.100299999998</v>
      </c>
      <c r="I126" s="9">
        <v>35105.757700000002</v>
      </c>
      <c r="J126" s="9">
        <v>0</v>
      </c>
      <c r="K126" s="9">
        <v>84377.857999999993</v>
      </c>
      <c r="L126" s="9">
        <v>366.96319999999997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84377.857999999993</v>
      </c>
      <c r="T126" s="9">
        <v>80378.377600000007</v>
      </c>
      <c r="U126" s="9">
        <v>353.11680000000001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80731.494399999996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/>
      <c r="AT126" s="9">
        <v>0</v>
      </c>
      <c r="AU126" s="9">
        <f t="shared" si="1"/>
        <v>0</v>
      </c>
      <c r="AV126" s="9">
        <v>35472.7209</v>
      </c>
      <c r="AW126" s="9">
        <v>80731.494399999996</v>
      </c>
      <c r="AX126" s="10">
        <v>96</v>
      </c>
      <c r="AY126" s="10">
        <v>300</v>
      </c>
      <c r="AZ126" s="9">
        <v>379800</v>
      </c>
      <c r="BA126" s="9">
        <v>88681.76</v>
      </c>
      <c r="BB126" s="11">
        <v>89.57</v>
      </c>
      <c r="BC126" s="11">
        <v>85.222989948102096</v>
      </c>
      <c r="BD126" s="11">
        <v>8.6</v>
      </c>
      <c r="BE126" s="11"/>
      <c r="BF126" s="7" t="s">
        <v>380</v>
      </c>
      <c r="BG126" s="4"/>
      <c r="BH126" s="7" t="s">
        <v>402</v>
      </c>
      <c r="BI126" s="7" t="s">
        <v>403</v>
      </c>
      <c r="BJ126" s="7" t="s">
        <v>418</v>
      </c>
      <c r="BK126" s="7" t="s">
        <v>383</v>
      </c>
      <c r="BL126" s="5" t="s">
        <v>1</v>
      </c>
      <c r="BM126" s="11">
        <v>692602.484447152</v>
      </c>
      <c r="BN126" s="5" t="s">
        <v>43</v>
      </c>
      <c r="BO126" s="11"/>
      <c r="BP126" s="12">
        <v>39305</v>
      </c>
      <c r="BQ126" s="12">
        <v>48430</v>
      </c>
      <c r="BR126" s="11">
        <v>26556.209699999999</v>
      </c>
      <c r="BS126" s="11">
        <v>61.17</v>
      </c>
      <c r="BT126" s="11">
        <v>42.639499999999998</v>
      </c>
    </row>
    <row r="127" spans="1:72" s="13" customFormat="1" ht="18.2" customHeight="1" x14ac:dyDescent="0.15">
      <c r="A127" s="14">
        <v>125</v>
      </c>
      <c r="B127" s="15" t="s">
        <v>46</v>
      </c>
      <c r="C127" s="15" t="s">
        <v>379</v>
      </c>
      <c r="D127" s="16">
        <v>45505</v>
      </c>
      <c r="E127" s="17" t="s">
        <v>91</v>
      </c>
      <c r="F127" s="18">
        <v>165</v>
      </c>
      <c r="G127" s="18">
        <v>164</v>
      </c>
      <c r="H127" s="19">
        <v>41161.046900000001</v>
      </c>
      <c r="I127" s="19">
        <v>29512.784199999998</v>
      </c>
      <c r="J127" s="19">
        <v>0</v>
      </c>
      <c r="K127" s="19">
        <v>70673.831099999996</v>
      </c>
      <c r="L127" s="19">
        <v>306.54250000000002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70673.831099999996</v>
      </c>
      <c r="T127" s="19">
        <v>68547.627500000002</v>
      </c>
      <c r="U127" s="19">
        <v>294.98750000000001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68842.615000000005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/>
      <c r="AT127" s="19">
        <v>0</v>
      </c>
      <c r="AU127" s="19">
        <f t="shared" si="1"/>
        <v>0</v>
      </c>
      <c r="AV127" s="19">
        <v>29819.326700000001</v>
      </c>
      <c r="AW127" s="19">
        <v>68842.615000000005</v>
      </c>
      <c r="AX127" s="20">
        <v>96</v>
      </c>
      <c r="AY127" s="20">
        <v>300</v>
      </c>
      <c r="AZ127" s="19">
        <v>379800</v>
      </c>
      <c r="BA127" s="19">
        <v>74081.91</v>
      </c>
      <c r="BB127" s="21">
        <v>74.88</v>
      </c>
      <c r="BC127" s="21">
        <v>71.435205609142599</v>
      </c>
      <c r="BD127" s="21">
        <v>8.6</v>
      </c>
      <c r="BE127" s="21"/>
      <c r="BF127" s="17" t="s">
        <v>380</v>
      </c>
      <c r="BG127" s="14"/>
      <c r="BH127" s="17" t="s">
        <v>402</v>
      </c>
      <c r="BI127" s="17" t="s">
        <v>403</v>
      </c>
      <c r="BJ127" s="17" t="s">
        <v>418</v>
      </c>
      <c r="BK127" s="17" t="s">
        <v>383</v>
      </c>
      <c r="BL127" s="15" t="s">
        <v>1</v>
      </c>
      <c r="BM127" s="21">
        <v>580115.11746669805</v>
      </c>
      <c r="BN127" s="15" t="s">
        <v>43</v>
      </c>
      <c r="BO127" s="21"/>
      <c r="BP127" s="22">
        <v>39310</v>
      </c>
      <c r="BQ127" s="22">
        <v>48435</v>
      </c>
      <c r="BR127" s="21">
        <v>23267.9395</v>
      </c>
      <c r="BS127" s="21">
        <v>51.1</v>
      </c>
      <c r="BT127" s="21">
        <v>42.639499999999998</v>
      </c>
    </row>
    <row r="128" spans="1:72" s="13" customFormat="1" ht="18.2" customHeight="1" x14ac:dyDescent="0.15">
      <c r="A128" s="4">
        <v>126</v>
      </c>
      <c r="B128" s="5" t="s">
        <v>46</v>
      </c>
      <c r="C128" s="5" t="s">
        <v>379</v>
      </c>
      <c r="D128" s="6">
        <v>45505</v>
      </c>
      <c r="E128" s="7" t="s">
        <v>19</v>
      </c>
      <c r="F128" s="8">
        <v>0</v>
      </c>
      <c r="G128" s="8">
        <v>0</v>
      </c>
      <c r="H128" s="9">
        <v>161641.93539999999</v>
      </c>
      <c r="I128" s="9">
        <v>0</v>
      </c>
      <c r="J128" s="9">
        <v>0</v>
      </c>
      <c r="K128" s="9">
        <v>161641.93539999999</v>
      </c>
      <c r="L128" s="9">
        <v>1940.7864</v>
      </c>
      <c r="M128" s="9">
        <v>0</v>
      </c>
      <c r="N128" s="9">
        <v>0</v>
      </c>
      <c r="O128" s="9">
        <v>0</v>
      </c>
      <c r="P128" s="9">
        <v>1940.7864</v>
      </c>
      <c r="Q128" s="9">
        <v>0</v>
      </c>
      <c r="R128" s="9">
        <v>0</v>
      </c>
      <c r="S128" s="9">
        <v>159701.149</v>
      </c>
      <c r="T128" s="9">
        <v>0</v>
      </c>
      <c r="U128" s="9">
        <v>1388.7736</v>
      </c>
      <c r="V128" s="9">
        <v>0</v>
      </c>
      <c r="W128" s="9">
        <v>0</v>
      </c>
      <c r="X128" s="9">
        <v>1388.7736</v>
      </c>
      <c r="Y128" s="9">
        <v>0</v>
      </c>
      <c r="Z128" s="9">
        <v>0</v>
      </c>
      <c r="AA128" s="9">
        <v>0</v>
      </c>
      <c r="AB128" s="9">
        <v>416.96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161.66999999999999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12539.8694</v>
      </c>
      <c r="AR128" s="9">
        <v>0</v>
      </c>
      <c r="AS128" s="9"/>
      <c r="AT128" s="9">
        <v>0</v>
      </c>
      <c r="AU128" s="9">
        <f t="shared" si="1"/>
        <v>16448.059399999998</v>
      </c>
      <c r="AV128" s="9">
        <v>0</v>
      </c>
      <c r="AW128" s="9">
        <v>0</v>
      </c>
      <c r="AX128" s="10">
        <v>60</v>
      </c>
      <c r="AY128" s="10">
        <v>120</v>
      </c>
      <c r="AZ128" s="9">
        <v>418000</v>
      </c>
      <c r="BA128" s="9">
        <v>292600</v>
      </c>
      <c r="BB128" s="11">
        <v>0</v>
      </c>
      <c r="BC128" s="11" t="s">
        <v>405</v>
      </c>
      <c r="BD128" s="11">
        <v>10.31</v>
      </c>
      <c r="BE128" s="11"/>
      <c r="BF128" s="7"/>
      <c r="BG128" s="4"/>
      <c r="BH128" s="7" t="s">
        <v>402</v>
      </c>
      <c r="BI128" s="7" t="s">
        <v>403</v>
      </c>
      <c r="BJ128" s="7" t="s">
        <v>501</v>
      </c>
      <c r="BK128" s="7" t="s">
        <v>389</v>
      </c>
      <c r="BL128" s="5" t="s">
        <v>0</v>
      </c>
      <c r="BM128" s="11">
        <v>159701.149</v>
      </c>
      <c r="BN128" s="5" t="s">
        <v>43</v>
      </c>
      <c r="BO128" s="11"/>
      <c r="BP128" s="12">
        <v>43709</v>
      </c>
      <c r="BQ128" s="12">
        <v>47362</v>
      </c>
      <c r="BR128" s="11">
        <v>0</v>
      </c>
      <c r="BS128" s="11">
        <v>416.96</v>
      </c>
      <c r="BT128" s="11">
        <v>0</v>
      </c>
    </row>
    <row r="129" spans="1:72" s="13" customFormat="1" ht="18.2" customHeight="1" x14ac:dyDescent="0.15">
      <c r="A129" s="14">
        <v>127</v>
      </c>
      <c r="B129" s="15" t="s">
        <v>46</v>
      </c>
      <c r="C129" s="15" t="s">
        <v>379</v>
      </c>
      <c r="D129" s="16">
        <v>45505</v>
      </c>
      <c r="E129" s="17" t="s">
        <v>82</v>
      </c>
      <c r="F129" s="18">
        <v>145</v>
      </c>
      <c r="G129" s="18">
        <v>144</v>
      </c>
      <c r="H129" s="19">
        <v>41121.314400000003</v>
      </c>
      <c r="I129" s="19">
        <v>27591.0893</v>
      </c>
      <c r="J129" s="19">
        <v>0</v>
      </c>
      <c r="K129" s="19">
        <v>68712.403699999995</v>
      </c>
      <c r="L129" s="19">
        <v>306.20699999999999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68712.403699999995</v>
      </c>
      <c r="T129" s="19">
        <v>58639.645700000001</v>
      </c>
      <c r="U129" s="19">
        <v>294.70299999999997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58934.348700000002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/>
      <c r="AT129" s="19">
        <v>0</v>
      </c>
      <c r="AU129" s="19">
        <f t="shared" si="1"/>
        <v>0</v>
      </c>
      <c r="AV129" s="19">
        <v>27897.296300000002</v>
      </c>
      <c r="AW129" s="19">
        <v>58934.348700000002</v>
      </c>
      <c r="AX129" s="20">
        <v>96</v>
      </c>
      <c r="AY129" s="20">
        <v>300</v>
      </c>
      <c r="AZ129" s="19">
        <v>379800</v>
      </c>
      <c r="BA129" s="19">
        <v>74006.149999999994</v>
      </c>
      <c r="BB129" s="21">
        <v>74.88</v>
      </c>
      <c r="BC129" s="21">
        <v>69.523746189418006</v>
      </c>
      <c r="BD129" s="21">
        <v>8.6</v>
      </c>
      <c r="BE129" s="21"/>
      <c r="BF129" s="17" t="s">
        <v>380</v>
      </c>
      <c r="BG129" s="14"/>
      <c r="BH129" s="17" t="s">
        <v>402</v>
      </c>
      <c r="BI129" s="17" t="s">
        <v>403</v>
      </c>
      <c r="BJ129" s="17" t="s">
        <v>418</v>
      </c>
      <c r="BK129" s="17" t="s">
        <v>383</v>
      </c>
      <c r="BL129" s="15" t="s">
        <v>1</v>
      </c>
      <c r="BM129" s="21">
        <v>564015.04663647304</v>
      </c>
      <c r="BN129" s="15" t="s">
        <v>43</v>
      </c>
      <c r="BO129" s="21"/>
      <c r="BP129" s="22">
        <v>39317</v>
      </c>
      <c r="BQ129" s="22">
        <v>48442</v>
      </c>
      <c r="BR129" s="21">
        <v>23698.517100000001</v>
      </c>
      <c r="BS129" s="21">
        <v>51.04</v>
      </c>
      <c r="BT129" s="21">
        <v>42.639499999999998</v>
      </c>
    </row>
    <row r="130" spans="1:72" s="13" customFormat="1" ht="18.2" customHeight="1" x14ac:dyDescent="0.15">
      <c r="A130" s="4">
        <v>128</v>
      </c>
      <c r="B130" s="5" t="s">
        <v>303</v>
      </c>
      <c r="C130" s="5" t="s">
        <v>379</v>
      </c>
      <c r="D130" s="6">
        <v>45505</v>
      </c>
      <c r="E130" s="7" t="s">
        <v>160</v>
      </c>
      <c r="F130" s="5" t="s">
        <v>492</v>
      </c>
      <c r="G130" s="8">
        <v>67</v>
      </c>
      <c r="H130" s="9">
        <v>0</v>
      </c>
      <c r="I130" s="9">
        <v>40720.910000000003</v>
      </c>
      <c r="J130" s="9">
        <v>13418.23</v>
      </c>
      <c r="K130" s="9">
        <v>40720.910000000003</v>
      </c>
      <c r="L130" s="9">
        <v>0</v>
      </c>
      <c r="M130" s="9">
        <v>0</v>
      </c>
      <c r="N130" s="9">
        <v>0</v>
      </c>
      <c r="O130" s="9">
        <v>39966.629999999997</v>
      </c>
      <c r="P130" s="9">
        <v>754.28</v>
      </c>
      <c r="Q130" s="9">
        <v>0</v>
      </c>
      <c r="R130" s="9">
        <v>0</v>
      </c>
      <c r="S130" s="9">
        <v>0</v>
      </c>
      <c r="T130" s="9">
        <v>10523.66</v>
      </c>
      <c r="U130" s="9">
        <v>0</v>
      </c>
      <c r="V130" s="9">
        <v>0</v>
      </c>
      <c r="W130" s="9">
        <v>10523.66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48.38</v>
      </c>
      <c r="AG130" s="9">
        <v>0</v>
      </c>
      <c r="AH130" s="9">
        <v>0</v>
      </c>
      <c r="AI130" s="9">
        <v>0</v>
      </c>
      <c r="AJ130" s="9">
        <v>3199.02</v>
      </c>
      <c r="AK130" s="9">
        <v>0</v>
      </c>
      <c r="AL130" s="9">
        <v>0</v>
      </c>
      <c r="AM130" s="9">
        <v>4719.6099999999997</v>
      </c>
      <c r="AN130" s="9">
        <v>0</v>
      </c>
      <c r="AO130" s="9">
        <v>1888.26</v>
      </c>
      <c r="AP130" s="9">
        <v>6714.18</v>
      </c>
      <c r="AQ130" s="9">
        <v>0</v>
      </c>
      <c r="AR130" s="9">
        <v>1776.05</v>
      </c>
      <c r="AS130" s="9">
        <v>0</v>
      </c>
      <c r="AT130" s="9">
        <f>VLOOKUP(E130,[1]Aplicado!$C$449:$AL$1312,36,0)</f>
        <v>27093.10999999999</v>
      </c>
      <c r="AU130" s="9">
        <f t="shared" si="1"/>
        <v>29078.730000000007</v>
      </c>
      <c r="AV130" s="9">
        <v>0</v>
      </c>
      <c r="AW130" s="9">
        <v>0</v>
      </c>
      <c r="AX130" s="10">
        <v>0</v>
      </c>
      <c r="AY130" s="10">
        <v>180</v>
      </c>
      <c r="AZ130" s="9">
        <v>348000</v>
      </c>
      <c r="BA130" s="9">
        <v>78347.179999999993</v>
      </c>
      <c r="BB130" s="11">
        <v>90</v>
      </c>
      <c r="BC130" s="11">
        <v>0</v>
      </c>
      <c r="BD130" s="11">
        <v>8.6</v>
      </c>
      <c r="BE130" s="11"/>
      <c r="BF130" s="7" t="s">
        <v>380</v>
      </c>
      <c r="BG130" s="4"/>
      <c r="BH130" s="7" t="s">
        <v>527</v>
      </c>
      <c r="BI130" s="7" t="s">
        <v>528</v>
      </c>
      <c r="BJ130" s="7" t="s">
        <v>529</v>
      </c>
      <c r="BK130" s="7" t="s">
        <v>389</v>
      </c>
      <c r="BL130" s="5" t="s">
        <v>1</v>
      </c>
      <c r="BM130" s="11">
        <v>0</v>
      </c>
      <c r="BN130" s="5" t="s">
        <v>43</v>
      </c>
      <c r="BO130" s="11"/>
      <c r="BP130" s="12">
        <v>39354</v>
      </c>
      <c r="BQ130" s="12">
        <v>44829</v>
      </c>
      <c r="BR130" s="11">
        <v>-96.76</v>
      </c>
      <c r="BS130" s="11">
        <v>0</v>
      </c>
      <c r="BT130" s="11">
        <v>0</v>
      </c>
    </row>
    <row r="131" spans="1:72" s="13" customFormat="1" ht="18.2" customHeight="1" x14ac:dyDescent="0.15">
      <c r="A131" s="14">
        <v>129</v>
      </c>
      <c r="B131" s="15" t="s">
        <v>46</v>
      </c>
      <c r="C131" s="15" t="s">
        <v>379</v>
      </c>
      <c r="D131" s="16">
        <v>45505</v>
      </c>
      <c r="E131" s="17" t="s">
        <v>161</v>
      </c>
      <c r="F131" s="18">
        <v>153</v>
      </c>
      <c r="G131" s="18">
        <v>152</v>
      </c>
      <c r="H131" s="19">
        <v>45787.384100000003</v>
      </c>
      <c r="I131" s="19">
        <v>29133.6417</v>
      </c>
      <c r="J131" s="19">
        <v>0</v>
      </c>
      <c r="K131" s="19">
        <v>74921.025800000003</v>
      </c>
      <c r="L131" s="19">
        <v>329.28660000000002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74921.025800000003</v>
      </c>
      <c r="T131" s="19">
        <v>75336.521399999998</v>
      </c>
      <c r="U131" s="19">
        <v>362.48340000000002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75699.004799999995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0</v>
      </c>
      <c r="AQ131" s="19">
        <v>0</v>
      </c>
      <c r="AR131" s="19">
        <v>0</v>
      </c>
      <c r="AS131" s="19"/>
      <c r="AT131" s="19">
        <v>0</v>
      </c>
      <c r="AU131" s="19">
        <f t="shared" ref="AU131:AU194" si="2">SUM(AH131:AR131,AB131:AF131,W131:Y131,O131:R131)-J131-AS131-AT131</f>
        <v>0</v>
      </c>
      <c r="AV131" s="19">
        <v>29462.9283</v>
      </c>
      <c r="AW131" s="19">
        <v>75699.004799999995</v>
      </c>
      <c r="AX131" s="20">
        <v>96</v>
      </c>
      <c r="AY131" s="20">
        <v>300</v>
      </c>
      <c r="AZ131" s="19">
        <v>354000</v>
      </c>
      <c r="BA131" s="19">
        <v>79177.83</v>
      </c>
      <c r="BB131" s="21">
        <v>90</v>
      </c>
      <c r="BC131" s="21">
        <v>85.161368049616897</v>
      </c>
      <c r="BD131" s="21">
        <v>9.5</v>
      </c>
      <c r="BE131" s="21"/>
      <c r="BF131" s="17" t="s">
        <v>390</v>
      </c>
      <c r="BG131" s="14"/>
      <c r="BH131" s="17" t="s">
        <v>527</v>
      </c>
      <c r="BI131" s="17" t="s">
        <v>530</v>
      </c>
      <c r="BJ131" s="17" t="s">
        <v>531</v>
      </c>
      <c r="BK131" s="17" t="s">
        <v>383</v>
      </c>
      <c r="BL131" s="15" t="s">
        <v>1</v>
      </c>
      <c r="BM131" s="21">
        <v>614977.55259927502</v>
      </c>
      <c r="BN131" s="15" t="s">
        <v>43</v>
      </c>
      <c r="BO131" s="21"/>
      <c r="BP131" s="22">
        <v>39318</v>
      </c>
      <c r="BQ131" s="22">
        <v>48443</v>
      </c>
      <c r="BR131" s="21">
        <v>21668.981199999998</v>
      </c>
      <c r="BS131" s="21">
        <v>54.99</v>
      </c>
      <c r="BT131" s="21">
        <v>42.639499999999998</v>
      </c>
    </row>
    <row r="132" spans="1:72" s="13" customFormat="1" ht="18.2" customHeight="1" x14ac:dyDescent="0.15">
      <c r="A132" s="4">
        <v>130</v>
      </c>
      <c r="B132" s="5" t="s">
        <v>46</v>
      </c>
      <c r="C132" s="5" t="s">
        <v>379</v>
      </c>
      <c r="D132" s="6">
        <v>45505</v>
      </c>
      <c r="E132" s="7" t="s">
        <v>51</v>
      </c>
      <c r="F132" s="8">
        <v>168</v>
      </c>
      <c r="G132" s="8">
        <v>167</v>
      </c>
      <c r="H132" s="9">
        <v>37705.404399999999</v>
      </c>
      <c r="I132" s="9">
        <v>24785.305</v>
      </c>
      <c r="J132" s="9">
        <v>0</v>
      </c>
      <c r="K132" s="9">
        <v>62490.7094</v>
      </c>
      <c r="L132" s="9">
        <v>267.17880000000002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62490.7094</v>
      </c>
      <c r="T132" s="9">
        <v>69265.508700000006</v>
      </c>
      <c r="U132" s="9">
        <v>298.50119999999998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69564.009900000005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/>
      <c r="AT132" s="9">
        <v>0</v>
      </c>
      <c r="AU132" s="9">
        <f t="shared" si="2"/>
        <v>0</v>
      </c>
      <c r="AV132" s="9">
        <v>25052.483800000002</v>
      </c>
      <c r="AW132" s="9">
        <v>69564.009900000005</v>
      </c>
      <c r="AX132" s="10">
        <v>97</v>
      </c>
      <c r="AY132" s="10">
        <v>300</v>
      </c>
      <c r="AZ132" s="9">
        <v>277000</v>
      </c>
      <c r="BA132" s="9">
        <v>64746.07</v>
      </c>
      <c r="BB132" s="11">
        <v>90</v>
      </c>
      <c r="BC132" s="11">
        <v>86.864945563491403</v>
      </c>
      <c r="BD132" s="11">
        <v>9.5</v>
      </c>
      <c r="BE132" s="11"/>
      <c r="BF132" s="7" t="s">
        <v>390</v>
      </c>
      <c r="BG132" s="4"/>
      <c r="BH132" s="7" t="s">
        <v>101</v>
      </c>
      <c r="BI132" s="7" t="s">
        <v>431</v>
      </c>
      <c r="BJ132" s="7" t="s">
        <v>413</v>
      </c>
      <c r="BK132" s="7" t="s">
        <v>383</v>
      </c>
      <c r="BL132" s="5" t="s">
        <v>1</v>
      </c>
      <c r="BM132" s="11">
        <v>512945.239559234</v>
      </c>
      <c r="BN132" s="5" t="s">
        <v>43</v>
      </c>
      <c r="BO132" s="11"/>
      <c r="BP132" s="12">
        <v>39332</v>
      </c>
      <c r="BQ132" s="12">
        <v>48457</v>
      </c>
      <c r="BR132" s="11">
        <v>20498.014999999999</v>
      </c>
      <c r="BS132" s="11">
        <v>44.96</v>
      </c>
      <c r="BT132" s="11">
        <v>42.639499999999998</v>
      </c>
    </row>
    <row r="133" spans="1:72" s="13" customFormat="1" ht="18.2" customHeight="1" x14ac:dyDescent="0.15">
      <c r="A133" s="14">
        <v>131</v>
      </c>
      <c r="B133" s="15" t="s">
        <v>303</v>
      </c>
      <c r="C133" s="15" t="s">
        <v>379</v>
      </c>
      <c r="D133" s="16">
        <v>45505</v>
      </c>
      <c r="E133" s="17" t="s">
        <v>162</v>
      </c>
      <c r="F133" s="18">
        <v>96</v>
      </c>
      <c r="G133" s="18">
        <v>95</v>
      </c>
      <c r="H133" s="19">
        <v>56586.63</v>
      </c>
      <c r="I133" s="19">
        <v>27359.77</v>
      </c>
      <c r="J133" s="19">
        <v>0</v>
      </c>
      <c r="K133" s="19">
        <v>83946.4</v>
      </c>
      <c r="L133" s="19">
        <v>400.18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83946.4</v>
      </c>
      <c r="T133" s="19">
        <v>48436.49</v>
      </c>
      <c r="U133" s="19">
        <v>405.52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48842.01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>
        <v>0</v>
      </c>
      <c r="AT133" s="19">
        <f>VLOOKUP(E133,[1]Aplicado!$C$449:$AL$1312,36,0)</f>
        <v>0</v>
      </c>
      <c r="AU133" s="19">
        <f t="shared" si="2"/>
        <v>0</v>
      </c>
      <c r="AV133" s="19">
        <v>27759.95</v>
      </c>
      <c r="AW133" s="19">
        <v>48842.01</v>
      </c>
      <c r="AX133" s="20">
        <v>98</v>
      </c>
      <c r="AY133" s="20">
        <v>300</v>
      </c>
      <c r="AZ133" s="19">
        <v>426000</v>
      </c>
      <c r="BA133" s="19">
        <v>99226.48</v>
      </c>
      <c r="BB133" s="21">
        <v>90</v>
      </c>
      <c r="BC133" s="21">
        <v>76.140723726166598</v>
      </c>
      <c r="BD133" s="21">
        <v>8.6</v>
      </c>
      <c r="BE133" s="21"/>
      <c r="BF133" s="17" t="s">
        <v>380</v>
      </c>
      <c r="BG133" s="14"/>
      <c r="BH133" s="17" t="s">
        <v>101</v>
      </c>
      <c r="BI133" s="17" t="s">
        <v>431</v>
      </c>
      <c r="BJ133" s="17" t="s">
        <v>413</v>
      </c>
      <c r="BK133" s="17" t="s">
        <v>383</v>
      </c>
      <c r="BL133" s="15" t="s">
        <v>1</v>
      </c>
      <c r="BM133" s="21">
        <v>689060.92876160005</v>
      </c>
      <c r="BN133" s="15" t="s">
        <v>43</v>
      </c>
      <c r="BO133" s="21"/>
      <c r="BP133" s="22">
        <v>39353</v>
      </c>
      <c r="BQ133" s="22">
        <v>48478</v>
      </c>
      <c r="BR133" s="21">
        <v>27856.29</v>
      </c>
      <c r="BS133" s="21">
        <v>68.44</v>
      </c>
      <c r="BT133" s="21">
        <v>43.02</v>
      </c>
    </row>
    <row r="134" spans="1:72" s="13" customFormat="1" ht="18.2" customHeight="1" x14ac:dyDescent="0.15">
      <c r="A134" s="4">
        <v>132</v>
      </c>
      <c r="B134" s="5" t="s">
        <v>46</v>
      </c>
      <c r="C134" s="5" t="s">
        <v>379</v>
      </c>
      <c r="D134" s="6">
        <v>45505</v>
      </c>
      <c r="E134" s="7" t="s">
        <v>163</v>
      </c>
      <c r="F134" s="8">
        <v>116</v>
      </c>
      <c r="G134" s="8">
        <v>116</v>
      </c>
      <c r="H134" s="9">
        <v>0</v>
      </c>
      <c r="I134" s="9">
        <v>65283.546999999999</v>
      </c>
      <c r="J134" s="9">
        <v>0</v>
      </c>
      <c r="K134" s="9">
        <v>65283.546999999999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65283.546999999999</v>
      </c>
      <c r="T134" s="9">
        <v>34616.895700000001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34616.895700000001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/>
      <c r="AT134" s="9">
        <v>0</v>
      </c>
      <c r="AU134" s="9">
        <f t="shared" si="2"/>
        <v>0</v>
      </c>
      <c r="AV134" s="9">
        <v>65283.546999999999</v>
      </c>
      <c r="AW134" s="9">
        <v>34616.895700000001</v>
      </c>
      <c r="AX134" s="10">
        <v>98</v>
      </c>
      <c r="AY134" s="10">
        <v>300</v>
      </c>
      <c r="AZ134" s="9">
        <v>426000</v>
      </c>
      <c r="BA134" s="9">
        <v>98665.01</v>
      </c>
      <c r="BB134" s="11">
        <v>90</v>
      </c>
      <c r="BC134" s="11">
        <v>59.550181264867902</v>
      </c>
      <c r="BD134" s="11">
        <v>9.5</v>
      </c>
      <c r="BE134" s="11"/>
      <c r="BF134" s="7" t="s">
        <v>390</v>
      </c>
      <c r="BG134" s="4"/>
      <c r="BH134" s="7" t="s">
        <v>101</v>
      </c>
      <c r="BI134" s="7" t="s">
        <v>431</v>
      </c>
      <c r="BJ134" s="7" t="s">
        <v>413</v>
      </c>
      <c r="BK134" s="7" t="s">
        <v>383</v>
      </c>
      <c r="BL134" s="5" t="s">
        <v>1</v>
      </c>
      <c r="BM134" s="11">
        <v>535869.81131616805</v>
      </c>
      <c r="BN134" s="5" t="s">
        <v>43</v>
      </c>
      <c r="BO134" s="11"/>
      <c r="BP134" s="12">
        <v>39374</v>
      </c>
      <c r="BQ134" s="12">
        <v>48499</v>
      </c>
      <c r="BR134" s="11">
        <v>20345.7899</v>
      </c>
      <c r="BS134" s="11">
        <v>0</v>
      </c>
      <c r="BT134" s="11">
        <v>42.639499999999998</v>
      </c>
    </row>
    <row r="135" spans="1:72" s="13" customFormat="1" ht="18.2" customHeight="1" x14ac:dyDescent="0.15">
      <c r="A135" s="14">
        <v>133</v>
      </c>
      <c r="B135" s="15" t="s">
        <v>46</v>
      </c>
      <c r="C135" s="15" t="s">
        <v>379</v>
      </c>
      <c r="D135" s="16">
        <v>45505</v>
      </c>
      <c r="E135" s="17" t="s">
        <v>164</v>
      </c>
      <c r="F135" s="18">
        <v>167</v>
      </c>
      <c r="G135" s="18">
        <v>166</v>
      </c>
      <c r="H135" s="19">
        <v>54557.037400000001</v>
      </c>
      <c r="I135" s="19">
        <v>38891.431499999999</v>
      </c>
      <c r="J135" s="19">
        <v>0</v>
      </c>
      <c r="K135" s="19">
        <v>93448.468900000007</v>
      </c>
      <c r="L135" s="19">
        <v>400.55770000000001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93448.468900000007</v>
      </c>
      <c r="T135" s="19">
        <v>91812.5052</v>
      </c>
      <c r="U135" s="19">
        <v>390.9923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92203.497499999998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/>
      <c r="AT135" s="19">
        <v>0</v>
      </c>
      <c r="AU135" s="19">
        <f t="shared" si="2"/>
        <v>0</v>
      </c>
      <c r="AV135" s="19">
        <v>39291.989200000004</v>
      </c>
      <c r="AW135" s="19">
        <v>92203.497499999998</v>
      </c>
      <c r="AX135" s="20">
        <v>97</v>
      </c>
      <c r="AY135" s="20">
        <v>300</v>
      </c>
      <c r="AZ135" s="19">
        <v>418000</v>
      </c>
      <c r="BA135" s="19">
        <v>97484.02</v>
      </c>
      <c r="BB135" s="21">
        <v>90</v>
      </c>
      <c r="BC135" s="21">
        <v>86.274265269323095</v>
      </c>
      <c r="BD135" s="21">
        <v>8.6</v>
      </c>
      <c r="BE135" s="21"/>
      <c r="BF135" s="17" t="s">
        <v>380</v>
      </c>
      <c r="BG135" s="14"/>
      <c r="BH135" s="17" t="s">
        <v>101</v>
      </c>
      <c r="BI135" s="17" t="s">
        <v>431</v>
      </c>
      <c r="BJ135" s="17" t="s">
        <v>413</v>
      </c>
      <c r="BK135" s="17" t="s">
        <v>383</v>
      </c>
      <c r="BL135" s="15" t="s">
        <v>1</v>
      </c>
      <c r="BM135" s="21">
        <v>767057.17900450202</v>
      </c>
      <c r="BN135" s="15" t="s">
        <v>43</v>
      </c>
      <c r="BO135" s="21"/>
      <c r="BP135" s="22">
        <v>39350</v>
      </c>
      <c r="BQ135" s="22">
        <v>48475</v>
      </c>
      <c r="BR135" s="21">
        <v>29978.088800000001</v>
      </c>
      <c r="BS135" s="21">
        <v>67.23</v>
      </c>
      <c r="BT135" s="21">
        <v>42.639499999999998</v>
      </c>
    </row>
    <row r="136" spans="1:72" s="13" customFormat="1" ht="18.2" customHeight="1" x14ac:dyDescent="0.15">
      <c r="A136" s="4">
        <v>134</v>
      </c>
      <c r="B136" s="5" t="s">
        <v>46</v>
      </c>
      <c r="C136" s="5" t="s">
        <v>379</v>
      </c>
      <c r="D136" s="6">
        <v>45505</v>
      </c>
      <c r="E136" s="7" t="s">
        <v>83</v>
      </c>
      <c r="F136" s="8">
        <v>169</v>
      </c>
      <c r="G136" s="8">
        <v>168</v>
      </c>
      <c r="H136" s="9">
        <v>51344.088799999998</v>
      </c>
      <c r="I136" s="9">
        <v>35910.214599999999</v>
      </c>
      <c r="J136" s="9">
        <v>0</v>
      </c>
      <c r="K136" s="9">
        <v>87254.303400000004</v>
      </c>
      <c r="L136" s="9">
        <v>366.47410000000002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87254.303400000004</v>
      </c>
      <c r="T136" s="9">
        <v>87377.341100000005</v>
      </c>
      <c r="U136" s="9">
        <v>367.96589999999998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87745.307000000001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/>
      <c r="AT136" s="9">
        <v>0</v>
      </c>
      <c r="AU136" s="9">
        <f t="shared" si="2"/>
        <v>0</v>
      </c>
      <c r="AV136" s="9">
        <v>36276.688699999999</v>
      </c>
      <c r="AW136" s="9">
        <v>87745.307000000001</v>
      </c>
      <c r="AX136" s="10">
        <v>99</v>
      </c>
      <c r="AY136" s="10">
        <v>300</v>
      </c>
      <c r="AZ136" s="9">
        <v>392000</v>
      </c>
      <c r="BA136" s="9">
        <v>90450.92</v>
      </c>
      <c r="BB136" s="11">
        <v>90</v>
      </c>
      <c r="BC136" s="11">
        <v>86.8193193170396</v>
      </c>
      <c r="BD136" s="11">
        <v>8.6</v>
      </c>
      <c r="BE136" s="11"/>
      <c r="BF136" s="7" t="s">
        <v>390</v>
      </c>
      <c r="BG136" s="4"/>
      <c r="BH136" s="7" t="s">
        <v>101</v>
      </c>
      <c r="BI136" s="7" t="s">
        <v>431</v>
      </c>
      <c r="BJ136" s="7" t="s">
        <v>462</v>
      </c>
      <c r="BK136" s="7" t="s">
        <v>383</v>
      </c>
      <c r="BL136" s="5" t="s">
        <v>1</v>
      </c>
      <c r="BM136" s="11">
        <v>716213.33778756997</v>
      </c>
      <c r="BN136" s="5" t="s">
        <v>43</v>
      </c>
      <c r="BO136" s="11"/>
      <c r="BP136" s="12">
        <v>39401</v>
      </c>
      <c r="BQ136" s="12">
        <v>48527</v>
      </c>
      <c r="BR136" s="11">
        <v>26538.3478</v>
      </c>
      <c r="BS136" s="11">
        <v>62.39</v>
      </c>
      <c r="BT136" s="11">
        <v>42.639499999999998</v>
      </c>
    </row>
    <row r="137" spans="1:72" s="13" customFormat="1" ht="18.2" customHeight="1" x14ac:dyDescent="0.15">
      <c r="A137" s="14">
        <v>135</v>
      </c>
      <c r="B137" s="15" t="s">
        <v>304</v>
      </c>
      <c r="C137" s="15" t="s">
        <v>379</v>
      </c>
      <c r="D137" s="16">
        <v>45505</v>
      </c>
      <c r="E137" s="17" t="s">
        <v>532</v>
      </c>
      <c r="F137" s="18">
        <v>1</v>
      </c>
      <c r="G137" s="18">
        <v>2</v>
      </c>
      <c r="H137" s="19">
        <v>30246.240000000002</v>
      </c>
      <c r="I137" s="19">
        <v>340.37</v>
      </c>
      <c r="J137" s="19">
        <v>0</v>
      </c>
      <c r="K137" s="19">
        <v>30586.61</v>
      </c>
      <c r="L137" s="19">
        <v>343.02</v>
      </c>
      <c r="M137" s="19">
        <v>0</v>
      </c>
      <c r="N137" s="19">
        <v>0</v>
      </c>
      <c r="O137" s="19">
        <v>340.37</v>
      </c>
      <c r="P137" s="19">
        <v>0</v>
      </c>
      <c r="Q137" s="19">
        <v>1.22</v>
      </c>
      <c r="R137" s="19">
        <v>0</v>
      </c>
      <c r="S137" s="19">
        <v>30245.02</v>
      </c>
      <c r="T137" s="19">
        <v>498.58</v>
      </c>
      <c r="U137" s="19">
        <v>235.16</v>
      </c>
      <c r="V137" s="19">
        <v>0</v>
      </c>
      <c r="W137" s="19">
        <v>498.58</v>
      </c>
      <c r="X137" s="19">
        <v>0</v>
      </c>
      <c r="Y137" s="19">
        <v>0</v>
      </c>
      <c r="Z137" s="19">
        <v>0</v>
      </c>
      <c r="AA137" s="19">
        <v>235.16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0.25</v>
      </c>
      <c r="AJ137" s="19">
        <v>77.180000000000007</v>
      </c>
      <c r="AK137" s="19">
        <v>0</v>
      </c>
      <c r="AL137" s="19">
        <v>0</v>
      </c>
      <c r="AM137" s="19">
        <v>0</v>
      </c>
      <c r="AN137" s="19">
        <v>0</v>
      </c>
      <c r="AO137" s="19">
        <v>33.770000000000003</v>
      </c>
      <c r="AP137" s="19">
        <v>10.43</v>
      </c>
      <c r="AQ137" s="19">
        <v>0</v>
      </c>
      <c r="AR137" s="19">
        <v>0</v>
      </c>
      <c r="AS137" s="19">
        <v>31.767674</v>
      </c>
      <c r="AT137" s="19">
        <f>VLOOKUP(E137,[1]Aplicado!$C$449:$AL$1312,36,0)</f>
        <v>0</v>
      </c>
      <c r="AU137" s="19">
        <f t="shared" si="2"/>
        <v>930.03232600000001</v>
      </c>
      <c r="AV137" s="19">
        <v>343.02</v>
      </c>
      <c r="AW137" s="19">
        <v>235.16</v>
      </c>
      <c r="AX137" s="20">
        <v>70</v>
      </c>
      <c r="AY137" s="20">
        <v>300</v>
      </c>
      <c r="AZ137" s="19">
        <v>266000</v>
      </c>
      <c r="BA137" s="19">
        <v>67081.22</v>
      </c>
      <c r="BB137" s="21">
        <v>90</v>
      </c>
      <c r="BC137" s="21">
        <v>40.578448036574201</v>
      </c>
      <c r="BD137" s="21">
        <v>9.33</v>
      </c>
      <c r="BE137" s="21"/>
      <c r="BF137" s="17" t="s">
        <v>390</v>
      </c>
      <c r="BG137" s="14"/>
      <c r="BH137" s="17" t="s">
        <v>453</v>
      </c>
      <c r="BI137" s="17" t="s">
        <v>454</v>
      </c>
      <c r="BJ137" s="17" t="s">
        <v>455</v>
      </c>
      <c r="BK137" s="17" t="s">
        <v>400</v>
      </c>
      <c r="BL137" s="15" t="s">
        <v>1</v>
      </c>
      <c r="BM137" s="21">
        <v>248261.52844687999</v>
      </c>
      <c r="BN137" s="15" t="s">
        <v>43</v>
      </c>
      <c r="BO137" s="21"/>
      <c r="BP137" s="22">
        <v>38481</v>
      </c>
      <c r="BQ137" s="22">
        <v>47604</v>
      </c>
      <c r="BR137" s="21">
        <v>304.72000000000003</v>
      </c>
      <c r="BS137" s="21">
        <v>77.180000000000007</v>
      </c>
      <c r="BT137" s="21">
        <v>0</v>
      </c>
    </row>
    <row r="138" spans="1:72" s="13" customFormat="1" ht="18.2" customHeight="1" x14ac:dyDescent="0.15">
      <c r="A138" s="4">
        <v>136</v>
      </c>
      <c r="B138" s="5" t="s">
        <v>303</v>
      </c>
      <c r="C138" s="5" t="s">
        <v>379</v>
      </c>
      <c r="D138" s="6">
        <v>45505</v>
      </c>
      <c r="E138" s="7" t="s">
        <v>533</v>
      </c>
      <c r="F138" s="8">
        <v>3</v>
      </c>
      <c r="G138" s="8">
        <v>3</v>
      </c>
      <c r="H138" s="9">
        <v>39645.33</v>
      </c>
      <c r="I138" s="9">
        <v>893.83</v>
      </c>
      <c r="J138" s="9">
        <v>0</v>
      </c>
      <c r="K138" s="9">
        <v>40539.160000000003</v>
      </c>
      <c r="L138" s="9">
        <v>348.53</v>
      </c>
      <c r="M138" s="9">
        <v>0</v>
      </c>
      <c r="N138" s="9">
        <v>0</v>
      </c>
      <c r="O138" s="9">
        <v>343.38</v>
      </c>
      <c r="P138" s="9">
        <v>0</v>
      </c>
      <c r="Q138" s="9">
        <v>0</v>
      </c>
      <c r="R138" s="9">
        <v>0</v>
      </c>
      <c r="S138" s="9">
        <v>40195.78</v>
      </c>
      <c r="T138" s="9">
        <v>575.66999999999996</v>
      </c>
      <c r="U138" s="9">
        <v>284.12</v>
      </c>
      <c r="V138" s="9">
        <v>0</v>
      </c>
      <c r="W138" s="9">
        <v>289.07</v>
      </c>
      <c r="X138" s="9">
        <v>0</v>
      </c>
      <c r="Y138" s="9">
        <v>0</v>
      </c>
      <c r="Z138" s="9">
        <v>0</v>
      </c>
      <c r="AA138" s="9">
        <v>570.72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53.74</v>
      </c>
      <c r="AK138" s="9">
        <v>0</v>
      </c>
      <c r="AL138" s="9">
        <v>0</v>
      </c>
      <c r="AM138" s="9">
        <v>43.21</v>
      </c>
      <c r="AN138" s="9">
        <v>0</v>
      </c>
      <c r="AO138" s="9">
        <v>34.32</v>
      </c>
      <c r="AP138" s="9">
        <v>100.53</v>
      </c>
      <c r="AQ138" s="9">
        <v>1E-3</v>
      </c>
      <c r="AR138" s="9">
        <v>0</v>
      </c>
      <c r="AS138" s="9">
        <v>0</v>
      </c>
      <c r="AT138" s="9">
        <f>VLOOKUP(E138,[1]Aplicado!$C$449:$AL$1312,36,0)</f>
        <v>0</v>
      </c>
      <c r="AU138" s="9">
        <f t="shared" si="2"/>
        <v>864.25099999999998</v>
      </c>
      <c r="AV138" s="9">
        <v>898.98</v>
      </c>
      <c r="AW138" s="9">
        <v>570.72</v>
      </c>
      <c r="AX138" s="10">
        <v>97</v>
      </c>
      <c r="AY138" s="10">
        <v>300</v>
      </c>
      <c r="AZ138" s="9">
        <v>333000</v>
      </c>
      <c r="BA138" s="9">
        <v>77915.009999999995</v>
      </c>
      <c r="BB138" s="11">
        <v>90</v>
      </c>
      <c r="BC138" s="11">
        <v>46.430337363750603</v>
      </c>
      <c r="BD138" s="11">
        <v>8.6</v>
      </c>
      <c r="BE138" s="11"/>
      <c r="BF138" s="7" t="s">
        <v>380</v>
      </c>
      <c r="BG138" s="4"/>
      <c r="BH138" s="7" t="s">
        <v>453</v>
      </c>
      <c r="BI138" s="7" t="s">
        <v>497</v>
      </c>
      <c r="BJ138" s="7" t="s">
        <v>498</v>
      </c>
      <c r="BK138" s="7" t="s">
        <v>400</v>
      </c>
      <c r="BL138" s="5" t="s">
        <v>1</v>
      </c>
      <c r="BM138" s="11">
        <v>329940.78958832001</v>
      </c>
      <c r="BN138" s="5" t="s">
        <v>43</v>
      </c>
      <c r="BO138" s="11"/>
      <c r="BP138" s="12">
        <v>39324</v>
      </c>
      <c r="BQ138" s="12">
        <v>48449</v>
      </c>
      <c r="BR138" s="11">
        <v>463.6</v>
      </c>
      <c r="BS138" s="11">
        <v>53.74</v>
      </c>
      <c r="BT138" s="11">
        <v>43.21</v>
      </c>
    </row>
    <row r="139" spans="1:72" s="13" customFormat="1" ht="18.2" customHeight="1" x14ac:dyDescent="0.15">
      <c r="A139" s="14">
        <v>137</v>
      </c>
      <c r="B139" s="15" t="s">
        <v>46</v>
      </c>
      <c r="C139" s="15" t="s">
        <v>379</v>
      </c>
      <c r="D139" s="16">
        <v>45505</v>
      </c>
      <c r="E139" s="17" t="s">
        <v>165</v>
      </c>
      <c r="F139" s="18">
        <v>156</v>
      </c>
      <c r="G139" s="18">
        <v>155</v>
      </c>
      <c r="H139" s="19">
        <v>51815.7906</v>
      </c>
      <c r="I139" s="19">
        <v>32925.3537</v>
      </c>
      <c r="J139" s="19">
        <v>0</v>
      </c>
      <c r="K139" s="19">
        <v>84741.1443</v>
      </c>
      <c r="L139" s="19">
        <v>367.24160000000001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84741.1443</v>
      </c>
      <c r="T139" s="19">
        <v>86926.515899999999</v>
      </c>
      <c r="U139" s="19">
        <v>410.20839999999998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87336.724300000002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9">
        <v>0</v>
      </c>
      <c r="AP139" s="19">
        <v>0</v>
      </c>
      <c r="AQ139" s="19">
        <v>0</v>
      </c>
      <c r="AR139" s="19">
        <v>0</v>
      </c>
      <c r="AS139" s="19"/>
      <c r="AT139" s="19">
        <v>0</v>
      </c>
      <c r="AU139" s="19">
        <f t="shared" si="2"/>
        <v>0</v>
      </c>
      <c r="AV139" s="19">
        <v>33292.595300000001</v>
      </c>
      <c r="AW139" s="19">
        <v>87336.724300000002</v>
      </c>
      <c r="AX139" s="20">
        <v>97</v>
      </c>
      <c r="AY139" s="20">
        <v>300</v>
      </c>
      <c r="AZ139" s="19">
        <v>380500</v>
      </c>
      <c r="BA139" s="19">
        <v>88983.58</v>
      </c>
      <c r="BB139" s="21">
        <v>90</v>
      </c>
      <c r="BC139" s="21">
        <v>85.709104837094699</v>
      </c>
      <c r="BD139" s="21">
        <v>9.5</v>
      </c>
      <c r="BE139" s="21"/>
      <c r="BF139" s="17" t="s">
        <v>390</v>
      </c>
      <c r="BG139" s="14"/>
      <c r="BH139" s="17" t="s">
        <v>103</v>
      </c>
      <c r="BI139" s="17" t="s">
        <v>433</v>
      </c>
      <c r="BJ139" s="17" t="s">
        <v>434</v>
      </c>
      <c r="BK139" s="17" t="s">
        <v>383</v>
      </c>
      <c r="BL139" s="15" t="s">
        <v>1</v>
      </c>
      <c r="BM139" s="21">
        <v>695584.463368039</v>
      </c>
      <c r="BN139" s="15" t="s">
        <v>43</v>
      </c>
      <c r="BO139" s="21"/>
      <c r="BP139" s="22">
        <v>39328</v>
      </c>
      <c r="BQ139" s="22">
        <v>48453</v>
      </c>
      <c r="BR139" s="21">
        <v>24523.5851</v>
      </c>
      <c r="BS139" s="21">
        <v>61.79</v>
      </c>
      <c r="BT139" s="21">
        <v>42.639499999999998</v>
      </c>
    </row>
    <row r="140" spans="1:72" s="13" customFormat="1" ht="18.2" customHeight="1" x14ac:dyDescent="0.15">
      <c r="A140" s="4">
        <v>138</v>
      </c>
      <c r="B140" s="5" t="s">
        <v>304</v>
      </c>
      <c r="C140" s="5" t="s">
        <v>379</v>
      </c>
      <c r="D140" s="6">
        <v>45505</v>
      </c>
      <c r="E140" s="7" t="s">
        <v>534</v>
      </c>
      <c r="F140" s="8">
        <v>0</v>
      </c>
      <c r="G140" s="8">
        <v>0</v>
      </c>
      <c r="H140" s="9">
        <v>29172.18</v>
      </c>
      <c r="I140" s="9">
        <v>0</v>
      </c>
      <c r="J140" s="9">
        <v>0</v>
      </c>
      <c r="K140" s="9">
        <v>29172.18</v>
      </c>
      <c r="L140" s="9">
        <v>315.12</v>
      </c>
      <c r="M140" s="9">
        <v>0</v>
      </c>
      <c r="N140" s="9">
        <v>0</v>
      </c>
      <c r="O140" s="9">
        <v>0</v>
      </c>
      <c r="P140" s="9">
        <v>315.12</v>
      </c>
      <c r="Q140" s="9">
        <v>0</v>
      </c>
      <c r="R140" s="9">
        <v>0</v>
      </c>
      <c r="S140" s="9">
        <v>28857.06</v>
      </c>
      <c r="T140" s="9">
        <v>0</v>
      </c>
      <c r="U140" s="9">
        <v>226.81</v>
      </c>
      <c r="V140" s="9">
        <v>0</v>
      </c>
      <c r="W140" s="9">
        <v>0</v>
      </c>
      <c r="X140" s="9">
        <v>226.81</v>
      </c>
      <c r="Y140" s="9">
        <v>0</v>
      </c>
      <c r="Z140" s="9">
        <v>0</v>
      </c>
      <c r="AA140" s="9">
        <v>0</v>
      </c>
      <c r="AB140" s="9">
        <v>36.83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29.88</v>
      </c>
      <c r="AI140" s="9">
        <v>19.170000000000002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6.3E-2</v>
      </c>
      <c r="AR140" s="9">
        <v>0</v>
      </c>
      <c r="AS140" s="9">
        <v>0</v>
      </c>
      <c r="AT140" s="9">
        <f>VLOOKUP(E140,[1]Aplicado!$C$449:$AL$1312,36,0)</f>
        <v>0</v>
      </c>
      <c r="AU140" s="9">
        <f t="shared" si="2"/>
        <v>627.87300000000005</v>
      </c>
      <c r="AV140" s="9">
        <v>0</v>
      </c>
      <c r="AW140" s="9">
        <v>0</v>
      </c>
      <c r="AX140" s="10">
        <v>70</v>
      </c>
      <c r="AY140" s="10">
        <v>300</v>
      </c>
      <c r="AZ140" s="9">
        <v>250000</v>
      </c>
      <c r="BA140" s="9">
        <v>62875.91</v>
      </c>
      <c r="BB140" s="11">
        <v>90</v>
      </c>
      <c r="BC140" s="11">
        <v>41.305730604932798</v>
      </c>
      <c r="BD140" s="11">
        <v>9.33</v>
      </c>
      <c r="BE140" s="11"/>
      <c r="BF140" s="7" t="s">
        <v>380</v>
      </c>
      <c r="BG140" s="4"/>
      <c r="BH140" s="7" t="s">
        <v>402</v>
      </c>
      <c r="BI140" s="7" t="s">
        <v>403</v>
      </c>
      <c r="BJ140" s="7" t="s">
        <v>535</v>
      </c>
      <c r="BK140" s="7" t="s">
        <v>389</v>
      </c>
      <c r="BL140" s="5" t="s">
        <v>1</v>
      </c>
      <c r="BM140" s="11">
        <v>236868.67530864</v>
      </c>
      <c r="BN140" s="5" t="s">
        <v>43</v>
      </c>
      <c r="BO140" s="11"/>
      <c r="BP140" s="12">
        <v>38492</v>
      </c>
      <c r="BQ140" s="12">
        <v>47604</v>
      </c>
      <c r="BR140" s="11">
        <v>0</v>
      </c>
      <c r="BS140" s="11">
        <v>36.83</v>
      </c>
      <c r="BT140" s="11">
        <v>0</v>
      </c>
    </row>
    <row r="141" spans="1:72" s="13" customFormat="1" ht="18.2" customHeight="1" x14ac:dyDescent="0.15">
      <c r="A141" s="14">
        <v>139</v>
      </c>
      <c r="B141" s="15" t="s">
        <v>304</v>
      </c>
      <c r="C141" s="15" t="s">
        <v>379</v>
      </c>
      <c r="D141" s="16">
        <v>45505</v>
      </c>
      <c r="E141" s="17" t="s">
        <v>536</v>
      </c>
      <c r="F141" s="18">
        <v>3</v>
      </c>
      <c r="G141" s="18">
        <v>3</v>
      </c>
      <c r="H141" s="19">
        <v>55879.08</v>
      </c>
      <c r="I141" s="19">
        <v>1390.76</v>
      </c>
      <c r="J141" s="19">
        <v>0</v>
      </c>
      <c r="K141" s="19">
        <v>57269.84</v>
      </c>
      <c r="L141" s="19">
        <v>606.63</v>
      </c>
      <c r="M141" s="19">
        <v>0</v>
      </c>
      <c r="N141" s="19">
        <v>0</v>
      </c>
      <c r="O141" s="19">
        <v>555.41</v>
      </c>
      <c r="P141" s="19">
        <v>0</v>
      </c>
      <c r="Q141" s="19">
        <v>0</v>
      </c>
      <c r="R141" s="19">
        <v>0</v>
      </c>
      <c r="S141" s="19">
        <v>56714.43</v>
      </c>
      <c r="T141" s="19">
        <v>882.86</v>
      </c>
      <c r="U141" s="19">
        <v>434.43</v>
      </c>
      <c r="V141" s="19">
        <v>0</v>
      </c>
      <c r="W141" s="19">
        <v>0</v>
      </c>
      <c r="X141" s="19">
        <v>443.75</v>
      </c>
      <c r="Y141" s="19">
        <v>0</v>
      </c>
      <c r="Z141" s="19">
        <v>0</v>
      </c>
      <c r="AA141" s="19">
        <v>873.54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70.73</v>
      </c>
      <c r="AK141" s="19">
        <v>0</v>
      </c>
      <c r="AL141" s="19">
        <v>0</v>
      </c>
      <c r="AM141" s="19">
        <v>42.21</v>
      </c>
      <c r="AN141" s="19">
        <v>0</v>
      </c>
      <c r="AO141" s="19">
        <v>57.4</v>
      </c>
      <c r="AP141" s="19">
        <v>36.5</v>
      </c>
      <c r="AQ141" s="19">
        <v>0</v>
      </c>
      <c r="AR141" s="19">
        <v>0</v>
      </c>
      <c r="AS141" s="19">
        <v>2.4369999999999999E-3</v>
      </c>
      <c r="AT141" s="19">
        <f>VLOOKUP(E141,[1]Aplicado!$C$449:$AL$1312,36,0)</f>
        <v>0</v>
      </c>
      <c r="AU141" s="19">
        <f t="shared" si="2"/>
        <v>1205.9975629999999</v>
      </c>
      <c r="AV141" s="19">
        <v>1446.2</v>
      </c>
      <c r="AW141" s="19">
        <v>873.54</v>
      </c>
      <c r="AX141" s="20">
        <v>70</v>
      </c>
      <c r="AY141" s="20">
        <v>300</v>
      </c>
      <c r="AZ141" s="19">
        <v>480000</v>
      </c>
      <c r="BA141" s="19">
        <v>120785.81</v>
      </c>
      <c r="BB141" s="21">
        <v>90</v>
      </c>
      <c r="BC141" s="21">
        <v>42.2590923553023</v>
      </c>
      <c r="BD141" s="21">
        <v>9.33</v>
      </c>
      <c r="BE141" s="21"/>
      <c r="BF141" s="17" t="s">
        <v>390</v>
      </c>
      <c r="BG141" s="14"/>
      <c r="BH141" s="17" t="s">
        <v>453</v>
      </c>
      <c r="BI141" s="17" t="s">
        <v>454</v>
      </c>
      <c r="BJ141" s="17" t="s">
        <v>537</v>
      </c>
      <c r="BK141" s="17" t="s">
        <v>400</v>
      </c>
      <c r="BL141" s="15" t="s">
        <v>1</v>
      </c>
      <c r="BM141" s="21">
        <v>465531.55120391998</v>
      </c>
      <c r="BN141" s="15" t="s">
        <v>43</v>
      </c>
      <c r="BO141" s="21"/>
      <c r="BP141" s="22">
        <v>38490</v>
      </c>
      <c r="BQ141" s="22">
        <v>47604</v>
      </c>
      <c r="BR141" s="21">
        <v>369.53</v>
      </c>
      <c r="BS141" s="21">
        <v>70.73</v>
      </c>
      <c r="BT141" s="21">
        <v>42.21</v>
      </c>
    </row>
    <row r="142" spans="1:72" s="13" customFormat="1" ht="18.2" customHeight="1" x14ac:dyDescent="0.15">
      <c r="A142" s="4">
        <v>140</v>
      </c>
      <c r="B142" s="5" t="s">
        <v>304</v>
      </c>
      <c r="C142" s="5" t="s">
        <v>379</v>
      </c>
      <c r="D142" s="6">
        <v>45505</v>
      </c>
      <c r="E142" s="7" t="s">
        <v>166</v>
      </c>
      <c r="F142" s="8">
        <v>149</v>
      </c>
      <c r="G142" s="8">
        <v>148</v>
      </c>
      <c r="H142" s="9">
        <v>29174.37</v>
      </c>
      <c r="I142" s="9">
        <v>27645.919999999998</v>
      </c>
      <c r="J142" s="9">
        <v>0</v>
      </c>
      <c r="K142" s="9">
        <v>56820.29</v>
      </c>
      <c r="L142" s="9">
        <v>315.12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56820.29</v>
      </c>
      <c r="T142" s="9">
        <v>52182.64</v>
      </c>
      <c r="U142" s="9">
        <v>226.81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52409.45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f>VLOOKUP(E142,[1]Aplicado!$C$449:$AL$1312,36,0)</f>
        <v>0</v>
      </c>
      <c r="AU142" s="9">
        <f t="shared" si="2"/>
        <v>0</v>
      </c>
      <c r="AV142" s="9">
        <v>27963.23</v>
      </c>
      <c r="AW142" s="9">
        <v>52409.45</v>
      </c>
      <c r="AX142" s="10">
        <v>70</v>
      </c>
      <c r="AY142" s="10">
        <v>300</v>
      </c>
      <c r="AZ142" s="9">
        <v>250000</v>
      </c>
      <c r="BA142" s="9">
        <v>62875.91</v>
      </c>
      <c r="BB142" s="11">
        <v>90</v>
      </c>
      <c r="BC142" s="11">
        <v>81.332041158529606</v>
      </c>
      <c r="BD142" s="11">
        <v>9.33</v>
      </c>
      <c r="BE142" s="11"/>
      <c r="BF142" s="7" t="s">
        <v>380</v>
      </c>
      <c r="BG142" s="4"/>
      <c r="BH142" s="7" t="s">
        <v>402</v>
      </c>
      <c r="BI142" s="7" t="s">
        <v>403</v>
      </c>
      <c r="BJ142" s="7" t="s">
        <v>535</v>
      </c>
      <c r="BK142" s="7" t="s">
        <v>383</v>
      </c>
      <c r="BL142" s="5" t="s">
        <v>1</v>
      </c>
      <c r="BM142" s="11">
        <v>466400.48649976001</v>
      </c>
      <c r="BN142" s="5" t="s">
        <v>43</v>
      </c>
      <c r="BO142" s="11"/>
      <c r="BP142" s="12">
        <v>38492</v>
      </c>
      <c r="BQ142" s="12">
        <v>47604</v>
      </c>
      <c r="BR142" s="11">
        <v>12873.52</v>
      </c>
      <c r="BS142" s="11">
        <v>36.83</v>
      </c>
      <c r="BT142" s="11">
        <v>42.18</v>
      </c>
    </row>
    <row r="143" spans="1:72" s="13" customFormat="1" ht="18.2" customHeight="1" x14ac:dyDescent="0.15">
      <c r="A143" s="14">
        <v>141</v>
      </c>
      <c r="B143" s="15" t="s">
        <v>303</v>
      </c>
      <c r="C143" s="15" t="s">
        <v>379</v>
      </c>
      <c r="D143" s="16">
        <v>45505</v>
      </c>
      <c r="E143" s="17" t="s">
        <v>538</v>
      </c>
      <c r="F143" s="18">
        <v>0</v>
      </c>
      <c r="G143" s="18">
        <v>0</v>
      </c>
      <c r="H143" s="19">
        <v>49731.46</v>
      </c>
      <c r="I143" s="19">
        <v>0</v>
      </c>
      <c r="J143" s="19">
        <v>0</v>
      </c>
      <c r="K143" s="19">
        <v>49731.46</v>
      </c>
      <c r="L143" s="19">
        <v>334.27</v>
      </c>
      <c r="M143" s="19">
        <v>0</v>
      </c>
      <c r="N143" s="19">
        <v>0</v>
      </c>
      <c r="O143" s="19">
        <v>0</v>
      </c>
      <c r="P143" s="19">
        <v>334.27</v>
      </c>
      <c r="Q143" s="19">
        <v>0</v>
      </c>
      <c r="R143" s="19">
        <v>0</v>
      </c>
      <c r="S143" s="19">
        <v>49397.19</v>
      </c>
      <c r="T143" s="19">
        <v>0</v>
      </c>
      <c r="U143" s="19">
        <v>393.71</v>
      </c>
      <c r="V143" s="19">
        <v>0</v>
      </c>
      <c r="W143" s="19">
        <v>0</v>
      </c>
      <c r="X143" s="19">
        <v>393.71</v>
      </c>
      <c r="Y143" s="19">
        <v>0</v>
      </c>
      <c r="Z143" s="19">
        <v>0</v>
      </c>
      <c r="AA143" s="19">
        <v>0</v>
      </c>
      <c r="AB143" s="19">
        <v>57.86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39.29</v>
      </c>
      <c r="AI143" s="19">
        <v>107.43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3.9E-2</v>
      </c>
      <c r="AR143" s="19">
        <v>0</v>
      </c>
      <c r="AS143" s="19">
        <v>0</v>
      </c>
      <c r="AT143" s="19">
        <f>VLOOKUP(E143,[1]Aplicado!$C$449:$AL$1312,36,0)</f>
        <v>0</v>
      </c>
      <c r="AU143" s="19">
        <f t="shared" si="2"/>
        <v>932.59899999999993</v>
      </c>
      <c r="AV143" s="19">
        <v>0</v>
      </c>
      <c r="AW143" s="19">
        <v>0</v>
      </c>
      <c r="AX143" s="20">
        <v>99</v>
      </c>
      <c r="AY143" s="20">
        <v>300</v>
      </c>
      <c r="AZ143" s="19">
        <v>359500</v>
      </c>
      <c r="BA143" s="19">
        <v>83322.070000000007</v>
      </c>
      <c r="BB143" s="21">
        <v>90</v>
      </c>
      <c r="BC143" s="21">
        <v>53.356176820859098</v>
      </c>
      <c r="BD143" s="21">
        <v>9.5</v>
      </c>
      <c r="BE143" s="21"/>
      <c r="BF143" s="17" t="s">
        <v>380</v>
      </c>
      <c r="BG143" s="14"/>
      <c r="BH143" s="17" t="s">
        <v>103</v>
      </c>
      <c r="BI143" s="17" t="s">
        <v>397</v>
      </c>
      <c r="BJ143" s="17" t="s">
        <v>436</v>
      </c>
      <c r="BK143" s="17" t="s">
        <v>389</v>
      </c>
      <c r="BL143" s="15" t="s">
        <v>1</v>
      </c>
      <c r="BM143" s="21">
        <v>405469.12815335998</v>
      </c>
      <c r="BN143" s="15" t="s">
        <v>43</v>
      </c>
      <c r="BO143" s="21"/>
      <c r="BP143" s="22">
        <v>39365</v>
      </c>
      <c r="BQ143" s="22">
        <v>48490</v>
      </c>
      <c r="BR143" s="21">
        <v>0</v>
      </c>
      <c r="BS143" s="21">
        <v>57.86</v>
      </c>
      <c r="BT143" s="21">
        <v>0</v>
      </c>
    </row>
    <row r="144" spans="1:72" s="13" customFormat="1" ht="18.2" customHeight="1" x14ac:dyDescent="0.15">
      <c r="A144" s="4">
        <v>142</v>
      </c>
      <c r="B144" s="5" t="s">
        <v>46</v>
      </c>
      <c r="C144" s="5" t="s">
        <v>379</v>
      </c>
      <c r="D144" s="6">
        <v>45505</v>
      </c>
      <c r="E144" s="7" t="s">
        <v>25</v>
      </c>
      <c r="F144" s="8">
        <v>0</v>
      </c>
      <c r="G144" s="8">
        <v>0</v>
      </c>
      <c r="H144" s="9">
        <v>218915.81659999999</v>
      </c>
      <c r="I144" s="9">
        <v>0</v>
      </c>
      <c r="J144" s="9">
        <v>0</v>
      </c>
      <c r="K144" s="9">
        <v>218915.81659999999</v>
      </c>
      <c r="L144" s="9">
        <v>2670.8382999999999</v>
      </c>
      <c r="M144" s="9">
        <v>0</v>
      </c>
      <c r="N144" s="9">
        <v>0</v>
      </c>
      <c r="O144" s="9">
        <v>0</v>
      </c>
      <c r="P144" s="9">
        <v>2670.8382999999999</v>
      </c>
      <c r="Q144" s="9">
        <v>0</v>
      </c>
      <c r="R144" s="9">
        <v>0</v>
      </c>
      <c r="S144" s="9">
        <v>216244.97829999999</v>
      </c>
      <c r="T144" s="9">
        <v>0</v>
      </c>
      <c r="U144" s="9">
        <v>1880.8516999999999</v>
      </c>
      <c r="V144" s="9">
        <v>0</v>
      </c>
      <c r="W144" s="9">
        <v>0</v>
      </c>
      <c r="X144" s="9">
        <v>1880.8516999999999</v>
      </c>
      <c r="Y144" s="9">
        <v>0</v>
      </c>
      <c r="Z144" s="9">
        <v>0</v>
      </c>
      <c r="AA144" s="9">
        <v>0</v>
      </c>
      <c r="AB144" s="9">
        <v>570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229.17009999999999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7.2552000000000003</v>
      </c>
      <c r="AR144" s="9">
        <v>0</v>
      </c>
      <c r="AS144" s="9"/>
      <c r="AT144" s="9">
        <v>0</v>
      </c>
      <c r="AU144" s="9">
        <f t="shared" si="2"/>
        <v>5358.1152999999995</v>
      </c>
      <c r="AV144" s="9">
        <v>0</v>
      </c>
      <c r="AW144" s="9">
        <v>0</v>
      </c>
      <c r="AX144" s="10">
        <v>60</v>
      </c>
      <c r="AY144" s="10">
        <v>120</v>
      </c>
      <c r="AZ144" s="9">
        <v>539000</v>
      </c>
      <c r="BA144" s="9">
        <v>400000</v>
      </c>
      <c r="BB144" s="11">
        <v>0</v>
      </c>
      <c r="BC144" s="11" t="s">
        <v>405</v>
      </c>
      <c r="BD144" s="11">
        <v>10.31</v>
      </c>
      <c r="BE144" s="11"/>
      <c r="BF144" s="7"/>
      <c r="BG144" s="4"/>
      <c r="BH144" s="7" t="s">
        <v>391</v>
      </c>
      <c r="BI144" s="7" t="s">
        <v>457</v>
      </c>
      <c r="BJ144" s="7" t="s">
        <v>539</v>
      </c>
      <c r="BK144" s="7" t="s">
        <v>389</v>
      </c>
      <c r="BL144" s="5" t="s">
        <v>0</v>
      </c>
      <c r="BM144" s="11">
        <v>216244.97829999999</v>
      </c>
      <c r="BN144" s="5" t="s">
        <v>43</v>
      </c>
      <c r="BO144" s="11"/>
      <c r="BP144" s="12">
        <v>43709</v>
      </c>
      <c r="BQ144" s="12">
        <v>47362</v>
      </c>
      <c r="BR144" s="11">
        <v>0</v>
      </c>
      <c r="BS144" s="11">
        <v>570</v>
      </c>
      <c r="BT144" s="11">
        <v>0</v>
      </c>
    </row>
    <row r="145" spans="1:72" s="13" customFormat="1" ht="18.2" customHeight="1" x14ac:dyDescent="0.15">
      <c r="A145" s="14">
        <v>143</v>
      </c>
      <c r="B145" s="15" t="s">
        <v>46</v>
      </c>
      <c r="C145" s="15" t="s">
        <v>379</v>
      </c>
      <c r="D145" s="16">
        <v>45505</v>
      </c>
      <c r="E145" s="17" t="s">
        <v>20</v>
      </c>
      <c r="F145" s="18">
        <v>0</v>
      </c>
      <c r="G145" s="18">
        <v>0</v>
      </c>
      <c r="H145" s="19">
        <v>59420.541299999997</v>
      </c>
      <c r="I145" s="19">
        <v>0</v>
      </c>
      <c r="J145" s="19">
        <v>0</v>
      </c>
      <c r="K145" s="19">
        <v>59420.541299999997</v>
      </c>
      <c r="L145" s="19">
        <v>755.98720000000003</v>
      </c>
      <c r="M145" s="19">
        <v>0</v>
      </c>
      <c r="N145" s="19">
        <v>0</v>
      </c>
      <c r="O145" s="19">
        <v>0</v>
      </c>
      <c r="P145" s="19">
        <v>755.98720000000003</v>
      </c>
      <c r="Q145" s="19">
        <v>0</v>
      </c>
      <c r="R145" s="19">
        <v>0</v>
      </c>
      <c r="S145" s="19">
        <v>58664.554100000001</v>
      </c>
      <c r="T145" s="19">
        <v>0</v>
      </c>
      <c r="U145" s="19">
        <v>510.5215</v>
      </c>
      <c r="V145" s="19">
        <v>0</v>
      </c>
      <c r="W145" s="19">
        <v>0</v>
      </c>
      <c r="X145" s="19">
        <v>510.5215</v>
      </c>
      <c r="Y145" s="19">
        <v>0</v>
      </c>
      <c r="Z145" s="19">
        <v>0</v>
      </c>
      <c r="AA145" s="19">
        <v>0</v>
      </c>
      <c r="AB145" s="19">
        <v>158.6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77.680000000000007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4.4692999999999996</v>
      </c>
      <c r="AR145" s="19">
        <v>0</v>
      </c>
      <c r="AS145" s="19"/>
      <c r="AT145" s="19">
        <v>0</v>
      </c>
      <c r="AU145" s="19">
        <f t="shared" si="2"/>
        <v>1507.258</v>
      </c>
      <c r="AV145" s="19">
        <v>0</v>
      </c>
      <c r="AW145" s="19">
        <v>0</v>
      </c>
      <c r="AX145" s="20">
        <v>58</v>
      </c>
      <c r="AY145" s="20">
        <v>120</v>
      </c>
      <c r="AZ145" s="19">
        <v>159000</v>
      </c>
      <c r="BA145" s="19">
        <v>111300</v>
      </c>
      <c r="BB145" s="21">
        <v>0</v>
      </c>
      <c r="BC145" s="21" t="s">
        <v>405</v>
      </c>
      <c r="BD145" s="21">
        <v>10.31</v>
      </c>
      <c r="BE145" s="21"/>
      <c r="BF145" s="17"/>
      <c r="BG145" s="14"/>
      <c r="BH145" s="17" t="s">
        <v>101</v>
      </c>
      <c r="BI145" s="17" t="s">
        <v>431</v>
      </c>
      <c r="BJ145" s="17" t="s">
        <v>413</v>
      </c>
      <c r="BK145" s="17" t="s">
        <v>389</v>
      </c>
      <c r="BL145" s="15" t="s">
        <v>0</v>
      </c>
      <c r="BM145" s="21">
        <v>58664.554100000001</v>
      </c>
      <c r="BN145" s="15" t="s">
        <v>43</v>
      </c>
      <c r="BO145" s="21"/>
      <c r="BP145" s="22">
        <v>43678</v>
      </c>
      <c r="BQ145" s="22">
        <v>47331</v>
      </c>
      <c r="BR145" s="21">
        <v>0</v>
      </c>
      <c r="BS145" s="21">
        <v>158.6</v>
      </c>
      <c r="BT145" s="21">
        <v>0</v>
      </c>
    </row>
    <row r="146" spans="1:72" s="13" customFormat="1" ht="18.2" customHeight="1" x14ac:dyDescent="0.15">
      <c r="A146" s="4">
        <v>144</v>
      </c>
      <c r="B146" s="5" t="s">
        <v>303</v>
      </c>
      <c r="C146" s="5" t="s">
        <v>379</v>
      </c>
      <c r="D146" s="6">
        <v>45505</v>
      </c>
      <c r="E146" s="7" t="s">
        <v>664</v>
      </c>
      <c r="F146" s="8">
        <v>131</v>
      </c>
      <c r="G146" s="8">
        <v>130</v>
      </c>
      <c r="H146" s="9">
        <v>43764.45</v>
      </c>
      <c r="I146" s="9">
        <v>24076.348075000002</v>
      </c>
      <c r="J146" s="9">
        <v>0</v>
      </c>
      <c r="K146" s="9">
        <v>67840.798074999999</v>
      </c>
      <c r="L146" s="9">
        <v>297.24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67840.789999999994</v>
      </c>
      <c r="T146" s="9">
        <v>59605.96</v>
      </c>
      <c r="U146" s="9">
        <v>346.47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59952.43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f>VLOOKUP(E146,[1]Aplicado!$C$449:$AL$1312,36,0)</f>
        <v>0</v>
      </c>
      <c r="AU146" s="9">
        <f t="shared" si="2"/>
        <v>0</v>
      </c>
      <c r="AV146" s="9">
        <v>24373.58</v>
      </c>
      <c r="AW146" s="9">
        <v>59952.43</v>
      </c>
      <c r="AX146" s="10">
        <v>99</v>
      </c>
      <c r="AY146" s="10">
        <v>300</v>
      </c>
      <c r="AZ146" s="9">
        <v>317000</v>
      </c>
      <c r="BA146" s="9">
        <v>73676.039999999994</v>
      </c>
      <c r="BB146" s="11">
        <v>90</v>
      </c>
      <c r="BC146" s="11">
        <v>82.871868520620794</v>
      </c>
      <c r="BD146" s="11">
        <v>9.5</v>
      </c>
      <c r="BE146" s="11"/>
      <c r="BF146" s="7" t="s">
        <v>380</v>
      </c>
      <c r="BG146" s="4"/>
      <c r="BH146" s="7" t="s">
        <v>453</v>
      </c>
      <c r="BI146" s="7" t="s">
        <v>497</v>
      </c>
      <c r="BJ146" s="7" t="s">
        <v>498</v>
      </c>
      <c r="BK146" s="7" t="s">
        <v>383</v>
      </c>
      <c r="BL146" s="5" t="s">
        <v>1</v>
      </c>
      <c r="BM146" s="11">
        <v>556860.54155176005</v>
      </c>
      <c r="BN146" s="5" t="s">
        <v>43</v>
      </c>
      <c r="BO146" s="11"/>
      <c r="BP146" s="12">
        <v>39342</v>
      </c>
      <c r="BQ146" s="12">
        <v>48467</v>
      </c>
      <c r="BR146" s="11">
        <v>29341.759999999998</v>
      </c>
      <c r="BS146" s="11">
        <v>51.16</v>
      </c>
      <c r="BT146" s="11">
        <v>43.06</v>
      </c>
    </row>
    <row r="147" spans="1:72" s="13" customFormat="1" ht="18.2" customHeight="1" x14ac:dyDescent="0.15">
      <c r="A147" s="14">
        <v>145</v>
      </c>
      <c r="B147" s="15" t="s">
        <v>303</v>
      </c>
      <c r="C147" s="15" t="s">
        <v>379</v>
      </c>
      <c r="D147" s="16">
        <v>45505</v>
      </c>
      <c r="E147" s="17" t="s">
        <v>167</v>
      </c>
      <c r="F147" s="18">
        <v>182</v>
      </c>
      <c r="G147" s="18">
        <v>181</v>
      </c>
      <c r="H147" s="19">
        <v>50436.73</v>
      </c>
      <c r="I147" s="19">
        <v>36097.72</v>
      </c>
      <c r="J147" s="19">
        <v>0</v>
      </c>
      <c r="K147" s="19">
        <v>86534.45</v>
      </c>
      <c r="L147" s="19">
        <v>356.66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86534.45</v>
      </c>
      <c r="T147" s="19">
        <v>93877.91</v>
      </c>
      <c r="U147" s="19">
        <v>361.45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94239.360000000001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f>VLOOKUP(E147,[1]Aplicado!$C$449:$AL$1312,36,0)</f>
        <v>0</v>
      </c>
      <c r="AU147" s="19">
        <f t="shared" si="2"/>
        <v>0</v>
      </c>
      <c r="AV147" s="19">
        <v>36454.379999999997</v>
      </c>
      <c r="AW147" s="19">
        <v>94239.360000000001</v>
      </c>
      <c r="AX147" s="20">
        <v>98</v>
      </c>
      <c r="AY147" s="20">
        <v>300</v>
      </c>
      <c r="AZ147" s="19">
        <v>379800</v>
      </c>
      <c r="BA147" s="19">
        <v>88439.69</v>
      </c>
      <c r="BB147" s="21">
        <v>89.78</v>
      </c>
      <c r="BC147" s="21">
        <v>87.845885947813699</v>
      </c>
      <c r="BD147" s="21">
        <v>8.6</v>
      </c>
      <c r="BE147" s="21"/>
      <c r="BF147" s="17" t="s">
        <v>380</v>
      </c>
      <c r="BG147" s="14"/>
      <c r="BH147" s="17" t="s">
        <v>402</v>
      </c>
      <c r="BI147" s="17" t="s">
        <v>403</v>
      </c>
      <c r="BJ147" s="17" t="s">
        <v>418</v>
      </c>
      <c r="BK147" s="17" t="s">
        <v>383</v>
      </c>
      <c r="BL147" s="15" t="s">
        <v>1</v>
      </c>
      <c r="BM147" s="21">
        <v>710304.53345079999</v>
      </c>
      <c r="BN147" s="15" t="s">
        <v>43</v>
      </c>
      <c r="BO147" s="21"/>
      <c r="BP147" s="22">
        <v>39343</v>
      </c>
      <c r="BQ147" s="22">
        <v>48468</v>
      </c>
      <c r="BR147" s="21">
        <v>42928.35</v>
      </c>
      <c r="BS147" s="21">
        <v>61</v>
      </c>
      <c r="BT147" s="21">
        <v>43.1</v>
      </c>
    </row>
    <row r="148" spans="1:72" s="13" customFormat="1" ht="18.2" customHeight="1" x14ac:dyDescent="0.15">
      <c r="A148" s="4">
        <v>146</v>
      </c>
      <c r="B148" s="5" t="s">
        <v>46</v>
      </c>
      <c r="C148" s="5" t="s">
        <v>379</v>
      </c>
      <c r="D148" s="6">
        <v>45505</v>
      </c>
      <c r="E148" s="7" t="s">
        <v>168</v>
      </c>
      <c r="F148" s="8">
        <v>158</v>
      </c>
      <c r="G148" s="8">
        <v>157</v>
      </c>
      <c r="H148" s="9">
        <v>33929.177000000003</v>
      </c>
      <c r="I148" s="9">
        <v>70552.107799999998</v>
      </c>
      <c r="J148" s="9">
        <v>0</v>
      </c>
      <c r="K148" s="9">
        <v>104481.28479999999</v>
      </c>
      <c r="L148" s="9">
        <v>788.43389999999999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104481.28479999999</v>
      </c>
      <c r="T148" s="9">
        <v>94365.462400000004</v>
      </c>
      <c r="U148" s="9">
        <v>268.60610000000003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94634.068499999994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/>
      <c r="AT148" s="9">
        <v>0</v>
      </c>
      <c r="AU148" s="9">
        <f t="shared" si="2"/>
        <v>0</v>
      </c>
      <c r="AV148" s="9">
        <v>71340.541700000002</v>
      </c>
      <c r="AW148" s="9">
        <v>94634.068499999994</v>
      </c>
      <c r="AX148" s="10">
        <v>38</v>
      </c>
      <c r="AY148" s="10">
        <v>240</v>
      </c>
      <c r="AZ148" s="9">
        <v>490000</v>
      </c>
      <c r="BA148" s="9">
        <v>113400</v>
      </c>
      <c r="BB148" s="11">
        <v>90</v>
      </c>
      <c r="BC148" s="11">
        <v>82.921654603174602</v>
      </c>
      <c r="BD148" s="11">
        <v>9.5</v>
      </c>
      <c r="BE148" s="11"/>
      <c r="BF148" s="7" t="s">
        <v>390</v>
      </c>
      <c r="BG148" s="4"/>
      <c r="BH148" s="7" t="s">
        <v>103</v>
      </c>
      <c r="BI148" s="7" t="s">
        <v>480</v>
      </c>
      <c r="BJ148" s="7" t="s">
        <v>388</v>
      </c>
      <c r="BK148" s="7" t="s">
        <v>383</v>
      </c>
      <c r="BL148" s="5" t="s">
        <v>1</v>
      </c>
      <c r="BM148" s="11">
        <v>857618.32720037096</v>
      </c>
      <c r="BN148" s="5" t="s">
        <v>43</v>
      </c>
      <c r="BO148" s="11"/>
      <c r="BP148" s="12">
        <v>39356</v>
      </c>
      <c r="BQ148" s="12">
        <v>46657</v>
      </c>
      <c r="BR148" s="11">
        <v>32008.667700000002</v>
      </c>
      <c r="BS148" s="11">
        <v>75.06</v>
      </c>
      <c r="BT148" s="11">
        <v>42.639499999999998</v>
      </c>
    </row>
    <row r="149" spans="1:72" s="13" customFormat="1" ht="18.2" customHeight="1" x14ac:dyDescent="0.15">
      <c r="A149" s="14">
        <v>147</v>
      </c>
      <c r="B149" s="15" t="s">
        <v>46</v>
      </c>
      <c r="C149" s="15" t="s">
        <v>379</v>
      </c>
      <c r="D149" s="16">
        <v>45505</v>
      </c>
      <c r="E149" s="17" t="s">
        <v>169</v>
      </c>
      <c r="F149" s="18">
        <v>185</v>
      </c>
      <c r="G149" s="18">
        <v>184</v>
      </c>
      <c r="H149" s="19">
        <v>53035.591399999998</v>
      </c>
      <c r="I149" s="19">
        <v>36513.227800000001</v>
      </c>
      <c r="J149" s="19">
        <v>0</v>
      </c>
      <c r="K149" s="19">
        <v>89548.819199999998</v>
      </c>
      <c r="L149" s="19">
        <v>375.84500000000003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89548.819199999998</v>
      </c>
      <c r="T149" s="19">
        <v>109588.6691</v>
      </c>
      <c r="U149" s="19">
        <v>419.86500000000001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110008.5341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/>
      <c r="AT149" s="19">
        <v>0</v>
      </c>
      <c r="AU149" s="19">
        <f t="shared" si="2"/>
        <v>0</v>
      </c>
      <c r="AV149" s="19">
        <v>36889.072800000002</v>
      </c>
      <c r="AW149" s="19">
        <v>110008.5341</v>
      </c>
      <c r="AX149" s="20">
        <v>97</v>
      </c>
      <c r="AY149" s="20">
        <v>300</v>
      </c>
      <c r="AZ149" s="19">
        <v>391000</v>
      </c>
      <c r="BA149" s="19">
        <v>91074.07</v>
      </c>
      <c r="BB149" s="21">
        <v>90</v>
      </c>
      <c r="BC149" s="21">
        <v>88.492737043595397</v>
      </c>
      <c r="BD149" s="21">
        <v>9.5</v>
      </c>
      <c r="BE149" s="21"/>
      <c r="BF149" s="17" t="s">
        <v>390</v>
      </c>
      <c r="BG149" s="14"/>
      <c r="BH149" s="17" t="s">
        <v>101</v>
      </c>
      <c r="BI149" s="17" t="s">
        <v>394</v>
      </c>
      <c r="BJ149" s="17" t="s">
        <v>395</v>
      </c>
      <c r="BK149" s="17" t="s">
        <v>383</v>
      </c>
      <c r="BL149" s="15" t="s">
        <v>1</v>
      </c>
      <c r="BM149" s="21">
        <v>735047.51278740505</v>
      </c>
      <c r="BN149" s="15" t="s">
        <v>43</v>
      </c>
      <c r="BO149" s="21"/>
      <c r="BP149" s="22">
        <v>39353</v>
      </c>
      <c r="BQ149" s="22">
        <v>48478</v>
      </c>
      <c r="BR149" s="21">
        <v>29667.695899999999</v>
      </c>
      <c r="BS149" s="21">
        <v>63.25</v>
      </c>
      <c r="BT149" s="21">
        <v>42.639499999999998</v>
      </c>
    </row>
    <row r="150" spans="1:72" s="13" customFormat="1" ht="18.2" customHeight="1" x14ac:dyDescent="0.15">
      <c r="A150" s="4">
        <v>148</v>
      </c>
      <c r="B150" s="5" t="s">
        <v>303</v>
      </c>
      <c r="C150" s="5" t="s">
        <v>379</v>
      </c>
      <c r="D150" s="6">
        <v>45505</v>
      </c>
      <c r="E150" s="7" t="s">
        <v>170</v>
      </c>
      <c r="F150" s="8">
        <v>178</v>
      </c>
      <c r="G150" s="8">
        <v>177</v>
      </c>
      <c r="H150" s="9">
        <v>113558.44</v>
      </c>
      <c r="I150" s="9">
        <v>73273.100000000006</v>
      </c>
      <c r="J150" s="9">
        <v>0</v>
      </c>
      <c r="K150" s="9">
        <v>186831.54</v>
      </c>
      <c r="L150" s="9">
        <v>771.14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186831.54</v>
      </c>
      <c r="T150" s="9">
        <v>222329.13</v>
      </c>
      <c r="U150" s="9">
        <v>898.96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223228.09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f>VLOOKUP(E150,[1]Aplicado!$C$449:$AL$1312,36,0)</f>
        <v>0</v>
      </c>
      <c r="AU150" s="9">
        <f t="shared" si="2"/>
        <v>0</v>
      </c>
      <c r="AV150" s="9">
        <v>74044.240000000005</v>
      </c>
      <c r="AW150" s="9">
        <v>223228.09</v>
      </c>
      <c r="AX150" s="10">
        <v>98</v>
      </c>
      <c r="AY150" s="10">
        <v>300</v>
      </c>
      <c r="AZ150" s="9">
        <v>821000</v>
      </c>
      <c r="BA150" s="9">
        <v>191153.15</v>
      </c>
      <c r="BB150" s="11">
        <v>90</v>
      </c>
      <c r="BC150" s="11">
        <v>87.965270778953894</v>
      </c>
      <c r="BD150" s="11">
        <v>9.5</v>
      </c>
      <c r="BE150" s="11"/>
      <c r="BF150" s="7" t="s">
        <v>390</v>
      </c>
      <c r="BG150" s="4"/>
      <c r="BH150" s="7" t="s">
        <v>103</v>
      </c>
      <c r="BI150" s="7" t="s">
        <v>540</v>
      </c>
      <c r="BJ150" s="7" t="s">
        <v>541</v>
      </c>
      <c r="BK150" s="7" t="s">
        <v>383</v>
      </c>
      <c r="BL150" s="5" t="s">
        <v>1</v>
      </c>
      <c r="BM150" s="11">
        <v>1533577.55036976</v>
      </c>
      <c r="BN150" s="5" t="s">
        <v>43</v>
      </c>
      <c r="BO150" s="11"/>
      <c r="BP150" s="12">
        <v>39354</v>
      </c>
      <c r="BQ150" s="12">
        <v>48479</v>
      </c>
      <c r="BR150" s="11">
        <v>80425.38</v>
      </c>
      <c r="BS150" s="11">
        <v>132.75</v>
      </c>
      <c r="BT150" s="11">
        <v>42.94</v>
      </c>
    </row>
    <row r="151" spans="1:72" s="13" customFormat="1" ht="18.2" customHeight="1" x14ac:dyDescent="0.15">
      <c r="A151" s="14">
        <v>149</v>
      </c>
      <c r="B151" s="15" t="s">
        <v>46</v>
      </c>
      <c r="C151" s="15" t="s">
        <v>379</v>
      </c>
      <c r="D151" s="16">
        <v>45505</v>
      </c>
      <c r="E151" s="17" t="s">
        <v>21</v>
      </c>
      <c r="F151" s="18">
        <v>0</v>
      </c>
      <c r="G151" s="18">
        <v>0</v>
      </c>
      <c r="H151" s="19">
        <v>118885.85739999999</v>
      </c>
      <c r="I151" s="19">
        <v>0</v>
      </c>
      <c r="J151" s="19">
        <v>0</v>
      </c>
      <c r="K151" s="19">
        <v>118885.85739999999</v>
      </c>
      <c r="L151" s="19">
        <v>1350.0952</v>
      </c>
      <c r="M151" s="19">
        <v>0</v>
      </c>
      <c r="N151" s="19">
        <v>0</v>
      </c>
      <c r="O151" s="19">
        <v>0</v>
      </c>
      <c r="P151" s="19">
        <v>1350.0952</v>
      </c>
      <c r="Q151" s="19">
        <v>0</v>
      </c>
      <c r="R151" s="19">
        <v>0</v>
      </c>
      <c r="S151" s="19">
        <v>117535.7622</v>
      </c>
      <c r="T151" s="19">
        <v>0</v>
      </c>
      <c r="U151" s="19">
        <v>1021.4277</v>
      </c>
      <c r="V151" s="19">
        <v>0</v>
      </c>
      <c r="W151" s="19">
        <v>0</v>
      </c>
      <c r="X151" s="19">
        <v>1021.4277</v>
      </c>
      <c r="Y151" s="19">
        <v>0</v>
      </c>
      <c r="Z151" s="19">
        <v>0</v>
      </c>
      <c r="AA151" s="19">
        <v>0</v>
      </c>
      <c r="AB151" s="19">
        <v>327.7518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158.55330000000001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>
        <v>11964.26</v>
      </c>
      <c r="AR151" s="19">
        <v>0</v>
      </c>
      <c r="AS151" s="19"/>
      <c r="AT151" s="19">
        <v>0</v>
      </c>
      <c r="AU151" s="19">
        <f t="shared" si="2"/>
        <v>14822.088</v>
      </c>
      <c r="AV151" s="19">
        <v>0</v>
      </c>
      <c r="AW151" s="19">
        <v>0</v>
      </c>
      <c r="AX151" s="20">
        <v>64</v>
      </c>
      <c r="AY151" s="20">
        <v>180</v>
      </c>
      <c r="AZ151" s="19">
        <v>326000</v>
      </c>
      <c r="BA151" s="19">
        <v>230000</v>
      </c>
      <c r="BB151" s="21"/>
      <c r="BC151" s="21"/>
      <c r="BD151" s="21">
        <v>10.31</v>
      </c>
      <c r="BE151" s="21"/>
      <c r="BF151" s="17"/>
      <c r="BG151" s="14"/>
      <c r="BH151" s="17" t="s">
        <v>101</v>
      </c>
      <c r="BI151" s="17" t="s">
        <v>412</v>
      </c>
      <c r="BJ151" s="17" t="s">
        <v>413</v>
      </c>
      <c r="BK151" s="17" t="s">
        <v>389</v>
      </c>
      <c r="BL151" s="15" t="s">
        <v>0</v>
      </c>
      <c r="BM151" s="21">
        <v>117535.7622</v>
      </c>
      <c r="BN151" s="15" t="s">
        <v>43</v>
      </c>
      <c r="BO151" s="21"/>
      <c r="BP151" s="22">
        <v>43096</v>
      </c>
      <c r="BQ151" s="22">
        <v>48575</v>
      </c>
      <c r="BR151" s="21">
        <v>0</v>
      </c>
      <c r="BS151" s="21">
        <v>327.7518</v>
      </c>
      <c r="BT151" s="21">
        <v>0</v>
      </c>
    </row>
    <row r="152" spans="1:72" s="13" customFormat="1" ht="18.2" customHeight="1" x14ac:dyDescent="0.15">
      <c r="A152" s="4">
        <v>150</v>
      </c>
      <c r="B152" s="5" t="s">
        <v>303</v>
      </c>
      <c r="C152" s="5" t="s">
        <v>379</v>
      </c>
      <c r="D152" s="6">
        <v>45505</v>
      </c>
      <c r="E152" s="7" t="s">
        <v>542</v>
      </c>
      <c r="F152" s="8">
        <v>1</v>
      </c>
      <c r="G152" s="8">
        <v>0</v>
      </c>
      <c r="H152" s="9">
        <v>32347.24</v>
      </c>
      <c r="I152" s="9">
        <v>0</v>
      </c>
      <c r="J152" s="9">
        <v>0</v>
      </c>
      <c r="K152" s="9">
        <v>32347.24</v>
      </c>
      <c r="L152" s="9">
        <v>245.05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32347.24</v>
      </c>
      <c r="T152" s="9">
        <v>0</v>
      </c>
      <c r="U152" s="9">
        <v>233.45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233.45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f>VLOOKUP(E152,[1]Aplicado!$C$449:$AL$1312,36,0)</f>
        <v>0</v>
      </c>
      <c r="AU152" s="9">
        <f t="shared" si="2"/>
        <v>0</v>
      </c>
      <c r="AV152" s="9">
        <v>245.05</v>
      </c>
      <c r="AW152" s="9">
        <v>233.45</v>
      </c>
      <c r="AX152" s="10">
        <v>98</v>
      </c>
      <c r="AY152" s="10">
        <v>300</v>
      </c>
      <c r="AZ152" s="9">
        <v>253692</v>
      </c>
      <c r="BA152" s="9">
        <v>58930.28</v>
      </c>
      <c r="BB152" s="11">
        <v>89.97</v>
      </c>
      <c r="BC152" s="11">
        <v>49.385157898452199</v>
      </c>
      <c r="BD152" s="11">
        <v>8.6</v>
      </c>
      <c r="BE152" s="11"/>
      <c r="BF152" s="7" t="s">
        <v>380</v>
      </c>
      <c r="BG152" s="4"/>
      <c r="BH152" s="7" t="s">
        <v>422</v>
      </c>
      <c r="BI152" s="7" t="s">
        <v>437</v>
      </c>
      <c r="BJ152" s="7" t="s">
        <v>438</v>
      </c>
      <c r="BK152" s="7" t="s">
        <v>400</v>
      </c>
      <c r="BL152" s="5" t="s">
        <v>1</v>
      </c>
      <c r="BM152" s="11">
        <v>265517.27337056003</v>
      </c>
      <c r="BN152" s="5" t="s">
        <v>43</v>
      </c>
      <c r="BO152" s="11"/>
      <c r="BP152" s="12">
        <v>39353</v>
      </c>
      <c r="BQ152" s="12">
        <v>48478</v>
      </c>
      <c r="BR152" s="11">
        <v>142.62</v>
      </c>
      <c r="BS152" s="11">
        <v>40.65</v>
      </c>
      <c r="BT152" s="11">
        <v>0</v>
      </c>
    </row>
    <row r="153" spans="1:72" s="13" customFormat="1" ht="18.2" customHeight="1" x14ac:dyDescent="0.15">
      <c r="A153" s="14">
        <v>151</v>
      </c>
      <c r="B153" s="15" t="s">
        <v>46</v>
      </c>
      <c r="C153" s="15" t="s">
        <v>379</v>
      </c>
      <c r="D153" s="16">
        <v>45505</v>
      </c>
      <c r="E153" s="17" t="s">
        <v>171</v>
      </c>
      <c r="F153" s="18">
        <v>156</v>
      </c>
      <c r="G153" s="18">
        <v>155</v>
      </c>
      <c r="H153" s="19">
        <v>49513.716699999997</v>
      </c>
      <c r="I153" s="19">
        <v>108937.7083</v>
      </c>
      <c r="J153" s="19">
        <v>0</v>
      </c>
      <c r="K153" s="19">
        <v>158451.42499999999</v>
      </c>
      <c r="L153" s="19">
        <v>1163.3317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158451.42499999999</v>
      </c>
      <c r="T153" s="19">
        <v>125292.1299</v>
      </c>
      <c r="U153" s="19">
        <v>354.84829999999999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125646.9782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/>
      <c r="AT153" s="19">
        <v>0</v>
      </c>
      <c r="AU153" s="19">
        <f t="shared" si="2"/>
        <v>0</v>
      </c>
      <c r="AV153" s="19">
        <v>110101.04</v>
      </c>
      <c r="AW153" s="19">
        <v>125646.9782</v>
      </c>
      <c r="AX153" s="20">
        <v>38</v>
      </c>
      <c r="AY153" s="20">
        <v>240</v>
      </c>
      <c r="AZ153" s="19">
        <v>751000</v>
      </c>
      <c r="BA153" s="19">
        <v>173673.03</v>
      </c>
      <c r="BB153" s="21">
        <v>89.73</v>
      </c>
      <c r="BC153" s="21">
        <v>81.865597469278896</v>
      </c>
      <c r="BD153" s="21">
        <v>8.6</v>
      </c>
      <c r="BE153" s="21"/>
      <c r="BF153" s="17" t="s">
        <v>380</v>
      </c>
      <c r="BG153" s="14"/>
      <c r="BH153" s="17" t="s">
        <v>411</v>
      </c>
      <c r="BI153" s="17" t="s">
        <v>543</v>
      </c>
      <c r="BJ153" s="17" t="s">
        <v>544</v>
      </c>
      <c r="BK153" s="17" t="s">
        <v>383</v>
      </c>
      <c r="BL153" s="15" t="s">
        <v>1</v>
      </c>
      <c r="BM153" s="21">
        <v>1300623.8036902</v>
      </c>
      <c r="BN153" s="15" t="s">
        <v>43</v>
      </c>
      <c r="BO153" s="21"/>
      <c r="BP153" s="22">
        <v>39360</v>
      </c>
      <c r="BQ153" s="22">
        <v>46660</v>
      </c>
      <c r="BR153" s="21">
        <v>45856.325799999999</v>
      </c>
      <c r="BS153" s="21">
        <v>112.86</v>
      </c>
      <c r="BT153" s="21">
        <v>42.639499999999998</v>
      </c>
    </row>
    <row r="154" spans="1:72" s="13" customFormat="1" ht="18.2" customHeight="1" x14ac:dyDescent="0.15">
      <c r="A154" s="4">
        <v>152</v>
      </c>
      <c r="B154" s="5" t="s">
        <v>303</v>
      </c>
      <c r="C154" s="5" t="s">
        <v>379</v>
      </c>
      <c r="D154" s="6">
        <v>45505</v>
      </c>
      <c r="E154" s="7" t="s">
        <v>172</v>
      </c>
      <c r="F154" s="8">
        <v>83</v>
      </c>
      <c r="G154" s="8">
        <v>82</v>
      </c>
      <c r="H154" s="9">
        <v>65016.84</v>
      </c>
      <c r="I154" s="9">
        <v>26618.7</v>
      </c>
      <c r="J154" s="9">
        <v>0</v>
      </c>
      <c r="K154" s="9">
        <v>91635.54</v>
      </c>
      <c r="L154" s="9">
        <v>442.65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91635.54</v>
      </c>
      <c r="T154" s="9">
        <v>51880.05</v>
      </c>
      <c r="U154" s="9">
        <v>514.69000000000005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52394.74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f>VLOOKUP(E154,[1]Aplicado!$C$449:$AL$1312,36,0)</f>
        <v>0</v>
      </c>
      <c r="AU154" s="9">
        <f t="shared" si="2"/>
        <v>0</v>
      </c>
      <c r="AV154" s="9">
        <v>27061.35</v>
      </c>
      <c r="AW154" s="9">
        <v>52394.74</v>
      </c>
      <c r="AX154" s="10">
        <v>98</v>
      </c>
      <c r="AY154" s="10">
        <v>300</v>
      </c>
      <c r="AZ154" s="9">
        <v>488000</v>
      </c>
      <c r="BA154" s="9">
        <v>109573</v>
      </c>
      <c r="BB154" s="11">
        <v>88.87</v>
      </c>
      <c r="BC154" s="11">
        <v>74.321689100417103</v>
      </c>
      <c r="BD154" s="11">
        <v>9.5</v>
      </c>
      <c r="BE154" s="11"/>
      <c r="BF154" s="7" t="s">
        <v>390</v>
      </c>
      <c r="BG154" s="4"/>
      <c r="BH154" s="7" t="s">
        <v>422</v>
      </c>
      <c r="BI154" s="7" t="s">
        <v>437</v>
      </c>
      <c r="BJ154" s="7" t="s">
        <v>438</v>
      </c>
      <c r="BK154" s="7" t="s">
        <v>383</v>
      </c>
      <c r="BL154" s="5" t="s">
        <v>1</v>
      </c>
      <c r="BM154" s="11">
        <v>752176.03494576004</v>
      </c>
      <c r="BN154" s="5" t="s">
        <v>43</v>
      </c>
      <c r="BO154" s="11"/>
      <c r="BP154" s="12">
        <v>39353</v>
      </c>
      <c r="BQ154" s="12">
        <v>48478</v>
      </c>
      <c r="BR154" s="11">
        <v>26676.82</v>
      </c>
      <c r="BS154" s="11">
        <v>76.09</v>
      </c>
      <c r="BT154" s="11">
        <v>42.97</v>
      </c>
    </row>
    <row r="155" spans="1:72" s="13" customFormat="1" ht="18.2" customHeight="1" x14ac:dyDescent="0.15">
      <c r="A155" s="14">
        <v>153</v>
      </c>
      <c r="B155" s="15" t="s">
        <v>46</v>
      </c>
      <c r="C155" s="15" t="s">
        <v>379</v>
      </c>
      <c r="D155" s="16">
        <v>45505</v>
      </c>
      <c r="E155" s="17" t="s">
        <v>173</v>
      </c>
      <c r="F155" s="18">
        <v>181</v>
      </c>
      <c r="G155" s="18">
        <v>180</v>
      </c>
      <c r="H155" s="19">
        <v>57851.731</v>
      </c>
      <c r="I155" s="19">
        <v>38876.635799999996</v>
      </c>
      <c r="J155" s="19">
        <v>0</v>
      </c>
      <c r="K155" s="19">
        <v>96728.366800000003</v>
      </c>
      <c r="L155" s="19">
        <v>404.03699999999998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96728.366800000003</v>
      </c>
      <c r="T155" s="19">
        <v>115930.20940000001</v>
      </c>
      <c r="U155" s="19">
        <v>457.99299999999999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116388.20239999999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/>
      <c r="AT155" s="19">
        <v>0</v>
      </c>
      <c r="AU155" s="19">
        <f t="shared" si="2"/>
        <v>0</v>
      </c>
      <c r="AV155" s="19">
        <v>39280.6728</v>
      </c>
      <c r="AW155" s="19">
        <v>116388.20239999999</v>
      </c>
      <c r="AX155" s="20">
        <v>98</v>
      </c>
      <c r="AY155" s="20">
        <v>300</v>
      </c>
      <c r="AZ155" s="19">
        <v>426000</v>
      </c>
      <c r="BA155" s="19">
        <v>98665.01</v>
      </c>
      <c r="BB155" s="21">
        <v>90</v>
      </c>
      <c r="BC155" s="21">
        <v>88.233437689815304</v>
      </c>
      <c r="BD155" s="21">
        <v>9.5</v>
      </c>
      <c r="BE155" s="21"/>
      <c r="BF155" s="17" t="s">
        <v>390</v>
      </c>
      <c r="BG155" s="14"/>
      <c r="BH155" s="17" t="s">
        <v>101</v>
      </c>
      <c r="BI155" s="17" t="s">
        <v>431</v>
      </c>
      <c r="BJ155" s="17" t="s">
        <v>413</v>
      </c>
      <c r="BK155" s="17" t="s">
        <v>383</v>
      </c>
      <c r="BL155" s="15" t="s">
        <v>1</v>
      </c>
      <c r="BM155" s="21">
        <v>793979.70925257902</v>
      </c>
      <c r="BN155" s="15" t="s">
        <v>43</v>
      </c>
      <c r="BO155" s="21"/>
      <c r="BP155" s="22">
        <v>39374</v>
      </c>
      <c r="BQ155" s="22">
        <v>48499</v>
      </c>
      <c r="BR155" s="21">
        <v>30671.755099999998</v>
      </c>
      <c r="BS155" s="21">
        <v>68.52</v>
      </c>
      <c r="BT155" s="21">
        <v>42.639499999999998</v>
      </c>
    </row>
    <row r="156" spans="1:72" s="13" customFormat="1" ht="18.2" customHeight="1" x14ac:dyDescent="0.15">
      <c r="A156" s="4">
        <v>154</v>
      </c>
      <c r="B156" s="5" t="s">
        <v>46</v>
      </c>
      <c r="C156" s="5" t="s">
        <v>379</v>
      </c>
      <c r="D156" s="6">
        <v>45505</v>
      </c>
      <c r="E156" s="7" t="s">
        <v>52</v>
      </c>
      <c r="F156" s="8">
        <v>174</v>
      </c>
      <c r="G156" s="8">
        <v>173</v>
      </c>
      <c r="H156" s="9">
        <v>42110.3534</v>
      </c>
      <c r="I156" s="9">
        <v>27798.67</v>
      </c>
      <c r="J156" s="9">
        <v>0</v>
      </c>
      <c r="K156" s="9">
        <v>69909.023400000005</v>
      </c>
      <c r="L156" s="9">
        <v>294.12689999999998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69909.023400000005</v>
      </c>
      <c r="T156" s="9">
        <v>80315.085200000001</v>
      </c>
      <c r="U156" s="9">
        <v>333.37310000000002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80648.458299999998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/>
      <c r="AT156" s="9">
        <v>0</v>
      </c>
      <c r="AU156" s="9">
        <f t="shared" si="2"/>
        <v>0</v>
      </c>
      <c r="AV156" s="9">
        <v>28092.796900000001</v>
      </c>
      <c r="AW156" s="9">
        <v>80648.458299999998</v>
      </c>
      <c r="AX156" s="10">
        <v>98</v>
      </c>
      <c r="AY156" s="10">
        <v>300</v>
      </c>
      <c r="AZ156" s="9">
        <v>323600</v>
      </c>
      <c r="BA156" s="9">
        <v>71821.09</v>
      </c>
      <c r="BB156" s="11">
        <v>90</v>
      </c>
      <c r="BC156" s="11">
        <v>87.603962930665702</v>
      </c>
      <c r="BD156" s="11">
        <v>9.5</v>
      </c>
      <c r="BE156" s="11"/>
      <c r="BF156" s="7" t="s">
        <v>380</v>
      </c>
      <c r="BG156" s="4"/>
      <c r="BH156" s="7" t="s">
        <v>414</v>
      </c>
      <c r="BI156" s="7" t="s">
        <v>307</v>
      </c>
      <c r="BJ156" s="7" t="s">
        <v>415</v>
      </c>
      <c r="BK156" s="7" t="s">
        <v>383</v>
      </c>
      <c r="BL156" s="5" t="s">
        <v>1</v>
      </c>
      <c r="BM156" s="11">
        <v>573837.31277125003</v>
      </c>
      <c r="BN156" s="5" t="s">
        <v>43</v>
      </c>
      <c r="BO156" s="11"/>
      <c r="BP156" s="12">
        <v>39370</v>
      </c>
      <c r="BQ156" s="12">
        <v>48495</v>
      </c>
      <c r="BR156" s="11">
        <v>22021.066999999999</v>
      </c>
      <c r="BS156" s="11">
        <v>49.88</v>
      </c>
      <c r="BT156" s="11">
        <v>42.639499999999998</v>
      </c>
    </row>
    <row r="157" spans="1:72" s="13" customFormat="1" ht="18.2" customHeight="1" x14ac:dyDescent="0.15">
      <c r="A157" s="14">
        <v>155</v>
      </c>
      <c r="B157" s="15" t="s">
        <v>304</v>
      </c>
      <c r="C157" s="15" t="s">
        <v>379</v>
      </c>
      <c r="D157" s="16">
        <v>45505</v>
      </c>
      <c r="E157" s="17" t="s">
        <v>174</v>
      </c>
      <c r="F157" s="18">
        <v>187</v>
      </c>
      <c r="G157" s="18">
        <v>185</v>
      </c>
      <c r="H157" s="19">
        <v>13363.73</v>
      </c>
      <c r="I157" s="19">
        <v>93351.38</v>
      </c>
      <c r="J157" s="19">
        <v>0</v>
      </c>
      <c r="K157" s="19">
        <v>106715.11</v>
      </c>
      <c r="L157" s="19">
        <v>978.37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106715.11</v>
      </c>
      <c r="T157" s="19">
        <v>107765.82</v>
      </c>
      <c r="U157" s="19">
        <v>108.75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107874.57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19">
        <v>0</v>
      </c>
      <c r="AR157" s="19">
        <v>0</v>
      </c>
      <c r="AS157" s="19">
        <v>0</v>
      </c>
      <c r="AT157" s="19">
        <f>VLOOKUP(E157,[1]Aplicado!$C$449:$AL$1312,36,0)</f>
        <v>0</v>
      </c>
      <c r="AU157" s="19">
        <f t="shared" si="2"/>
        <v>0</v>
      </c>
      <c r="AV157" s="19">
        <v>94336.86</v>
      </c>
      <c r="AW157" s="19">
        <v>107874.57</v>
      </c>
      <c r="AX157" s="20">
        <v>13</v>
      </c>
      <c r="AY157" s="20">
        <v>240</v>
      </c>
      <c r="AZ157" s="19">
        <v>455000</v>
      </c>
      <c r="BA157" s="19">
        <v>114453.44</v>
      </c>
      <c r="BB157" s="21">
        <v>90</v>
      </c>
      <c r="BC157" s="21">
        <v>83.914995477637007</v>
      </c>
      <c r="BD157" s="21">
        <v>9.77</v>
      </c>
      <c r="BE157" s="21"/>
      <c r="BF157" s="17" t="s">
        <v>380</v>
      </c>
      <c r="BG157" s="14"/>
      <c r="BH157" s="17" t="s">
        <v>545</v>
      </c>
      <c r="BI157" s="17" t="s">
        <v>546</v>
      </c>
      <c r="BJ157" s="17" t="s">
        <v>547</v>
      </c>
      <c r="BK157" s="17" t="s">
        <v>383</v>
      </c>
      <c r="BL157" s="15" t="s">
        <v>1</v>
      </c>
      <c r="BM157" s="21">
        <v>875954.33287784003</v>
      </c>
      <c r="BN157" s="15" t="s">
        <v>43</v>
      </c>
      <c r="BO157" s="21"/>
      <c r="BP157" s="22">
        <v>38583</v>
      </c>
      <c r="BQ157" s="22">
        <v>45870</v>
      </c>
      <c r="BR157" s="21">
        <v>31062.73</v>
      </c>
      <c r="BS157" s="21">
        <v>93.7</v>
      </c>
      <c r="BT157" s="21">
        <v>42.18</v>
      </c>
    </row>
    <row r="158" spans="1:72" s="13" customFormat="1" ht="18.2" customHeight="1" x14ac:dyDescent="0.15">
      <c r="A158" s="4">
        <v>156</v>
      </c>
      <c r="B158" s="5" t="s">
        <v>303</v>
      </c>
      <c r="C158" s="5" t="s">
        <v>379</v>
      </c>
      <c r="D158" s="6">
        <v>45505</v>
      </c>
      <c r="E158" s="7" t="s">
        <v>175</v>
      </c>
      <c r="F158" s="8">
        <v>183</v>
      </c>
      <c r="G158" s="8">
        <v>182</v>
      </c>
      <c r="H158" s="9">
        <v>59193.919999999998</v>
      </c>
      <c r="I158" s="9">
        <v>37573.78</v>
      </c>
      <c r="J158" s="9">
        <v>0</v>
      </c>
      <c r="K158" s="9">
        <v>96767.7</v>
      </c>
      <c r="L158" s="9">
        <v>390.46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96767.7</v>
      </c>
      <c r="T158" s="9">
        <v>118772.37</v>
      </c>
      <c r="U158" s="9">
        <v>468.6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119240.97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f>VLOOKUP(E158,[1]Aplicado!$C$449:$AL$1312,36,0)</f>
        <v>0</v>
      </c>
      <c r="AU158" s="9">
        <f t="shared" si="2"/>
        <v>0</v>
      </c>
      <c r="AV158" s="9">
        <v>37964.239999999998</v>
      </c>
      <c r="AW158" s="9">
        <v>119240.97</v>
      </c>
      <c r="AX158" s="10">
        <v>100</v>
      </c>
      <c r="AY158" s="10">
        <v>300</v>
      </c>
      <c r="AZ158" s="9">
        <v>426000</v>
      </c>
      <c r="BA158" s="9">
        <v>98324.28</v>
      </c>
      <c r="BB158" s="11">
        <v>90</v>
      </c>
      <c r="BC158" s="11">
        <v>88.575202381344695</v>
      </c>
      <c r="BD158" s="11">
        <v>9.5</v>
      </c>
      <c r="BE158" s="11"/>
      <c r="BF158" s="7" t="s">
        <v>380</v>
      </c>
      <c r="BG158" s="4"/>
      <c r="BH158" s="7" t="s">
        <v>101</v>
      </c>
      <c r="BI158" s="7" t="s">
        <v>431</v>
      </c>
      <c r="BJ158" s="7" t="s">
        <v>413</v>
      </c>
      <c r="BK158" s="7" t="s">
        <v>383</v>
      </c>
      <c r="BL158" s="5" t="s">
        <v>1</v>
      </c>
      <c r="BM158" s="11">
        <v>794302.56968880002</v>
      </c>
      <c r="BN158" s="5" t="s">
        <v>43</v>
      </c>
      <c r="BO158" s="11"/>
      <c r="BP158" s="12">
        <v>39395</v>
      </c>
      <c r="BQ158" s="12">
        <v>48520</v>
      </c>
      <c r="BR158" s="11">
        <v>46216.22</v>
      </c>
      <c r="BS158" s="11">
        <v>68.28</v>
      </c>
      <c r="BT158" s="11">
        <v>42.58</v>
      </c>
    </row>
    <row r="159" spans="1:72" s="13" customFormat="1" ht="18.2" customHeight="1" x14ac:dyDescent="0.15">
      <c r="A159" s="14">
        <v>157</v>
      </c>
      <c r="B159" s="15" t="s">
        <v>304</v>
      </c>
      <c r="C159" s="15" t="s">
        <v>379</v>
      </c>
      <c r="D159" s="16">
        <v>45505</v>
      </c>
      <c r="E159" s="17" t="s">
        <v>92</v>
      </c>
      <c r="F159" s="18">
        <v>182</v>
      </c>
      <c r="G159" s="18">
        <v>180</v>
      </c>
      <c r="H159" s="19">
        <v>62887.13</v>
      </c>
      <c r="I159" s="19">
        <v>59403.69</v>
      </c>
      <c r="J159" s="19">
        <v>0</v>
      </c>
      <c r="K159" s="19">
        <v>122290.82</v>
      </c>
      <c r="L159" s="19">
        <v>625.38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122290.82</v>
      </c>
      <c r="T159" s="19">
        <v>144093.51</v>
      </c>
      <c r="U159" s="19">
        <v>505.16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144598.67000000001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0</v>
      </c>
      <c r="AT159" s="19">
        <f>VLOOKUP(E159,[1]Aplicado!$C$449:$AL$1312,36,0)</f>
        <v>0</v>
      </c>
      <c r="AU159" s="19">
        <f t="shared" si="2"/>
        <v>0</v>
      </c>
      <c r="AV159" s="19">
        <v>60033.56</v>
      </c>
      <c r="AW159" s="19">
        <v>144598.67000000001</v>
      </c>
      <c r="AX159" s="20">
        <v>74</v>
      </c>
      <c r="AY159" s="20">
        <v>300</v>
      </c>
      <c r="AZ159" s="19">
        <v>536500</v>
      </c>
      <c r="BA159" s="19">
        <v>127969</v>
      </c>
      <c r="BB159" s="21">
        <v>90</v>
      </c>
      <c r="BC159" s="21">
        <v>86.006562526861998</v>
      </c>
      <c r="BD159" s="21">
        <v>9.64</v>
      </c>
      <c r="BE159" s="21"/>
      <c r="BF159" s="17" t="s">
        <v>390</v>
      </c>
      <c r="BG159" s="14"/>
      <c r="BH159" s="17" t="s">
        <v>384</v>
      </c>
      <c r="BI159" s="17" t="s">
        <v>441</v>
      </c>
      <c r="BJ159" s="17" t="s">
        <v>548</v>
      </c>
      <c r="BK159" s="17" t="s">
        <v>383</v>
      </c>
      <c r="BL159" s="15" t="s">
        <v>1</v>
      </c>
      <c r="BM159" s="21">
        <v>1003805.11860208</v>
      </c>
      <c r="BN159" s="15" t="s">
        <v>43</v>
      </c>
      <c r="BO159" s="21"/>
      <c r="BP159" s="22">
        <v>38621</v>
      </c>
      <c r="BQ159" s="22">
        <v>47727</v>
      </c>
      <c r="BR159" s="21">
        <v>36156.239999999998</v>
      </c>
      <c r="BS159" s="21">
        <v>119.66</v>
      </c>
      <c r="BT159" s="21">
        <v>42.12</v>
      </c>
    </row>
    <row r="160" spans="1:72" s="13" customFormat="1" ht="18.2" customHeight="1" x14ac:dyDescent="0.15">
      <c r="A160" s="4">
        <v>158</v>
      </c>
      <c r="B160" s="5" t="s">
        <v>303</v>
      </c>
      <c r="C160" s="5" t="s">
        <v>379</v>
      </c>
      <c r="D160" s="6">
        <v>45505</v>
      </c>
      <c r="E160" s="7" t="s">
        <v>549</v>
      </c>
      <c r="F160" s="8">
        <v>1</v>
      </c>
      <c r="G160" s="8">
        <v>1</v>
      </c>
      <c r="H160" s="9">
        <v>45599.44</v>
      </c>
      <c r="I160" s="9">
        <v>129.18</v>
      </c>
      <c r="J160" s="9">
        <v>0</v>
      </c>
      <c r="K160" s="9">
        <v>45728.62</v>
      </c>
      <c r="L160" s="9">
        <v>302.64999999999998</v>
      </c>
      <c r="M160" s="9">
        <v>0</v>
      </c>
      <c r="N160" s="9">
        <v>0</v>
      </c>
      <c r="O160" s="9">
        <v>0</v>
      </c>
      <c r="P160" s="9">
        <v>259.67</v>
      </c>
      <c r="Q160" s="9">
        <v>0</v>
      </c>
      <c r="R160" s="9">
        <v>0</v>
      </c>
      <c r="S160" s="9">
        <v>45748.65</v>
      </c>
      <c r="T160" s="9">
        <v>0</v>
      </c>
      <c r="U160" s="9">
        <v>363.21</v>
      </c>
      <c r="V160" s="9">
        <v>0</v>
      </c>
      <c r="W160" s="9">
        <v>0</v>
      </c>
      <c r="X160" s="9">
        <v>363.21</v>
      </c>
      <c r="Y160" s="9">
        <v>0</v>
      </c>
      <c r="Z160" s="9">
        <v>0</v>
      </c>
      <c r="AA160" s="9">
        <v>0</v>
      </c>
      <c r="AB160" s="9">
        <v>52.93</v>
      </c>
      <c r="AC160" s="9">
        <v>0</v>
      </c>
      <c r="AD160" s="9">
        <v>0</v>
      </c>
      <c r="AE160" s="9">
        <v>0</v>
      </c>
      <c r="AF160" s="9">
        <v>42.64</v>
      </c>
      <c r="AG160" s="9">
        <v>0</v>
      </c>
      <c r="AH160" s="9">
        <v>35.94</v>
      </c>
      <c r="AI160" s="9">
        <v>101.12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0.05</v>
      </c>
      <c r="AQ160" s="9">
        <v>0</v>
      </c>
      <c r="AR160" s="9">
        <v>0</v>
      </c>
      <c r="AS160" s="9">
        <v>3.6549999999999998E-3</v>
      </c>
      <c r="AT160" s="9">
        <f>VLOOKUP(E160,[1]Aplicado!$C$449:$AL$1312,36,0)</f>
        <v>0</v>
      </c>
      <c r="AU160" s="9">
        <f t="shared" si="2"/>
        <v>855.55634499999996</v>
      </c>
      <c r="AV160" s="9">
        <v>172.16</v>
      </c>
      <c r="AW160" s="9">
        <v>0</v>
      </c>
      <c r="AX160" s="10">
        <v>100</v>
      </c>
      <c r="AY160" s="10">
        <v>300</v>
      </c>
      <c r="AZ160" s="9">
        <v>386820</v>
      </c>
      <c r="BA160" s="9">
        <v>76212.22</v>
      </c>
      <c r="BB160" s="11">
        <v>76.78</v>
      </c>
      <c r="BC160" s="11">
        <v>46.089476818809402</v>
      </c>
      <c r="BD160" s="11">
        <v>9.5</v>
      </c>
      <c r="BE160" s="11"/>
      <c r="BF160" s="7" t="s">
        <v>390</v>
      </c>
      <c r="BG160" s="4"/>
      <c r="BH160" s="7" t="s">
        <v>444</v>
      </c>
      <c r="BI160" s="7" t="s">
        <v>445</v>
      </c>
      <c r="BJ160" s="7" t="s">
        <v>494</v>
      </c>
      <c r="BK160" s="7" t="s">
        <v>400</v>
      </c>
      <c r="BL160" s="5" t="s">
        <v>1</v>
      </c>
      <c r="BM160" s="11">
        <v>375520.65673559997</v>
      </c>
      <c r="BN160" s="5" t="s">
        <v>43</v>
      </c>
      <c r="BO160" s="11"/>
      <c r="BP160" s="12">
        <v>39392</v>
      </c>
      <c r="BQ160" s="12">
        <v>48517</v>
      </c>
      <c r="BR160" s="11">
        <v>0</v>
      </c>
      <c r="BS160" s="11">
        <v>52.93</v>
      </c>
      <c r="BT160" s="11">
        <v>42.64</v>
      </c>
    </row>
    <row r="161" spans="1:72" s="13" customFormat="1" ht="18.2" customHeight="1" x14ac:dyDescent="0.15">
      <c r="A161" s="14">
        <v>159</v>
      </c>
      <c r="B161" s="15" t="s">
        <v>46</v>
      </c>
      <c r="C161" s="15" t="s">
        <v>379</v>
      </c>
      <c r="D161" s="16">
        <v>45505</v>
      </c>
      <c r="E161" s="17" t="s">
        <v>176</v>
      </c>
      <c r="F161" s="18">
        <v>169</v>
      </c>
      <c r="G161" s="18">
        <v>168</v>
      </c>
      <c r="H161" s="19">
        <v>51208.8318</v>
      </c>
      <c r="I161" s="19">
        <v>35738.866000000002</v>
      </c>
      <c r="J161" s="19">
        <v>0</v>
      </c>
      <c r="K161" s="19">
        <v>86947.697799999994</v>
      </c>
      <c r="L161" s="19">
        <v>365.49340000000001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86947.697799999994</v>
      </c>
      <c r="T161" s="19">
        <v>86942.911600000007</v>
      </c>
      <c r="U161" s="19">
        <v>366.9966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87309.908200000005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/>
      <c r="AT161" s="19">
        <v>0</v>
      </c>
      <c r="AU161" s="19">
        <f t="shared" si="2"/>
        <v>0</v>
      </c>
      <c r="AV161" s="19">
        <v>36104.359400000001</v>
      </c>
      <c r="AW161" s="19">
        <v>87309.908200000005</v>
      </c>
      <c r="AX161" s="20">
        <v>99</v>
      </c>
      <c r="AY161" s="20">
        <v>300</v>
      </c>
      <c r="AZ161" s="19">
        <v>391000</v>
      </c>
      <c r="BA161" s="19">
        <v>90211.02</v>
      </c>
      <c r="BB161" s="21">
        <v>90</v>
      </c>
      <c r="BC161" s="21">
        <v>86.744311304760799</v>
      </c>
      <c r="BD161" s="21">
        <v>8.6</v>
      </c>
      <c r="BE161" s="21"/>
      <c r="BF161" s="17" t="s">
        <v>380</v>
      </c>
      <c r="BG161" s="14"/>
      <c r="BH161" s="17" t="s">
        <v>101</v>
      </c>
      <c r="BI161" s="17" t="s">
        <v>394</v>
      </c>
      <c r="BJ161" s="17" t="s">
        <v>395</v>
      </c>
      <c r="BK161" s="17" t="s">
        <v>383</v>
      </c>
      <c r="BL161" s="15" t="s">
        <v>1</v>
      </c>
      <c r="BM161" s="21">
        <v>713696.61355044297</v>
      </c>
      <c r="BN161" s="15" t="s">
        <v>43</v>
      </c>
      <c r="BO161" s="21"/>
      <c r="BP161" s="22">
        <v>39409</v>
      </c>
      <c r="BQ161" s="22">
        <v>48534</v>
      </c>
      <c r="BR161" s="21">
        <v>27540.527999999998</v>
      </c>
      <c r="BS161" s="21">
        <v>62.22</v>
      </c>
      <c r="BT161" s="21">
        <v>42.639499999999998</v>
      </c>
    </row>
    <row r="162" spans="1:72" s="13" customFormat="1" ht="18.2" customHeight="1" x14ac:dyDescent="0.15">
      <c r="A162" s="4">
        <v>160</v>
      </c>
      <c r="B162" s="5" t="s">
        <v>46</v>
      </c>
      <c r="C162" s="5" t="s">
        <v>379</v>
      </c>
      <c r="D162" s="6">
        <v>45505</v>
      </c>
      <c r="E162" s="7" t="s">
        <v>177</v>
      </c>
      <c r="F162" s="8">
        <v>170</v>
      </c>
      <c r="G162" s="8">
        <v>169</v>
      </c>
      <c r="H162" s="9">
        <v>43582.087299999999</v>
      </c>
      <c r="I162" s="9">
        <v>27974.177800000001</v>
      </c>
      <c r="J162" s="9">
        <v>0</v>
      </c>
      <c r="K162" s="9">
        <v>71556.265100000004</v>
      </c>
      <c r="L162" s="9">
        <v>300.02539999999999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71556.265100000004</v>
      </c>
      <c r="T162" s="9">
        <v>80405.997099999993</v>
      </c>
      <c r="U162" s="9">
        <v>345.02460000000002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80751.021699999998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/>
      <c r="AT162" s="9">
        <v>0</v>
      </c>
      <c r="AU162" s="9">
        <f t="shared" si="2"/>
        <v>0</v>
      </c>
      <c r="AV162" s="9">
        <v>28274.2032</v>
      </c>
      <c r="AW162" s="9">
        <v>80751.021699999998</v>
      </c>
      <c r="AX162" s="10">
        <v>99</v>
      </c>
      <c r="AY162" s="10">
        <v>300</v>
      </c>
      <c r="AZ162" s="9">
        <v>426000</v>
      </c>
      <c r="BA162" s="9">
        <v>73829.990000000005</v>
      </c>
      <c r="BB162" s="11">
        <v>67.61</v>
      </c>
      <c r="BC162" s="11">
        <v>65.527830674377697</v>
      </c>
      <c r="BD162" s="11">
        <v>9.5</v>
      </c>
      <c r="BE162" s="11"/>
      <c r="BF162" s="7" t="s">
        <v>380</v>
      </c>
      <c r="BG162" s="4"/>
      <c r="BH162" s="7" t="s">
        <v>101</v>
      </c>
      <c r="BI162" s="7" t="s">
        <v>431</v>
      </c>
      <c r="BJ162" s="7" t="s">
        <v>413</v>
      </c>
      <c r="BK162" s="7" t="s">
        <v>383</v>
      </c>
      <c r="BL162" s="5" t="s">
        <v>1</v>
      </c>
      <c r="BM162" s="11">
        <v>587358.43929599505</v>
      </c>
      <c r="BN162" s="5" t="s">
        <v>43</v>
      </c>
      <c r="BO162" s="11"/>
      <c r="BP162" s="12">
        <v>39409</v>
      </c>
      <c r="BQ162" s="12">
        <v>48534</v>
      </c>
      <c r="BR162" s="11">
        <v>22774.105899999999</v>
      </c>
      <c r="BS162" s="11">
        <v>51.27</v>
      </c>
      <c r="BT162" s="11">
        <v>42.639499999999998</v>
      </c>
    </row>
    <row r="163" spans="1:72" s="13" customFormat="1" ht="18.2" customHeight="1" x14ac:dyDescent="0.15">
      <c r="A163" s="14">
        <v>161</v>
      </c>
      <c r="B163" s="15" t="s">
        <v>304</v>
      </c>
      <c r="C163" s="15" t="s">
        <v>379</v>
      </c>
      <c r="D163" s="16">
        <v>45505</v>
      </c>
      <c r="E163" s="17" t="s">
        <v>178</v>
      </c>
      <c r="F163" s="18">
        <v>162</v>
      </c>
      <c r="G163" s="18">
        <v>160</v>
      </c>
      <c r="H163" s="19">
        <v>108404.91</v>
      </c>
      <c r="I163" s="19">
        <v>97259.14</v>
      </c>
      <c r="J163" s="19">
        <v>0</v>
      </c>
      <c r="K163" s="19">
        <v>205664.05</v>
      </c>
      <c r="L163" s="19">
        <v>1067.97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205664.05</v>
      </c>
      <c r="T163" s="19">
        <v>209329.66</v>
      </c>
      <c r="U163" s="19">
        <v>848.21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210177.87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0</v>
      </c>
      <c r="AO163" s="19">
        <v>0</v>
      </c>
      <c r="AP163" s="19">
        <v>0</v>
      </c>
      <c r="AQ163" s="19">
        <v>0</v>
      </c>
      <c r="AR163" s="19">
        <v>0</v>
      </c>
      <c r="AS163" s="19">
        <v>0</v>
      </c>
      <c r="AT163" s="19">
        <f>VLOOKUP(E163,[1]Aplicado!$C$449:$AL$1312,36,0)</f>
        <v>0</v>
      </c>
      <c r="AU163" s="19">
        <f t="shared" si="2"/>
        <v>0</v>
      </c>
      <c r="AV163" s="19">
        <v>98334.61</v>
      </c>
      <c r="AW163" s="19">
        <v>210177.87</v>
      </c>
      <c r="AX163" s="20">
        <v>75</v>
      </c>
      <c r="AY163" s="20">
        <v>300</v>
      </c>
      <c r="AZ163" s="19">
        <v>883999.98</v>
      </c>
      <c r="BA163" s="19">
        <v>221251.54</v>
      </c>
      <c r="BB163" s="21">
        <v>90</v>
      </c>
      <c r="BC163" s="21">
        <v>83.6593702353439</v>
      </c>
      <c r="BD163" s="21">
        <v>9.39</v>
      </c>
      <c r="BE163" s="21"/>
      <c r="BF163" s="17" t="s">
        <v>390</v>
      </c>
      <c r="BG163" s="14"/>
      <c r="BH163" s="17" t="s">
        <v>402</v>
      </c>
      <c r="BI163" s="17" t="s">
        <v>403</v>
      </c>
      <c r="BJ163" s="17" t="s">
        <v>550</v>
      </c>
      <c r="BK163" s="17" t="s">
        <v>383</v>
      </c>
      <c r="BL163" s="15" t="s">
        <v>1</v>
      </c>
      <c r="BM163" s="21">
        <v>1688161.2708332001</v>
      </c>
      <c r="BN163" s="15" t="s">
        <v>43</v>
      </c>
      <c r="BO163" s="21"/>
      <c r="BP163" s="22">
        <v>38640</v>
      </c>
      <c r="BQ163" s="22">
        <v>47757</v>
      </c>
      <c r="BR163" s="21">
        <v>47704.23</v>
      </c>
      <c r="BS163" s="21">
        <v>183.6</v>
      </c>
      <c r="BT163" s="21">
        <v>41.97</v>
      </c>
    </row>
    <row r="164" spans="1:72" s="13" customFormat="1" ht="18.2" customHeight="1" x14ac:dyDescent="0.15">
      <c r="A164" s="4">
        <v>162</v>
      </c>
      <c r="B164" s="5" t="s">
        <v>46</v>
      </c>
      <c r="C164" s="5" t="s">
        <v>379</v>
      </c>
      <c r="D164" s="6">
        <v>45505</v>
      </c>
      <c r="E164" s="7" t="s">
        <v>179</v>
      </c>
      <c r="F164" s="8">
        <v>162</v>
      </c>
      <c r="G164" s="8">
        <v>161</v>
      </c>
      <c r="H164" s="9">
        <v>81855.212100000004</v>
      </c>
      <c r="I164" s="9">
        <v>56003.789799999999</v>
      </c>
      <c r="J164" s="9">
        <v>0</v>
      </c>
      <c r="K164" s="9">
        <v>137859.0019</v>
      </c>
      <c r="L164" s="9">
        <v>584.23090000000002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137859.0019</v>
      </c>
      <c r="T164" s="9">
        <v>131577.0863</v>
      </c>
      <c r="U164" s="9">
        <v>586.62909999999999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132163.71539999999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/>
      <c r="AT164" s="9">
        <v>0</v>
      </c>
      <c r="AU164" s="9">
        <f t="shared" si="2"/>
        <v>0</v>
      </c>
      <c r="AV164" s="9">
        <v>56588.020700000001</v>
      </c>
      <c r="AW164" s="9">
        <v>132163.71539999999</v>
      </c>
      <c r="AX164" s="10">
        <v>99</v>
      </c>
      <c r="AY164" s="10">
        <v>300</v>
      </c>
      <c r="AZ164" s="9">
        <v>625000</v>
      </c>
      <c r="BA164" s="9">
        <v>144199.19</v>
      </c>
      <c r="BB164" s="11">
        <v>90</v>
      </c>
      <c r="BC164" s="11">
        <v>86.042856211605596</v>
      </c>
      <c r="BD164" s="11">
        <v>8.6</v>
      </c>
      <c r="BE164" s="11"/>
      <c r="BF164" s="7" t="s">
        <v>380</v>
      </c>
      <c r="BG164" s="4"/>
      <c r="BH164" s="7" t="s">
        <v>519</v>
      </c>
      <c r="BI164" s="7" t="s">
        <v>551</v>
      </c>
      <c r="BJ164" s="7" t="s">
        <v>552</v>
      </c>
      <c r="BK164" s="7" t="s">
        <v>383</v>
      </c>
      <c r="BL164" s="5" t="s">
        <v>1</v>
      </c>
      <c r="BM164" s="11">
        <v>1131594.1110918501</v>
      </c>
      <c r="BN164" s="5" t="s">
        <v>43</v>
      </c>
      <c r="BO164" s="11"/>
      <c r="BP164" s="12">
        <v>39409</v>
      </c>
      <c r="BQ164" s="12">
        <v>48534</v>
      </c>
      <c r="BR164" s="11">
        <v>40251.441700000003</v>
      </c>
      <c r="BS164" s="11">
        <v>99.46</v>
      </c>
      <c r="BT164" s="11">
        <v>42.639499999999998</v>
      </c>
    </row>
    <row r="165" spans="1:72" s="13" customFormat="1" ht="18.2" customHeight="1" x14ac:dyDescent="0.15">
      <c r="A165" s="14">
        <v>163</v>
      </c>
      <c r="B165" s="15" t="s">
        <v>46</v>
      </c>
      <c r="C165" s="15" t="s">
        <v>379</v>
      </c>
      <c r="D165" s="16">
        <v>45505</v>
      </c>
      <c r="E165" s="17" t="s">
        <v>180</v>
      </c>
      <c r="F165" s="18">
        <v>170</v>
      </c>
      <c r="G165" s="18">
        <v>169</v>
      </c>
      <c r="H165" s="19">
        <v>91919.075299999997</v>
      </c>
      <c r="I165" s="19">
        <v>57343.867899999997</v>
      </c>
      <c r="J165" s="19">
        <v>0</v>
      </c>
      <c r="K165" s="19">
        <v>149262.94320000001</v>
      </c>
      <c r="L165" s="19">
        <v>614.9375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149262.94320000001</v>
      </c>
      <c r="T165" s="19">
        <v>168242.50279999999</v>
      </c>
      <c r="U165" s="19">
        <v>727.6925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168970.19529999999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19">
        <v>0</v>
      </c>
      <c r="AR165" s="19">
        <v>0</v>
      </c>
      <c r="AS165" s="19"/>
      <c r="AT165" s="19">
        <v>0</v>
      </c>
      <c r="AU165" s="19">
        <f t="shared" si="2"/>
        <v>0</v>
      </c>
      <c r="AV165" s="19">
        <v>57958.805399999997</v>
      </c>
      <c r="AW165" s="19">
        <v>168970.19529999999</v>
      </c>
      <c r="AX165" s="20">
        <v>101</v>
      </c>
      <c r="AY165" s="20">
        <v>300</v>
      </c>
      <c r="AZ165" s="19">
        <v>719000</v>
      </c>
      <c r="BA165" s="19">
        <v>153672.32000000001</v>
      </c>
      <c r="BB165" s="21">
        <v>90</v>
      </c>
      <c r="BC165" s="21">
        <v>87.417596662821296</v>
      </c>
      <c r="BD165" s="21">
        <v>9.5</v>
      </c>
      <c r="BE165" s="21"/>
      <c r="BF165" s="17" t="s">
        <v>390</v>
      </c>
      <c r="BG165" s="14"/>
      <c r="BH165" s="17" t="s">
        <v>391</v>
      </c>
      <c r="BI165" s="17" t="s">
        <v>457</v>
      </c>
      <c r="BJ165" s="17" t="s">
        <v>553</v>
      </c>
      <c r="BK165" s="17" t="s">
        <v>383</v>
      </c>
      <c r="BL165" s="15" t="s">
        <v>1</v>
      </c>
      <c r="BM165" s="21">
        <v>1225201.5842380601</v>
      </c>
      <c r="BN165" s="15" t="s">
        <v>43</v>
      </c>
      <c r="BO165" s="21"/>
      <c r="BP165" s="22">
        <v>39451</v>
      </c>
      <c r="BQ165" s="22">
        <v>48576</v>
      </c>
      <c r="BR165" s="21">
        <v>45001.319199999998</v>
      </c>
      <c r="BS165" s="21">
        <v>106.72</v>
      </c>
      <c r="BT165" s="21">
        <v>42.639499999999998</v>
      </c>
    </row>
    <row r="166" spans="1:72" s="13" customFormat="1" ht="18.2" customHeight="1" x14ac:dyDescent="0.15">
      <c r="A166" s="4">
        <v>164</v>
      </c>
      <c r="B166" s="5" t="s">
        <v>46</v>
      </c>
      <c r="C166" s="5" t="s">
        <v>379</v>
      </c>
      <c r="D166" s="6">
        <v>45505</v>
      </c>
      <c r="E166" s="7" t="s">
        <v>22</v>
      </c>
      <c r="F166" s="8">
        <v>1</v>
      </c>
      <c r="G166" s="8">
        <v>1</v>
      </c>
      <c r="H166" s="9">
        <v>158251.2224</v>
      </c>
      <c r="I166" s="9">
        <v>871.35289999999998</v>
      </c>
      <c r="J166" s="9">
        <v>0</v>
      </c>
      <c r="K166" s="9">
        <v>159122.5753</v>
      </c>
      <c r="L166" s="9">
        <v>878.83929999999998</v>
      </c>
      <c r="M166" s="9">
        <v>0</v>
      </c>
      <c r="N166" s="9">
        <v>0</v>
      </c>
      <c r="O166" s="9">
        <v>871.35289999999998</v>
      </c>
      <c r="P166" s="9">
        <v>0</v>
      </c>
      <c r="Q166" s="9">
        <v>0</v>
      </c>
      <c r="R166" s="9">
        <v>0</v>
      </c>
      <c r="S166" s="9">
        <v>158251.2224</v>
      </c>
      <c r="T166" s="9">
        <v>1261.307</v>
      </c>
      <c r="U166" s="9">
        <v>1359.6418000000001</v>
      </c>
      <c r="V166" s="9">
        <v>0</v>
      </c>
      <c r="W166" s="9">
        <v>1261.307</v>
      </c>
      <c r="X166" s="9">
        <v>528.26790000000005</v>
      </c>
      <c r="Y166" s="9">
        <v>0</v>
      </c>
      <c r="Z166" s="9">
        <v>0</v>
      </c>
      <c r="AA166" s="9">
        <v>831.37390000000005</v>
      </c>
      <c r="AB166" s="9">
        <v>343.14190000000002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145.93029999999999</v>
      </c>
      <c r="AJ166" s="9">
        <v>0</v>
      </c>
      <c r="AK166" s="9">
        <v>0</v>
      </c>
      <c r="AL166" s="9">
        <v>0</v>
      </c>
      <c r="AM166" s="9">
        <v>301.72410000000002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/>
      <c r="AT166" s="9">
        <v>0</v>
      </c>
      <c r="AU166" s="9">
        <f t="shared" si="2"/>
        <v>3451.7240999999995</v>
      </c>
      <c r="AV166" s="9">
        <v>878.83929999999998</v>
      </c>
      <c r="AW166" s="9">
        <v>831.37390000000005</v>
      </c>
      <c r="AX166" s="10">
        <v>106</v>
      </c>
      <c r="AY166" s="10">
        <v>180</v>
      </c>
      <c r="AZ166" s="9">
        <v>344000</v>
      </c>
      <c r="BA166" s="9">
        <v>240800</v>
      </c>
      <c r="BB166" s="11"/>
      <c r="BC166" s="11"/>
      <c r="BD166" s="11">
        <v>10.31</v>
      </c>
      <c r="BE166" s="11"/>
      <c r="BF166" s="7"/>
      <c r="BG166" s="4"/>
      <c r="BH166" s="7" t="s">
        <v>101</v>
      </c>
      <c r="BI166" s="7" t="s">
        <v>412</v>
      </c>
      <c r="BJ166" s="7" t="s">
        <v>413</v>
      </c>
      <c r="BK166" s="7" t="s">
        <v>400</v>
      </c>
      <c r="BL166" s="5" t="s">
        <v>0</v>
      </c>
      <c r="BM166" s="11">
        <v>158251.2224</v>
      </c>
      <c r="BN166" s="5" t="s">
        <v>43</v>
      </c>
      <c r="BO166" s="11"/>
      <c r="BP166" s="12">
        <v>43312</v>
      </c>
      <c r="BQ166" s="12">
        <v>48791</v>
      </c>
      <c r="BR166" s="11">
        <v>0</v>
      </c>
      <c r="BS166" s="11">
        <v>343.14190000000002</v>
      </c>
      <c r="BT166" s="11">
        <v>350</v>
      </c>
    </row>
    <row r="167" spans="1:72" s="13" customFormat="1" ht="18.2" customHeight="1" x14ac:dyDescent="0.15">
      <c r="A167" s="14">
        <v>165</v>
      </c>
      <c r="B167" s="15" t="s">
        <v>46</v>
      </c>
      <c r="C167" s="15" t="s">
        <v>379</v>
      </c>
      <c r="D167" s="16">
        <v>45505</v>
      </c>
      <c r="E167" s="17" t="s">
        <v>181</v>
      </c>
      <c r="F167" s="18">
        <v>141</v>
      </c>
      <c r="G167" s="18">
        <v>140</v>
      </c>
      <c r="H167" s="19">
        <v>51867.301599999999</v>
      </c>
      <c r="I167" s="19">
        <v>30345.956200000001</v>
      </c>
      <c r="J167" s="19">
        <v>0</v>
      </c>
      <c r="K167" s="19">
        <v>82213.257800000007</v>
      </c>
      <c r="L167" s="19">
        <v>357.04379999999998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82213.257800000007</v>
      </c>
      <c r="T167" s="19">
        <v>77094.056899999996</v>
      </c>
      <c r="U167" s="19">
        <v>410.61619999999999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77504.6731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/>
      <c r="AT167" s="19">
        <v>0</v>
      </c>
      <c r="AU167" s="19">
        <f t="shared" si="2"/>
        <v>0</v>
      </c>
      <c r="AV167" s="19">
        <v>30703</v>
      </c>
      <c r="AW167" s="19">
        <v>77504.6731</v>
      </c>
      <c r="AX167" s="20">
        <v>99</v>
      </c>
      <c r="AY167" s="20">
        <v>300</v>
      </c>
      <c r="AZ167" s="19">
        <v>407300</v>
      </c>
      <c r="BA167" s="19">
        <v>87863.71</v>
      </c>
      <c r="BB167" s="21">
        <v>90</v>
      </c>
      <c r="BC167" s="21">
        <v>84.212164521621105</v>
      </c>
      <c r="BD167" s="21">
        <v>9.5</v>
      </c>
      <c r="BE167" s="21"/>
      <c r="BF167" s="17" t="s">
        <v>390</v>
      </c>
      <c r="BG167" s="14"/>
      <c r="BH167" s="17" t="s">
        <v>103</v>
      </c>
      <c r="BI167" s="17" t="s">
        <v>433</v>
      </c>
      <c r="BJ167" s="17" t="s">
        <v>434</v>
      </c>
      <c r="BK167" s="17" t="s">
        <v>383</v>
      </c>
      <c r="BL167" s="15" t="s">
        <v>1</v>
      </c>
      <c r="BM167" s="21">
        <v>674834.70138308301</v>
      </c>
      <c r="BN167" s="15" t="s">
        <v>43</v>
      </c>
      <c r="BO167" s="21"/>
      <c r="BP167" s="22">
        <v>39412</v>
      </c>
      <c r="BQ167" s="22">
        <v>48537</v>
      </c>
      <c r="BR167" s="21">
        <v>27218.871999999999</v>
      </c>
      <c r="BS167" s="21">
        <v>61.02</v>
      </c>
      <c r="BT167" s="21">
        <v>42.639499999999998</v>
      </c>
    </row>
    <row r="168" spans="1:72" s="13" customFormat="1" ht="18.2" customHeight="1" x14ac:dyDescent="0.15">
      <c r="A168" s="4">
        <v>166</v>
      </c>
      <c r="B168" s="5" t="s">
        <v>46</v>
      </c>
      <c r="C168" s="5" t="s">
        <v>379</v>
      </c>
      <c r="D168" s="6">
        <v>45505</v>
      </c>
      <c r="E168" s="7" t="s">
        <v>182</v>
      </c>
      <c r="F168" s="8">
        <v>141</v>
      </c>
      <c r="G168" s="8">
        <v>140</v>
      </c>
      <c r="H168" s="9">
        <v>26885.0386</v>
      </c>
      <c r="I168" s="9">
        <v>51176.964599999999</v>
      </c>
      <c r="J168" s="9">
        <v>0</v>
      </c>
      <c r="K168" s="9">
        <v>78062.003200000006</v>
      </c>
      <c r="L168" s="9">
        <v>606.17020000000002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78062.003200000006</v>
      </c>
      <c r="T168" s="9">
        <v>62751.647700000001</v>
      </c>
      <c r="U168" s="9">
        <v>212.8398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62964.487500000003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/>
      <c r="AT168" s="9">
        <v>0</v>
      </c>
      <c r="AU168" s="9">
        <f t="shared" si="2"/>
        <v>0</v>
      </c>
      <c r="AV168" s="9">
        <v>51783.1348</v>
      </c>
      <c r="AW168" s="9">
        <v>62964.487500000003</v>
      </c>
      <c r="AX168" s="10">
        <v>39</v>
      </c>
      <c r="AY168" s="10">
        <v>240</v>
      </c>
      <c r="AZ168" s="9">
        <v>400000</v>
      </c>
      <c r="BA168" s="9">
        <v>87863.71</v>
      </c>
      <c r="BB168" s="11">
        <v>90</v>
      </c>
      <c r="BC168" s="11">
        <v>79.959977651751799</v>
      </c>
      <c r="BD168" s="11">
        <v>9.5</v>
      </c>
      <c r="BE168" s="11"/>
      <c r="BF168" s="7" t="s">
        <v>390</v>
      </c>
      <c r="BG168" s="4"/>
      <c r="BH168" s="7" t="s">
        <v>103</v>
      </c>
      <c r="BI168" s="7" t="s">
        <v>433</v>
      </c>
      <c r="BJ168" s="7" t="s">
        <v>434</v>
      </c>
      <c r="BK168" s="7" t="s">
        <v>383</v>
      </c>
      <c r="BL168" s="5" t="s">
        <v>1</v>
      </c>
      <c r="BM168" s="11">
        <v>640759.77559470094</v>
      </c>
      <c r="BN168" s="5" t="s">
        <v>43</v>
      </c>
      <c r="BO168" s="11"/>
      <c r="BP168" s="12">
        <v>39412</v>
      </c>
      <c r="BQ168" s="12">
        <v>46712</v>
      </c>
      <c r="BR168" s="11">
        <v>26481.251</v>
      </c>
      <c r="BS168" s="11">
        <v>58.17</v>
      </c>
      <c r="BT168" s="11">
        <v>42.639499999999998</v>
      </c>
    </row>
    <row r="169" spans="1:72" s="13" customFormat="1" ht="18.2" customHeight="1" x14ac:dyDescent="0.15">
      <c r="A169" s="14">
        <v>167</v>
      </c>
      <c r="B169" s="15" t="s">
        <v>303</v>
      </c>
      <c r="C169" s="15" t="s">
        <v>379</v>
      </c>
      <c r="D169" s="16">
        <v>45505</v>
      </c>
      <c r="E169" s="17" t="s">
        <v>183</v>
      </c>
      <c r="F169" s="18">
        <v>177</v>
      </c>
      <c r="G169" s="18">
        <v>176</v>
      </c>
      <c r="H169" s="19">
        <v>59279.32</v>
      </c>
      <c r="I169" s="19">
        <v>36002.49</v>
      </c>
      <c r="J169" s="19">
        <v>0</v>
      </c>
      <c r="K169" s="19">
        <v>95281.81</v>
      </c>
      <c r="L169" s="19">
        <v>379.89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95281.81</v>
      </c>
      <c r="T169" s="19">
        <v>113446.96</v>
      </c>
      <c r="U169" s="19">
        <v>469.27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113916.23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0</v>
      </c>
      <c r="AR169" s="19">
        <v>0</v>
      </c>
      <c r="AS169" s="19">
        <v>0</v>
      </c>
      <c r="AT169" s="19">
        <f>VLOOKUP(E169,[1]Aplicado!$C$449:$AL$1312,36,0)</f>
        <v>0</v>
      </c>
      <c r="AU169" s="19">
        <f t="shared" si="2"/>
        <v>0</v>
      </c>
      <c r="AV169" s="19">
        <v>36382.379999999997</v>
      </c>
      <c r="AW169" s="19">
        <v>113916.23</v>
      </c>
      <c r="AX169" s="20">
        <v>103</v>
      </c>
      <c r="AY169" s="20">
        <v>300</v>
      </c>
      <c r="AZ169" s="19">
        <v>426000</v>
      </c>
      <c r="BA169" s="19">
        <v>97192.18</v>
      </c>
      <c r="BB169" s="21">
        <v>90</v>
      </c>
      <c r="BC169" s="21">
        <v>88.2309965678309</v>
      </c>
      <c r="BD169" s="21">
        <v>9.5</v>
      </c>
      <c r="BE169" s="21"/>
      <c r="BF169" s="17" t="s">
        <v>390</v>
      </c>
      <c r="BG169" s="14"/>
      <c r="BH169" s="17" t="s">
        <v>101</v>
      </c>
      <c r="BI169" s="17" t="s">
        <v>431</v>
      </c>
      <c r="BJ169" s="17" t="s">
        <v>413</v>
      </c>
      <c r="BK169" s="17" t="s">
        <v>383</v>
      </c>
      <c r="BL169" s="15" t="s">
        <v>1</v>
      </c>
      <c r="BM169" s="21">
        <v>782105.87342264003</v>
      </c>
      <c r="BN169" s="15" t="s">
        <v>43</v>
      </c>
      <c r="BO169" s="21"/>
      <c r="BP169" s="22">
        <v>39465</v>
      </c>
      <c r="BQ169" s="22">
        <v>48590</v>
      </c>
      <c r="BR169" s="21">
        <v>44616.27</v>
      </c>
      <c r="BS169" s="21">
        <v>67.48</v>
      </c>
      <c r="BT169" s="21">
        <v>43.6</v>
      </c>
    </row>
    <row r="170" spans="1:72" s="13" customFormat="1" ht="18.2" customHeight="1" x14ac:dyDescent="0.15">
      <c r="A170" s="4">
        <v>168</v>
      </c>
      <c r="B170" s="5" t="s">
        <v>303</v>
      </c>
      <c r="C170" s="5" t="s">
        <v>379</v>
      </c>
      <c r="D170" s="6">
        <v>45505</v>
      </c>
      <c r="E170" s="7" t="s">
        <v>184</v>
      </c>
      <c r="F170" s="8">
        <v>66</v>
      </c>
      <c r="G170" s="8">
        <v>65</v>
      </c>
      <c r="H170" s="9">
        <v>50145.38</v>
      </c>
      <c r="I170" s="9">
        <v>17612.36</v>
      </c>
      <c r="J170" s="9">
        <v>0</v>
      </c>
      <c r="K170" s="9">
        <v>67757.740000000005</v>
      </c>
      <c r="L170" s="9">
        <v>339.99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67757.740000000005</v>
      </c>
      <c r="T170" s="9">
        <v>27843.19</v>
      </c>
      <c r="U170" s="9">
        <v>359.36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28202.55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f>VLOOKUP(E170,[1]Aplicado!$C$449:$AL$1312,36,0)</f>
        <v>0</v>
      </c>
      <c r="AU170" s="9">
        <f t="shared" si="2"/>
        <v>0</v>
      </c>
      <c r="AV170" s="9">
        <v>17952.349999999999</v>
      </c>
      <c r="AW170" s="9">
        <v>28202.55</v>
      </c>
      <c r="AX170" s="10">
        <v>101</v>
      </c>
      <c r="AY170" s="10">
        <v>300</v>
      </c>
      <c r="AZ170" s="9">
        <v>375900</v>
      </c>
      <c r="BA170" s="9">
        <v>86129.07</v>
      </c>
      <c r="BB170" s="11">
        <v>90</v>
      </c>
      <c r="BC170" s="11">
        <v>70.803000659359299</v>
      </c>
      <c r="BD170" s="11">
        <v>8.6</v>
      </c>
      <c r="BE170" s="11"/>
      <c r="BF170" s="7" t="s">
        <v>380</v>
      </c>
      <c r="BG170" s="4"/>
      <c r="BH170" s="7" t="s">
        <v>444</v>
      </c>
      <c r="BI170" s="7" t="s">
        <v>445</v>
      </c>
      <c r="BJ170" s="7" t="s">
        <v>554</v>
      </c>
      <c r="BK170" s="7" t="s">
        <v>383</v>
      </c>
      <c r="BL170" s="5" t="s">
        <v>1</v>
      </c>
      <c r="BM170" s="11">
        <v>556178.83858255995</v>
      </c>
      <c r="BN170" s="5" t="s">
        <v>43</v>
      </c>
      <c r="BO170" s="11"/>
      <c r="BP170" s="12">
        <v>39433</v>
      </c>
      <c r="BQ170" s="12">
        <v>48558</v>
      </c>
      <c r="BR170" s="11">
        <v>16938.849999999999</v>
      </c>
      <c r="BS170" s="11">
        <v>59.41</v>
      </c>
      <c r="BT170" s="11">
        <v>42.33</v>
      </c>
    </row>
    <row r="171" spans="1:72" s="13" customFormat="1" ht="18.2" customHeight="1" x14ac:dyDescent="0.15">
      <c r="A171" s="14">
        <v>169</v>
      </c>
      <c r="B171" s="15" t="s">
        <v>303</v>
      </c>
      <c r="C171" s="15" t="s">
        <v>379</v>
      </c>
      <c r="D171" s="16">
        <v>45505</v>
      </c>
      <c r="E171" s="17" t="s">
        <v>93</v>
      </c>
      <c r="F171" s="18">
        <v>84</v>
      </c>
      <c r="G171" s="18">
        <v>83</v>
      </c>
      <c r="H171" s="19">
        <v>66800.08</v>
      </c>
      <c r="I171" s="19">
        <v>29587.71</v>
      </c>
      <c r="J171" s="19">
        <v>0</v>
      </c>
      <c r="K171" s="19">
        <v>96387.79</v>
      </c>
      <c r="L171" s="19">
        <v>474.29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96387.79</v>
      </c>
      <c r="T171" s="19">
        <v>49508.22</v>
      </c>
      <c r="U171" s="19">
        <v>478.71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49986.93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19">
        <v>0</v>
      </c>
      <c r="AS171" s="19">
        <v>0</v>
      </c>
      <c r="AT171" s="19">
        <f>VLOOKUP(E171,[1]Aplicado!$C$449:$AL$1312,36,0)</f>
        <v>0</v>
      </c>
      <c r="AU171" s="19">
        <f t="shared" si="2"/>
        <v>0</v>
      </c>
      <c r="AV171" s="19">
        <v>30062</v>
      </c>
      <c r="AW171" s="19">
        <v>49986.93</v>
      </c>
      <c r="AX171" s="20">
        <v>102</v>
      </c>
      <c r="AY171" s="20">
        <v>300</v>
      </c>
      <c r="AZ171" s="19">
        <v>515800</v>
      </c>
      <c r="BA171" s="19">
        <v>117368.22</v>
      </c>
      <c r="BB171" s="21">
        <v>89.86</v>
      </c>
      <c r="BC171" s="21">
        <v>73.796866046021705</v>
      </c>
      <c r="BD171" s="21">
        <v>8.6</v>
      </c>
      <c r="BE171" s="21"/>
      <c r="BF171" s="17" t="s">
        <v>390</v>
      </c>
      <c r="BG171" s="14"/>
      <c r="BH171" s="17" t="s">
        <v>402</v>
      </c>
      <c r="BI171" s="17" t="s">
        <v>403</v>
      </c>
      <c r="BJ171" s="17" t="s">
        <v>478</v>
      </c>
      <c r="BK171" s="17" t="s">
        <v>383</v>
      </c>
      <c r="BL171" s="15" t="s">
        <v>1</v>
      </c>
      <c r="BM171" s="21">
        <v>791184.13771975995</v>
      </c>
      <c r="BN171" s="15" t="s">
        <v>43</v>
      </c>
      <c r="BO171" s="21"/>
      <c r="BP171" s="22">
        <v>39470</v>
      </c>
      <c r="BQ171" s="22">
        <v>48595</v>
      </c>
      <c r="BR171" s="21">
        <v>22191.5</v>
      </c>
      <c r="BS171" s="21">
        <v>80.95</v>
      </c>
      <c r="BT171" s="21">
        <v>43.59</v>
      </c>
    </row>
    <row r="172" spans="1:72" s="13" customFormat="1" ht="18.2" customHeight="1" x14ac:dyDescent="0.15">
      <c r="A172" s="4">
        <v>170</v>
      </c>
      <c r="B172" s="5" t="s">
        <v>303</v>
      </c>
      <c r="C172" s="5" t="s">
        <v>379</v>
      </c>
      <c r="D172" s="6">
        <v>45505</v>
      </c>
      <c r="E172" s="7" t="s">
        <v>185</v>
      </c>
      <c r="F172" s="8">
        <v>184</v>
      </c>
      <c r="G172" s="8">
        <v>183</v>
      </c>
      <c r="H172" s="9">
        <v>59122.97</v>
      </c>
      <c r="I172" s="9">
        <v>37053.93</v>
      </c>
      <c r="J172" s="9">
        <v>0</v>
      </c>
      <c r="K172" s="9">
        <v>96176.9</v>
      </c>
      <c r="L172" s="9">
        <v>384.35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96176.9</v>
      </c>
      <c r="T172" s="9">
        <v>118146.31</v>
      </c>
      <c r="U172" s="9">
        <v>468.04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118614.35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f>VLOOKUP(E172,[1]Aplicado!$C$449:$AL$1312,36,0)</f>
        <v>0</v>
      </c>
      <c r="AU172" s="9">
        <f t="shared" si="2"/>
        <v>0</v>
      </c>
      <c r="AV172" s="9">
        <v>37438.28</v>
      </c>
      <c r="AW172" s="9">
        <v>118614.35</v>
      </c>
      <c r="AX172" s="10">
        <v>101</v>
      </c>
      <c r="AY172" s="10">
        <v>300</v>
      </c>
      <c r="AZ172" s="9">
        <v>426000</v>
      </c>
      <c r="BA172" s="9">
        <v>97561.75</v>
      </c>
      <c r="BB172" s="11">
        <v>90</v>
      </c>
      <c r="BC172" s="11">
        <v>88.722486015267293</v>
      </c>
      <c r="BD172" s="11">
        <v>9.5</v>
      </c>
      <c r="BE172" s="11"/>
      <c r="BF172" s="7" t="s">
        <v>390</v>
      </c>
      <c r="BG172" s="4"/>
      <c r="BH172" s="7" t="s">
        <v>101</v>
      </c>
      <c r="BI172" s="7" t="s">
        <v>431</v>
      </c>
      <c r="BJ172" s="7" t="s">
        <v>413</v>
      </c>
      <c r="BK172" s="7" t="s">
        <v>383</v>
      </c>
      <c r="BL172" s="5" t="s">
        <v>1</v>
      </c>
      <c r="BM172" s="11">
        <v>789453.08005360002</v>
      </c>
      <c r="BN172" s="5" t="s">
        <v>43</v>
      </c>
      <c r="BO172" s="11"/>
      <c r="BP172" s="12">
        <v>39440</v>
      </c>
      <c r="BQ172" s="12">
        <v>48565</v>
      </c>
      <c r="BR172" s="11">
        <v>45859.29</v>
      </c>
      <c r="BS172" s="11">
        <v>67.75</v>
      </c>
      <c r="BT172" s="11">
        <v>42.25</v>
      </c>
    </row>
    <row r="173" spans="1:72" s="13" customFormat="1" ht="18.2" customHeight="1" x14ac:dyDescent="0.15">
      <c r="A173" s="14">
        <v>171</v>
      </c>
      <c r="B173" s="15" t="s">
        <v>303</v>
      </c>
      <c r="C173" s="15" t="s">
        <v>379</v>
      </c>
      <c r="D173" s="16">
        <v>45505</v>
      </c>
      <c r="E173" s="17" t="s">
        <v>186</v>
      </c>
      <c r="F173" s="18">
        <v>108</v>
      </c>
      <c r="G173" s="18">
        <v>107</v>
      </c>
      <c r="H173" s="19">
        <v>47358.99</v>
      </c>
      <c r="I173" s="19">
        <v>27724.87</v>
      </c>
      <c r="J173" s="19">
        <v>0</v>
      </c>
      <c r="K173" s="19">
        <v>75083.86</v>
      </c>
      <c r="L173" s="19">
        <v>371.98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75083.86</v>
      </c>
      <c r="T173" s="19">
        <v>48389.31</v>
      </c>
      <c r="U173" s="19">
        <v>339.39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48728.7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0</v>
      </c>
      <c r="AS173" s="19">
        <v>0</v>
      </c>
      <c r="AT173" s="19">
        <f>VLOOKUP(E173,[1]Aplicado!$C$449:$AL$1312,36,0)</f>
        <v>0</v>
      </c>
      <c r="AU173" s="19">
        <f t="shared" si="2"/>
        <v>0</v>
      </c>
      <c r="AV173" s="19">
        <v>28096.85</v>
      </c>
      <c r="AW173" s="19">
        <v>48728.7</v>
      </c>
      <c r="AX173" s="20">
        <v>91</v>
      </c>
      <c r="AY173" s="20">
        <v>300</v>
      </c>
      <c r="AZ173" s="19">
        <v>384000</v>
      </c>
      <c r="BA173" s="19">
        <v>87609.85</v>
      </c>
      <c r="BB173" s="21">
        <v>90</v>
      </c>
      <c r="BC173" s="21">
        <v>77.132279075925794</v>
      </c>
      <c r="BD173" s="21">
        <v>8.6</v>
      </c>
      <c r="BE173" s="21"/>
      <c r="BF173" s="17" t="s">
        <v>380</v>
      </c>
      <c r="BG173" s="14"/>
      <c r="BH173" s="17" t="s">
        <v>101</v>
      </c>
      <c r="BI173" s="17" t="s">
        <v>431</v>
      </c>
      <c r="BJ173" s="17" t="s">
        <v>413</v>
      </c>
      <c r="BK173" s="17" t="s">
        <v>383</v>
      </c>
      <c r="BL173" s="15" t="s">
        <v>1</v>
      </c>
      <c r="BM173" s="21">
        <v>616314.15172783996</v>
      </c>
      <c r="BN173" s="15" t="s">
        <v>43</v>
      </c>
      <c r="BO173" s="21"/>
      <c r="BP173" s="22">
        <v>39465</v>
      </c>
      <c r="BQ173" s="22">
        <v>48590</v>
      </c>
      <c r="BR173" s="21">
        <v>28702.23</v>
      </c>
      <c r="BS173" s="21">
        <v>60.43</v>
      </c>
      <c r="BT173" s="21">
        <v>43.65</v>
      </c>
    </row>
    <row r="174" spans="1:72" s="13" customFormat="1" ht="18.2" customHeight="1" x14ac:dyDescent="0.15">
      <c r="A174" s="4">
        <v>172</v>
      </c>
      <c r="B174" s="5" t="s">
        <v>303</v>
      </c>
      <c r="C174" s="5" t="s">
        <v>379</v>
      </c>
      <c r="D174" s="6">
        <v>45505</v>
      </c>
      <c r="E174" s="7" t="s">
        <v>187</v>
      </c>
      <c r="F174" s="8">
        <v>72</v>
      </c>
      <c r="G174" s="8">
        <v>72</v>
      </c>
      <c r="H174" s="9">
        <v>0</v>
      </c>
      <c r="I174" s="9">
        <v>47865.4</v>
      </c>
      <c r="J174" s="9">
        <v>0</v>
      </c>
      <c r="K174" s="9">
        <v>47865.4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47865.4</v>
      </c>
      <c r="T174" s="9">
        <v>14890.39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14890.39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f>VLOOKUP(E174,[1]Aplicado!$C$449:$AL$1312,36,0)</f>
        <v>0</v>
      </c>
      <c r="AU174" s="9">
        <f t="shared" si="2"/>
        <v>0</v>
      </c>
      <c r="AV174" s="9">
        <v>47865.4</v>
      </c>
      <c r="AW174" s="9">
        <v>14890.39</v>
      </c>
      <c r="AX174" s="10">
        <v>0</v>
      </c>
      <c r="AY174" s="10">
        <v>180</v>
      </c>
      <c r="AZ174" s="9">
        <v>371000</v>
      </c>
      <c r="BA174" s="9">
        <v>84643.89</v>
      </c>
      <c r="BB174" s="11">
        <v>90</v>
      </c>
      <c r="BC174" s="11">
        <v>50.894234657693502</v>
      </c>
      <c r="BD174" s="11">
        <v>9.5</v>
      </c>
      <c r="BE174" s="11"/>
      <c r="BF174" s="7" t="s">
        <v>390</v>
      </c>
      <c r="BG174" s="4"/>
      <c r="BH174" s="7" t="s">
        <v>101</v>
      </c>
      <c r="BI174" s="7" t="s">
        <v>431</v>
      </c>
      <c r="BJ174" s="7" t="s">
        <v>413</v>
      </c>
      <c r="BK174" s="7" t="s">
        <v>383</v>
      </c>
      <c r="BL174" s="5" t="s">
        <v>1</v>
      </c>
      <c r="BM174" s="11">
        <v>392895.66889759997</v>
      </c>
      <c r="BN174" s="5" t="s">
        <v>43</v>
      </c>
      <c r="BO174" s="11"/>
      <c r="BP174" s="12">
        <v>39465</v>
      </c>
      <c r="BQ174" s="12">
        <v>44940</v>
      </c>
      <c r="BR174" s="11">
        <v>18499.509999999998</v>
      </c>
      <c r="BS174" s="11">
        <v>0</v>
      </c>
      <c r="BT174" s="11">
        <v>49.1</v>
      </c>
    </row>
    <row r="175" spans="1:72" s="13" customFormat="1" ht="18.2" customHeight="1" x14ac:dyDescent="0.15">
      <c r="A175" s="14">
        <v>173</v>
      </c>
      <c r="B175" s="15" t="s">
        <v>303</v>
      </c>
      <c r="C175" s="15" t="s">
        <v>379</v>
      </c>
      <c r="D175" s="16">
        <v>45505</v>
      </c>
      <c r="E175" s="17" t="s">
        <v>188</v>
      </c>
      <c r="F175" s="18">
        <v>112</v>
      </c>
      <c r="G175" s="18">
        <v>111</v>
      </c>
      <c r="H175" s="19">
        <v>26134</v>
      </c>
      <c r="I175" s="19">
        <v>42173.52</v>
      </c>
      <c r="J175" s="19">
        <v>0</v>
      </c>
      <c r="K175" s="19">
        <v>68307.520000000004</v>
      </c>
      <c r="L175" s="19">
        <v>572.54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68307.520000000004</v>
      </c>
      <c r="T175" s="19">
        <v>44335.83</v>
      </c>
      <c r="U175" s="19">
        <v>206.86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44542.69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0</v>
      </c>
      <c r="AO175" s="19">
        <v>0</v>
      </c>
      <c r="AP175" s="19">
        <v>0</v>
      </c>
      <c r="AQ175" s="19">
        <v>0</v>
      </c>
      <c r="AR175" s="19">
        <v>0</v>
      </c>
      <c r="AS175" s="19">
        <v>0</v>
      </c>
      <c r="AT175" s="19">
        <f>VLOOKUP(E175,[1]Aplicado!$C$449:$AL$1312,36,0)</f>
        <v>0</v>
      </c>
      <c r="AU175" s="19">
        <f t="shared" si="2"/>
        <v>0</v>
      </c>
      <c r="AV175" s="19">
        <v>42746.06</v>
      </c>
      <c r="AW175" s="19">
        <v>44542.69</v>
      </c>
      <c r="AX175" s="20">
        <v>40</v>
      </c>
      <c r="AY175" s="20">
        <v>300</v>
      </c>
      <c r="AZ175" s="19">
        <v>391000</v>
      </c>
      <c r="BA175" s="19">
        <v>89206.9</v>
      </c>
      <c r="BB175" s="21">
        <v>90</v>
      </c>
      <c r="BC175" s="21">
        <v>68.914812643416596</v>
      </c>
      <c r="BD175" s="21">
        <v>9.5</v>
      </c>
      <c r="BE175" s="21"/>
      <c r="BF175" s="17" t="s">
        <v>390</v>
      </c>
      <c r="BG175" s="14"/>
      <c r="BH175" s="17" t="s">
        <v>101</v>
      </c>
      <c r="BI175" s="17" t="s">
        <v>394</v>
      </c>
      <c r="BJ175" s="17" t="s">
        <v>395</v>
      </c>
      <c r="BK175" s="17" t="s">
        <v>383</v>
      </c>
      <c r="BL175" s="15" t="s">
        <v>1</v>
      </c>
      <c r="BM175" s="21">
        <v>560691.62194688001</v>
      </c>
      <c r="BN175" s="15" t="s">
        <v>43</v>
      </c>
      <c r="BO175" s="21"/>
      <c r="BP175" s="22">
        <v>39465</v>
      </c>
      <c r="BQ175" s="22">
        <v>48590</v>
      </c>
      <c r="BR175" s="21">
        <v>28743.53</v>
      </c>
      <c r="BS175" s="21">
        <v>61.95</v>
      </c>
      <c r="BT175" s="21">
        <v>43.61</v>
      </c>
    </row>
    <row r="176" spans="1:72" s="13" customFormat="1" ht="18.2" customHeight="1" x14ac:dyDescent="0.15">
      <c r="A176" s="4">
        <v>174</v>
      </c>
      <c r="B176" s="5" t="s">
        <v>303</v>
      </c>
      <c r="C176" s="5" t="s">
        <v>379</v>
      </c>
      <c r="D176" s="6">
        <v>45505</v>
      </c>
      <c r="E176" s="7" t="s">
        <v>189</v>
      </c>
      <c r="F176" s="8">
        <v>174</v>
      </c>
      <c r="G176" s="8">
        <v>173</v>
      </c>
      <c r="H176" s="9">
        <v>50619.33</v>
      </c>
      <c r="I176" s="9">
        <v>30499.26</v>
      </c>
      <c r="J176" s="9">
        <v>0</v>
      </c>
      <c r="K176" s="9">
        <v>81118.59</v>
      </c>
      <c r="L176" s="9">
        <v>324.39999999999998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81118.59</v>
      </c>
      <c r="T176" s="9">
        <v>94944.22</v>
      </c>
      <c r="U176" s="9">
        <v>400.72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95344.94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f>VLOOKUP(E176,[1]Aplicado!$C$449:$AL$1312,36,0)</f>
        <v>0</v>
      </c>
      <c r="AU176" s="9">
        <f t="shared" si="2"/>
        <v>0</v>
      </c>
      <c r="AV176" s="9">
        <v>30823.66</v>
      </c>
      <c r="AW176" s="9">
        <v>95344.94</v>
      </c>
      <c r="AX176" s="10">
        <v>102</v>
      </c>
      <c r="AY176" s="10">
        <v>300</v>
      </c>
      <c r="AZ176" s="9">
        <v>371000</v>
      </c>
      <c r="BA176" s="9">
        <v>82994.78</v>
      </c>
      <c r="BB176" s="11">
        <v>88.38</v>
      </c>
      <c r="BC176" s="11">
        <v>86.382071067602098</v>
      </c>
      <c r="BD176" s="11">
        <v>9.5</v>
      </c>
      <c r="BE176" s="11"/>
      <c r="BF176" s="7" t="s">
        <v>380</v>
      </c>
      <c r="BG176" s="4"/>
      <c r="BH176" s="7" t="s">
        <v>101</v>
      </c>
      <c r="BI176" s="7" t="s">
        <v>431</v>
      </c>
      <c r="BJ176" s="7" t="s">
        <v>500</v>
      </c>
      <c r="BK176" s="7" t="s">
        <v>383</v>
      </c>
      <c r="BL176" s="5" t="s">
        <v>1</v>
      </c>
      <c r="BM176" s="11">
        <v>665849.29151496</v>
      </c>
      <c r="BN176" s="5" t="s">
        <v>43</v>
      </c>
      <c r="BO176" s="11"/>
      <c r="BP176" s="12">
        <v>39472</v>
      </c>
      <c r="BQ176" s="12">
        <v>48597</v>
      </c>
      <c r="BR176" s="11">
        <v>38677.760000000002</v>
      </c>
      <c r="BS176" s="11">
        <v>57.64</v>
      </c>
      <c r="BT176" s="11">
        <v>43.53</v>
      </c>
    </row>
    <row r="177" spans="1:72" s="13" customFormat="1" ht="18.2" customHeight="1" x14ac:dyDescent="0.15">
      <c r="A177" s="14">
        <v>175</v>
      </c>
      <c r="B177" s="15" t="s">
        <v>46</v>
      </c>
      <c r="C177" s="15" t="s">
        <v>379</v>
      </c>
      <c r="D177" s="16">
        <v>45505</v>
      </c>
      <c r="E177" s="17" t="s">
        <v>190</v>
      </c>
      <c r="F177" s="18">
        <v>161</v>
      </c>
      <c r="G177" s="18">
        <v>160</v>
      </c>
      <c r="H177" s="19">
        <v>53173.520900000003</v>
      </c>
      <c r="I177" s="19">
        <v>33583.9156</v>
      </c>
      <c r="J177" s="19">
        <v>0</v>
      </c>
      <c r="K177" s="19">
        <v>86757.436499999996</v>
      </c>
      <c r="L177" s="19">
        <v>361.61750000000001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86757.436499999996</v>
      </c>
      <c r="T177" s="19">
        <v>88496.959700000007</v>
      </c>
      <c r="U177" s="19">
        <v>403.23250000000002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88900.192200000005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0</v>
      </c>
      <c r="AO177" s="19">
        <v>0</v>
      </c>
      <c r="AP177" s="19">
        <v>0</v>
      </c>
      <c r="AQ177" s="19">
        <v>0</v>
      </c>
      <c r="AR177" s="19">
        <v>0</v>
      </c>
      <c r="AS177" s="19"/>
      <c r="AT177" s="19">
        <v>0</v>
      </c>
      <c r="AU177" s="19">
        <f t="shared" si="2"/>
        <v>0</v>
      </c>
      <c r="AV177" s="19">
        <v>33945.533100000001</v>
      </c>
      <c r="AW177" s="19">
        <v>88900.192200000005</v>
      </c>
      <c r="AX177" s="20">
        <v>101</v>
      </c>
      <c r="AY177" s="20">
        <v>300</v>
      </c>
      <c r="AZ177" s="19">
        <v>436000</v>
      </c>
      <c r="BA177" s="19">
        <v>90402.5</v>
      </c>
      <c r="BB177" s="21">
        <v>90</v>
      </c>
      <c r="BC177" s="21">
        <v>86.371165454495198</v>
      </c>
      <c r="BD177" s="21">
        <v>9.1</v>
      </c>
      <c r="BE177" s="21"/>
      <c r="BF177" s="17" t="s">
        <v>380</v>
      </c>
      <c r="BG177" s="14"/>
      <c r="BH177" s="17" t="s">
        <v>391</v>
      </c>
      <c r="BI177" s="17" t="s">
        <v>457</v>
      </c>
      <c r="BJ177" s="17" t="s">
        <v>503</v>
      </c>
      <c r="BK177" s="17" t="s">
        <v>383</v>
      </c>
      <c r="BL177" s="15" t="s">
        <v>1</v>
      </c>
      <c r="BM177" s="21">
        <v>712134.88335015601</v>
      </c>
      <c r="BN177" s="15" t="s">
        <v>43</v>
      </c>
      <c r="BO177" s="21"/>
      <c r="BP177" s="22">
        <v>39472</v>
      </c>
      <c r="BQ177" s="22">
        <v>48597</v>
      </c>
      <c r="BR177" s="21">
        <v>26685.884300000002</v>
      </c>
      <c r="BS177" s="21">
        <v>61.68</v>
      </c>
      <c r="BT177" s="21">
        <v>42.639499999999998</v>
      </c>
    </row>
    <row r="178" spans="1:72" s="13" customFormat="1" ht="18.2" customHeight="1" x14ac:dyDescent="0.15">
      <c r="A178" s="4">
        <v>176</v>
      </c>
      <c r="B178" s="5" t="s">
        <v>46</v>
      </c>
      <c r="C178" s="5" t="s">
        <v>379</v>
      </c>
      <c r="D178" s="6">
        <v>45505</v>
      </c>
      <c r="E178" s="7" t="s">
        <v>555</v>
      </c>
      <c r="F178" s="8">
        <v>0</v>
      </c>
      <c r="G178" s="8">
        <v>0</v>
      </c>
      <c r="H178" s="9">
        <v>321039.58760000003</v>
      </c>
      <c r="I178" s="9">
        <v>0</v>
      </c>
      <c r="J178" s="9">
        <v>0</v>
      </c>
      <c r="K178" s="9">
        <v>321039.58760000003</v>
      </c>
      <c r="L178" s="9">
        <v>1640.6105</v>
      </c>
      <c r="M178" s="9">
        <v>0</v>
      </c>
      <c r="N178" s="9">
        <v>0</v>
      </c>
      <c r="O178" s="9">
        <v>0</v>
      </c>
      <c r="P178" s="9">
        <v>1640.6105</v>
      </c>
      <c r="Q178" s="9">
        <v>0</v>
      </c>
      <c r="R178" s="9">
        <v>0</v>
      </c>
      <c r="S178" s="9">
        <v>319398.97710000002</v>
      </c>
      <c r="T178" s="9">
        <v>0</v>
      </c>
      <c r="U178" s="9">
        <v>2758.2651999999998</v>
      </c>
      <c r="V178" s="9">
        <v>0</v>
      </c>
      <c r="W178" s="9">
        <v>0</v>
      </c>
      <c r="X178" s="9">
        <v>2758.2651999999998</v>
      </c>
      <c r="Y178" s="9">
        <v>0</v>
      </c>
      <c r="Z178" s="9">
        <v>0</v>
      </c>
      <c r="AA178" s="9">
        <v>0</v>
      </c>
      <c r="AB178" s="9">
        <v>674.31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277.24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2.4420999999999999</v>
      </c>
      <c r="AR178" s="9">
        <v>0</v>
      </c>
      <c r="AS178" s="9"/>
      <c r="AT178" s="9">
        <v>0</v>
      </c>
      <c r="AU178" s="9">
        <f t="shared" si="2"/>
        <v>5352.8678</v>
      </c>
      <c r="AV178" s="9">
        <v>0</v>
      </c>
      <c r="AW178" s="9">
        <v>0</v>
      </c>
      <c r="AX178" s="10">
        <v>112</v>
      </c>
      <c r="AY178" s="10">
        <v>180</v>
      </c>
      <c r="AZ178" s="9">
        <v>676000</v>
      </c>
      <c r="BA178" s="9">
        <v>473200</v>
      </c>
      <c r="BB178" s="11">
        <v>0</v>
      </c>
      <c r="BC178" s="11" t="s">
        <v>405</v>
      </c>
      <c r="BD178" s="11">
        <v>10.31</v>
      </c>
      <c r="BE178" s="11"/>
      <c r="BF178" s="7"/>
      <c r="BG178" s="4"/>
      <c r="BH178" s="7" t="s">
        <v>444</v>
      </c>
      <c r="BI178" s="7" t="s">
        <v>445</v>
      </c>
      <c r="BJ178" s="7" t="s">
        <v>556</v>
      </c>
      <c r="BK178" s="7" t="s">
        <v>389</v>
      </c>
      <c r="BL178" s="5" t="s">
        <v>0</v>
      </c>
      <c r="BM178" s="11">
        <v>319398.97710000002</v>
      </c>
      <c r="BN178" s="5" t="s">
        <v>43</v>
      </c>
      <c r="BO178" s="11"/>
      <c r="BP178" s="12">
        <v>43497</v>
      </c>
      <c r="BQ178" s="12">
        <v>48976</v>
      </c>
      <c r="BR178" s="11">
        <v>0</v>
      </c>
      <c r="BS178" s="11">
        <v>674.31</v>
      </c>
      <c r="BT178" s="11">
        <v>0</v>
      </c>
    </row>
    <row r="179" spans="1:72" s="13" customFormat="1" ht="18.2" customHeight="1" x14ac:dyDescent="0.15">
      <c r="A179" s="14">
        <v>177</v>
      </c>
      <c r="B179" s="15" t="s">
        <v>304</v>
      </c>
      <c r="C179" s="15" t="s">
        <v>379</v>
      </c>
      <c r="D179" s="16">
        <v>45505</v>
      </c>
      <c r="E179" s="17" t="s">
        <v>191</v>
      </c>
      <c r="F179" s="18">
        <v>134</v>
      </c>
      <c r="G179" s="18">
        <v>132</v>
      </c>
      <c r="H179" s="19">
        <v>142859.54999999999</v>
      </c>
      <c r="I179" s="19">
        <v>102154.43</v>
      </c>
      <c r="J179" s="19">
        <v>0</v>
      </c>
      <c r="K179" s="19">
        <v>245013.98</v>
      </c>
      <c r="L179" s="19">
        <v>1214.06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245013.98</v>
      </c>
      <c r="T179" s="19">
        <v>197324.54</v>
      </c>
      <c r="U179" s="19">
        <v>1054.72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198379.26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0</v>
      </c>
      <c r="AR179" s="19">
        <v>0</v>
      </c>
      <c r="AS179" s="19">
        <v>0</v>
      </c>
      <c r="AT179" s="19">
        <f>VLOOKUP(E179,[1]Aplicado!$C$449:$AL$1312,36,0)</f>
        <v>0</v>
      </c>
      <c r="AU179" s="19">
        <f t="shared" si="2"/>
        <v>0</v>
      </c>
      <c r="AV179" s="19">
        <v>103376.58</v>
      </c>
      <c r="AW179" s="19">
        <v>198379.26</v>
      </c>
      <c r="AX179" s="20">
        <v>85</v>
      </c>
      <c r="AY179" s="20">
        <v>300</v>
      </c>
      <c r="AZ179" s="19">
        <v>1190000</v>
      </c>
      <c r="BA179" s="19">
        <v>273468.82699999999</v>
      </c>
      <c r="BB179" s="21">
        <v>85</v>
      </c>
      <c r="BC179" s="21">
        <v>76.155620837910007</v>
      </c>
      <c r="BD179" s="21">
        <v>8.86</v>
      </c>
      <c r="BE179" s="21"/>
      <c r="BF179" s="17" t="s">
        <v>380</v>
      </c>
      <c r="BG179" s="14"/>
      <c r="BH179" s="17" t="s">
        <v>391</v>
      </c>
      <c r="BI179" s="17" t="s">
        <v>457</v>
      </c>
      <c r="BJ179" s="17" t="s">
        <v>557</v>
      </c>
      <c r="BK179" s="17" t="s">
        <v>383</v>
      </c>
      <c r="BL179" s="15" t="s">
        <v>1</v>
      </c>
      <c r="BM179" s="21">
        <v>2011159.0326491201</v>
      </c>
      <c r="BN179" s="15" t="s">
        <v>43</v>
      </c>
      <c r="BO179" s="21"/>
      <c r="BP179" s="22">
        <v>38950</v>
      </c>
      <c r="BQ179" s="22">
        <v>48092</v>
      </c>
      <c r="BR179" s="21">
        <v>45924.3</v>
      </c>
      <c r="BS179" s="21">
        <v>227.6</v>
      </c>
      <c r="BT179" s="21">
        <v>42.56</v>
      </c>
    </row>
    <row r="180" spans="1:72" s="13" customFormat="1" ht="18.2" customHeight="1" x14ac:dyDescent="0.15">
      <c r="A180" s="4">
        <v>178</v>
      </c>
      <c r="B180" s="5" t="s">
        <v>304</v>
      </c>
      <c r="C180" s="5" t="s">
        <v>379</v>
      </c>
      <c r="D180" s="6">
        <v>45505</v>
      </c>
      <c r="E180" s="7" t="s">
        <v>558</v>
      </c>
      <c r="F180" s="8">
        <v>0</v>
      </c>
      <c r="G180" s="8">
        <v>1</v>
      </c>
      <c r="H180" s="9">
        <v>30659.79</v>
      </c>
      <c r="I180" s="9">
        <v>258.87</v>
      </c>
      <c r="J180" s="9">
        <v>0</v>
      </c>
      <c r="K180" s="9">
        <v>30918.66</v>
      </c>
      <c r="L180" s="9">
        <v>260.87</v>
      </c>
      <c r="M180" s="9">
        <v>0</v>
      </c>
      <c r="N180" s="9">
        <v>0</v>
      </c>
      <c r="O180" s="9">
        <v>258.87</v>
      </c>
      <c r="P180" s="9">
        <v>260.87</v>
      </c>
      <c r="Q180" s="9">
        <v>0</v>
      </c>
      <c r="R180" s="9">
        <v>0</v>
      </c>
      <c r="S180" s="9">
        <v>30398.92</v>
      </c>
      <c r="T180" s="9">
        <v>239.1</v>
      </c>
      <c r="U180" s="9">
        <v>237.1</v>
      </c>
      <c r="V180" s="9">
        <v>0</v>
      </c>
      <c r="W180" s="9">
        <v>239.1</v>
      </c>
      <c r="X180" s="9">
        <v>237.1</v>
      </c>
      <c r="Y180" s="9">
        <v>0</v>
      </c>
      <c r="Z180" s="9">
        <v>0</v>
      </c>
      <c r="AA180" s="9">
        <v>0</v>
      </c>
      <c r="AB180" s="9">
        <v>48.13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28.18</v>
      </c>
      <c r="AI180" s="9">
        <v>17.760000000000002</v>
      </c>
      <c r="AJ180" s="9">
        <v>48.13</v>
      </c>
      <c r="AK180" s="9">
        <v>0</v>
      </c>
      <c r="AL180" s="9">
        <v>0</v>
      </c>
      <c r="AM180" s="9">
        <v>0</v>
      </c>
      <c r="AN180" s="9">
        <v>0</v>
      </c>
      <c r="AO180" s="9">
        <v>28.18</v>
      </c>
      <c r="AP180" s="9">
        <v>17.329999999999998</v>
      </c>
      <c r="AQ180" s="9">
        <v>3.2000000000000001E-2</v>
      </c>
      <c r="AR180" s="9">
        <v>0</v>
      </c>
      <c r="AS180" s="9">
        <v>0</v>
      </c>
      <c r="AT180" s="9">
        <f>VLOOKUP(E180,[1]Aplicado!$C$449:$AL$1312,36,0)</f>
        <v>0</v>
      </c>
      <c r="AU180" s="9">
        <f t="shared" si="2"/>
        <v>1183.682</v>
      </c>
      <c r="AV180" s="9">
        <v>0</v>
      </c>
      <c r="AW180" s="9">
        <v>0</v>
      </c>
      <c r="AX180" s="10">
        <v>84</v>
      </c>
      <c r="AY180" s="10">
        <v>300</v>
      </c>
      <c r="AZ180" s="9">
        <v>237000</v>
      </c>
      <c r="BA180" s="9">
        <v>58007.889943000002</v>
      </c>
      <c r="BB180" s="11">
        <v>90</v>
      </c>
      <c r="BC180" s="11">
        <v>47.164322003237302</v>
      </c>
      <c r="BD180" s="11">
        <v>9.2799999999999994</v>
      </c>
      <c r="BE180" s="11"/>
      <c r="BF180" s="7" t="s">
        <v>380</v>
      </c>
      <c r="BG180" s="4"/>
      <c r="BH180" s="7" t="s">
        <v>519</v>
      </c>
      <c r="BI180" s="7" t="s">
        <v>551</v>
      </c>
      <c r="BJ180" s="7" t="s">
        <v>559</v>
      </c>
      <c r="BK180" s="7" t="s">
        <v>389</v>
      </c>
      <c r="BL180" s="5" t="s">
        <v>1</v>
      </c>
      <c r="BM180" s="11">
        <v>249524.79258847999</v>
      </c>
      <c r="BN180" s="5" t="s">
        <v>43</v>
      </c>
      <c r="BO180" s="11"/>
      <c r="BP180" s="12">
        <v>38919</v>
      </c>
      <c r="BQ180" s="12">
        <v>48050</v>
      </c>
      <c r="BR180" s="11">
        <v>0</v>
      </c>
      <c r="BS180" s="11">
        <v>48.13</v>
      </c>
      <c r="BT180" s="11">
        <v>0</v>
      </c>
    </row>
    <row r="181" spans="1:72" s="13" customFormat="1" ht="18.2" customHeight="1" x14ac:dyDescent="0.15">
      <c r="A181" s="14">
        <v>179</v>
      </c>
      <c r="B181" s="15" t="s">
        <v>304</v>
      </c>
      <c r="C181" s="15" t="s">
        <v>379</v>
      </c>
      <c r="D181" s="16">
        <v>45505</v>
      </c>
      <c r="E181" s="17" t="s">
        <v>192</v>
      </c>
      <c r="F181" s="18">
        <v>162</v>
      </c>
      <c r="G181" s="18">
        <v>161</v>
      </c>
      <c r="H181" s="19">
        <v>30680.11</v>
      </c>
      <c r="I181" s="19">
        <v>23958.89</v>
      </c>
      <c r="J181" s="19">
        <v>0</v>
      </c>
      <c r="K181" s="19">
        <v>54639</v>
      </c>
      <c r="L181" s="19">
        <v>260.72000000000003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54639</v>
      </c>
      <c r="T181" s="19">
        <v>55899.14</v>
      </c>
      <c r="U181" s="19">
        <v>237.25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56136.39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0</v>
      </c>
      <c r="AQ181" s="19">
        <v>0</v>
      </c>
      <c r="AR181" s="19">
        <v>0</v>
      </c>
      <c r="AS181" s="19">
        <v>0</v>
      </c>
      <c r="AT181" s="19">
        <f>VLOOKUP(E181,[1]Aplicado!$C$449:$AL$1312,36,0)</f>
        <v>0</v>
      </c>
      <c r="AU181" s="19">
        <f t="shared" si="2"/>
        <v>0</v>
      </c>
      <c r="AV181" s="19">
        <v>24221.42</v>
      </c>
      <c r="AW181" s="19">
        <v>56136.39</v>
      </c>
      <c r="AX181" s="20">
        <v>84</v>
      </c>
      <c r="AY181" s="20">
        <v>300</v>
      </c>
      <c r="AZ181" s="19">
        <v>237000</v>
      </c>
      <c r="BA181" s="19">
        <v>58007.889943000002</v>
      </c>
      <c r="BB181" s="21">
        <v>90</v>
      </c>
      <c r="BC181" s="21">
        <v>84.773123187760604</v>
      </c>
      <c r="BD181" s="21">
        <v>9.2799999999999994</v>
      </c>
      <c r="BE181" s="21"/>
      <c r="BF181" s="17" t="s">
        <v>380</v>
      </c>
      <c r="BG181" s="14"/>
      <c r="BH181" s="17" t="s">
        <v>519</v>
      </c>
      <c r="BI181" s="17" t="s">
        <v>551</v>
      </c>
      <c r="BJ181" s="17" t="s">
        <v>559</v>
      </c>
      <c r="BK181" s="17" t="s">
        <v>383</v>
      </c>
      <c r="BL181" s="15" t="s">
        <v>1</v>
      </c>
      <c r="BM181" s="21">
        <v>448495.70781599998</v>
      </c>
      <c r="BN181" s="15" t="s">
        <v>43</v>
      </c>
      <c r="BO181" s="21"/>
      <c r="BP181" s="22">
        <v>38919</v>
      </c>
      <c r="BQ181" s="22">
        <v>48050</v>
      </c>
      <c r="BR181" s="21">
        <v>15608.05</v>
      </c>
      <c r="BS181" s="21">
        <v>48.13</v>
      </c>
      <c r="BT181" s="21">
        <v>42.69</v>
      </c>
    </row>
    <row r="182" spans="1:72" s="13" customFormat="1" ht="18.2" customHeight="1" x14ac:dyDescent="0.15">
      <c r="A182" s="4">
        <v>180</v>
      </c>
      <c r="B182" s="5" t="s">
        <v>304</v>
      </c>
      <c r="C182" s="5" t="s">
        <v>379</v>
      </c>
      <c r="D182" s="6">
        <v>45505</v>
      </c>
      <c r="E182" s="7" t="s">
        <v>53</v>
      </c>
      <c r="F182" s="8">
        <v>183</v>
      </c>
      <c r="G182" s="8">
        <v>181</v>
      </c>
      <c r="H182" s="9">
        <v>136232.31</v>
      </c>
      <c r="I182" s="9">
        <v>119128.12</v>
      </c>
      <c r="J182" s="9">
        <v>0</v>
      </c>
      <c r="K182" s="9">
        <v>255360.43</v>
      </c>
      <c r="L182" s="9">
        <v>1195.28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255360.43</v>
      </c>
      <c r="T182" s="9">
        <v>279265.56</v>
      </c>
      <c r="U182" s="9">
        <v>1005.79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280271.34999999998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f>VLOOKUP(E182,[1]Aplicado!$C$449:$AL$1312,36,0)</f>
        <v>0</v>
      </c>
      <c r="AU182" s="9">
        <f t="shared" si="2"/>
        <v>0</v>
      </c>
      <c r="AV182" s="9">
        <v>120331.36</v>
      </c>
      <c r="AW182" s="9">
        <v>280271.34999999998</v>
      </c>
      <c r="AX182" s="10">
        <v>83</v>
      </c>
      <c r="AY182" s="10">
        <v>300</v>
      </c>
      <c r="AZ182" s="9">
        <v>1085600</v>
      </c>
      <c r="BA182" s="9">
        <v>265307.12099999998</v>
      </c>
      <c r="BB182" s="11">
        <v>90</v>
      </c>
      <c r="BC182" s="11">
        <v>86.625789060520603</v>
      </c>
      <c r="BD182" s="11">
        <v>8.86</v>
      </c>
      <c r="BE182" s="11"/>
      <c r="BF182" s="7" t="s">
        <v>380</v>
      </c>
      <c r="BG182" s="4"/>
      <c r="BH182" s="7" t="s">
        <v>391</v>
      </c>
      <c r="BI182" s="7" t="s">
        <v>457</v>
      </c>
      <c r="BJ182" s="7" t="s">
        <v>560</v>
      </c>
      <c r="BK182" s="7" t="s">
        <v>383</v>
      </c>
      <c r="BL182" s="5" t="s">
        <v>1</v>
      </c>
      <c r="BM182" s="11">
        <v>2096086.2534279199</v>
      </c>
      <c r="BN182" s="5" t="s">
        <v>43</v>
      </c>
      <c r="BO182" s="11"/>
      <c r="BP182" s="12">
        <v>38888</v>
      </c>
      <c r="BQ182" s="12">
        <v>48000</v>
      </c>
      <c r="BR182" s="11">
        <v>64532.32</v>
      </c>
      <c r="BS182" s="11">
        <v>220.81</v>
      </c>
      <c r="BT182" s="11">
        <v>42.72</v>
      </c>
    </row>
    <row r="183" spans="1:72" s="13" customFormat="1" ht="18.2" customHeight="1" x14ac:dyDescent="0.15">
      <c r="A183" s="14">
        <v>181</v>
      </c>
      <c r="B183" s="15" t="s">
        <v>304</v>
      </c>
      <c r="C183" s="15" t="s">
        <v>379</v>
      </c>
      <c r="D183" s="16">
        <v>45505</v>
      </c>
      <c r="E183" s="17" t="s">
        <v>193</v>
      </c>
      <c r="F183" s="18">
        <v>104</v>
      </c>
      <c r="G183" s="18">
        <v>104</v>
      </c>
      <c r="H183" s="19">
        <v>3.6500000000014601</v>
      </c>
      <c r="I183" s="19">
        <v>35278.18</v>
      </c>
      <c r="J183" s="19">
        <v>0</v>
      </c>
      <c r="K183" s="19">
        <v>35281.83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35281.83</v>
      </c>
      <c r="T183" s="19">
        <v>16124.35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16124.35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0</v>
      </c>
      <c r="AT183" s="19">
        <f>VLOOKUP(E183,[1]Aplicado!$C$449:$AL$1312,36,0)</f>
        <v>0</v>
      </c>
      <c r="AU183" s="19">
        <f t="shared" si="2"/>
        <v>0</v>
      </c>
      <c r="AV183" s="19">
        <v>35281.83</v>
      </c>
      <c r="AW183" s="19">
        <v>16124.35</v>
      </c>
      <c r="AX183" s="20">
        <v>0</v>
      </c>
      <c r="AY183" s="20">
        <v>300</v>
      </c>
      <c r="AZ183" s="19">
        <v>238000</v>
      </c>
      <c r="BA183" s="19">
        <v>57828.327619000003</v>
      </c>
      <c r="BB183" s="21">
        <v>90</v>
      </c>
      <c r="BC183" s="21">
        <v>54.910194203103799</v>
      </c>
      <c r="BD183" s="21">
        <v>9.2799999999999994</v>
      </c>
      <c r="BE183" s="21"/>
      <c r="BF183" s="17" t="s">
        <v>390</v>
      </c>
      <c r="BG183" s="14"/>
      <c r="BH183" s="17" t="s">
        <v>519</v>
      </c>
      <c r="BI183" s="17" t="s">
        <v>551</v>
      </c>
      <c r="BJ183" s="17" t="s">
        <v>559</v>
      </c>
      <c r="BK183" s="17" t="s">
        <v>383</v>
      </c>
      <c r="BL183" s="15" t="s">
        <v>1</v>
      </c>
      <c r="BM183" s="21">
        <v>289605.39758952003</v>
      </c>
      <c r="BN183" s="15" t="s">
        <v>43</v>
      </c>
      <c r="BO183" s="21"/>
      <c r="BP183" s="22">
        <v>38975</v>
      </c>
      <c r="BQ183" s="22">
        <v>48106</v>
      </c>
      <c r="BR183" s="21">
        <v>12858.44</v>
      </c>
      <c r="BS183" s="21">
        <v>0</v>
      </c>
      <c r="BT183" s="21">
        <v>44.34</v>
      </c>
    </row>
    <row r="184" spans="1:72" s="13" customFormat="1" ht="18.2" customHeight="1" x14ac:dyDescent="0.15">
      <c r="A184" s="4">
        <v>182</v>
      </c>
      <c r="B184" s="5" t="s">
        <v>304</v>
      </c>
      <c r="C184" s="5" t="s">
        <v>379</v>
      </c>
      <c r="D184" s="6">
        <v>45505</v>
      </c>
      <c r="E184" s="7" t="s">
        <v>194</v>
      </c>
      <c r="F184" s="8">
        <v>153</v>
      </c>
      <c r="G184" s="8">
        <v>151</v>
      </c>
      <c r="H184" s="9">
        <v>33633.410000000003</v>
      </c>
      <c r="I184" s="9">
        <v>23841.96</v>
      </c>
      <c r="J184" s="9">
        <v>0</v>
      </c>
      <c r="K184" s="9">
        <v>57475.37</v>
      </c>
      <c r="L184" s="9">
        <v>268.2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57475.37</v>
      </c>
      <c r="T184" s="9">
        <v>55928.32</v>
      </c>
      <c r="U184" s="9">
        <v>260.08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56188.4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f>VLOOKUP(E184,[1]Aplicado!$C$449:$AL$1312,36,0)</f>
        <v>0</v>
      </c>
      <c r="AU184" s="9">
        <f t="shared" si="2"/>
        <v>0</v>
      </c>
      <c r="AV184" s="9">
        <v>24112.02</v>
      </c>
      <c r="AW184" s="9">
        <v>56188.4</v>
      </c>
      <c r="AX184" s="10">
        <v>88</v>
      </c>
      <c r="AY184" s="10">
        <v>300</v>
      </c>
      <c r="AZ184" s="9">
        <v>261000</v>
      </c>
      <c r="BA184" s="9">
        <v>61538.57</v>
      </c>
      <c r="BB184" s="11">
        <v>90</v>
      </c>
      <c r="BC184" s="11">
        <v>84.057580473514406</v>
      </c>
      <c r="BD184" s="11">
        <v>9.2799999999999994</v>
      </c>
      <c r="BE184" s="11"/>
      <c r="BF184" s="7" t="s">
        <v>390</v>
      </c>
      <c r="BG184" s="4"/>
      <c r="BH184" s="7" t="s">
        <v>519</v>
      </c>
      <c r="BI184" s="7" t="s">
        <v>551</v>
      </c>
      <c r="BJ184" s="7" t="s">
        <v>559</v>
      </c>
      <c r="BK184" s="7" t="s">
        <v>383</v>
      </c>
      <c r="BL184" s="5" t="s">
        <v>1</v>
      </c>
      <c r="BM184" s="11">
        <v>471777.60848728003</v>
      </c>
      <c r="BN184" s="5" t="s">
        <v>43</v>
      </c>
      <c r="BO184" s="11"/>
      <c r="BP184" s="12">
        <v>39024</v>
      </c>
      <c r="BQ184" s="12">
        <v>48155</v>
      </c>
      <c r="BR184" s="11">
        <v>15070</v>
      </c>
      <c r="BS184" s="11">
        <v>51.06</v>
      </c>
      <c r="BT184" s="11">
        <v>41.76</v>
      </c>
    </row>
    <row r="185" spans="1:72" s="13" customFormat="1" ht="18.2" customHeight="1" x14ac:dyDescent="0.15">
      <c r="A185" s="14">
        <v>183</v>
      </c>
      <c r="B185" s="15" t="s">
        <v>304</v>
      </c>
      <c r="C185" s="15" t="s">
        <v>379</v>
      </c>
      <c r="D185" s="16">
        <v>45505</v>
      </c>
      <c r="E185" s="17" t="s">
        <v>561</v>
      </c>
      <c r="F185" s="18">
        <v>1</v>
      </c>
      <c r="G185" s="18">
        <v>2</v>
      </c>
      <c r="H185" s="19">
        <v>46217.18</v>
      </c>
      <c r="I185" s="19">
        <v>751.8</v>
      </c>
      <c r="J185" s="19">
        <v>0</v>
      </c>
      <c r="K185" s="19">
        <v>46968.98</v>
      </c>
      <c r="L185" s="19">
        <v>380.27</v>
      </c>
      <c r="M185" s="19">
        <v>0</v>
      </c>
      <c r="N185" s="19">
        <v>0</v>
      </c>
      <c r="O185" s="19">
        <v>754.44</v>
      </c>
      <c r="P185" s="19">
        <v>0</v>
      </c>
      <c r="Q185" s="19">
        <v>0</v>
      </c>
      <c r="R185" s="19">
        <v>0</v>
      </c>
      <c r="S185" s="19">
        <v>46214.54</v>
      </c>
      <c r="T185" s="19">
        <v>562.6</v>
      </c>
      <c r="U185" s="19">
        <v>357.39</v>
      </c>
      <c r="V185" s="19">
        <v>0</v>
      </c>
      <c r="W185" s="19">
        <v>360.31</v>
      </c>
      <c r="X185" s="19">
        <v>268.25</v>
      </c>
      <c r="Y185" s="19">
        <v>0</v>
      </c>
      <c r="Z185" s="19">
        <v>0</v>
      </c>
      <c r="AA185" s="19">
        <v>291.43</v>
      </c>
      <c r="AB185" s="19">
        <v>71.3</v>
      </c>
      <c r="AC185" s="19">
        <v>0</v>
      </c>
      <c r="AD185" s="19">
        <v>0</v>
      </c>
      <c r="AE185" s="19">
        <v>0</v>
      </c>
      <c r="AF185" s="19">
        <v>41.76</v>
      </c>
      <c r="AG185" s="19">
        <v>0</v>
      </c>
      <c r="AH185" s="19">
        <v>41.74</v>
      </c>
      <c r="AI185" s="19">
        <v>25.92</v>
      </c>
      <c r="AJ185" s="19">
        <v>71.3</v>
      </c>
      <c r="AK185" s="19">
        <v>0</v>
      </c>
      <c r="AL185" s="19">
        <v>0</v>
      </c>
      <c r="AM185" s="19">
        <v>41.76</v>
      </c>
      <c r="AN185" s="19">
        <v>0</v>
      </c>
      <c r="AO185" s="19">
        <v>41.74</v>
      </c>
      <c r="AP185" s="19">
        <v>25.92</v>
      </c>
      <c r="AQ185" s="19">
        <v>0</v>
      </c>
      <c r="AR185" s="19">
        <v>0</v>
      </c>
      <c r="AS185" s="19">
        <v>1.2179999999999999E-3</v>
      </c>
      <c r="AT185" s="19">
        <f>VLOOKUP(E185,[1]Aplicado!$C$449:$AL$1312,36,0)</f>
        <v>0</v>
      </c>
      <c r="AU185" s="19">
        <f t="shared" si="2"/>
        <v>1744.4387819999999</v>
      </c>
      <c r="AV185" s="19">
        <v>380.27</v>
      </c>
      <c r="AW185" s="19">
        <v>291.43</v>
      </c>
      <c r="AX185" s="20">
        <v>88</v>
      </c>
      <c r="AY185" s="20">
        <v>300</v>
      </c>
      <c r="AZ185" s="19">
        <v>370000</v>
      </c>
      <c r="BA185" s="19">
        <v>85929.23</v>
      </c>
      <c r="BB185" s="21">
        <v>90</v>
      </c>
      <c r="BC185" s="21">
        <v>48.4038853833556</v>
      </c>
      <c r="BD185" s="21">
        <v>9.2799999999999994</v>
      </c>
      <c r="BE185" s="21"/>
      <c r="BF185" s="17" t="s">
        <v>390</v>
      </c>
      <c r="BG185" s="14"/>
      <c r="BH185" s="17" t="s">
        <v>519</v>
      </c>
      <c r="BI185" s="17" t="s">
        <v>551</v>
      </c>
      <c r="BJ185" s="17" t="s">
        <v>559</v>
      </c>
      <c r="BK185" s="17" t="s">
        <v>400</v>
      </c>
      <c r="BL185" s="15" t="s">
        <v>1</v>
      </c>
      <c r="BM185" s="21">
        <v>379344.84212176001</v>
      </c>
      <c r="BN185" s="15" t="s">
        <v>43</v>
      </c>
      <c r="BO185" s="21"/>
      <c r="BP185" s="22">
        <v>39038</v>
      </c>
      <c r="BQ185" s="22">
        <v>48169</v>
      </c>
      <c r="BR185" s="21">
        <v>0</v>
      </c>
      <c r="BS185" s="21">
        <v>71.3</v>
      </c>
      <c r="BT185" s="21">
        <v>41.76</v>
      </c>
    </row>
    <row r="186" spans="1:72" s="13" customFormat="1" ht="18.2" customHeight="1" x14ac:dyDescent="0.15">
      <c r="A186" s="4">
        <v>184</v>
      </c>
      <c r="B186" s="5" t="s">
        <v>304</v>
      </c>
      <c r="C186" s="5" t="s">
        <v>379</v>
      </c>
      <c r="D186" s="6">
        <v>45505</v>
      </c>
      <c r="E186" s="7" t="s">
        <v>195</v>
      </c>
      <c r="F186" s="8">
        <v>116</v>
      </c>
      <c r="G186" s="8">
        <v>116</v>
      </c>
      <c r="H186" s="9">
        <v>0</v>
      </c>
      <c r="I186" s="9">
        <v>94077.5</v>
      </c>
      <c r="J186" s="9">
        <v>0</v>
      </c>
      <c r="K186" s="9">
        <v>94077.5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94077.5</v>
      </c>
      <c r="T186" s="9">
        <v>44135.66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44135.66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f>VLOOKUP(E186,[1]Aplicado!$C$449:$AL$1312,36,0)</f>
        <v>0</v>
      </c>
      <c r="AU186" s="9">
        <f t="shared" si="2"/>
        <v>0</v>
      </c>
      <c r="AV186" s="9">
        <v>94077.5</v>
      </c>
      <c r="AW186" s="9">
        <v>44135.66</v>
      </c>
      <c r="AX186" s="10">
        <v>0</v>
      </c>
      <c r="AY186" s="10">
        <v>180</v>
      </c>
      <c r="AZ186" s="9">
        <v>543000</v>
      </c>
      <c r="BA186" s="9">
        <v>121008.78</v>
      </c>
      <c r="BB186" s="11">
        <v>84.06</v>
      </c>
      <c r="BC186" s="11">
        <v>65.351907935936595</v>
      </c>
      <c r="BD186" s="11">
        <v>8.52</v>
      </c>
      <c r="BE186" s="11"/>
      <c r="BF186" s="7" t="s">
        <v>380</v>
      </c>
      <c r="BG186" s="4"/>
      <c r="BH186" s="7" t="s">
        <v>402</v>
      </c>
      <c r="BI186" s="7" t="s">
        <v>403</v>
      </c>
      <c r="BJ186" s="7" t="s">
        <v>562</v>
      </c>
      <c r="BK186" s="7" t="s">
        <v>383</v>
      </c>
      <c r="BL186" s="5" t="s">
        <v>1</v>
      </c>
      <c r="BM186" s="11">
        <v>772220.48265999998</v>
      </c>
      <c r="BN186" s="5" t="s">
        <v>43</v>
      </c>
      <c r="BO186" s="11"/>
      <c r="BP186" s="12">
        <v>39058</v>
      </c>
      <c r="BQ186" s="12">
        <v>44537</v>
      </c>
      <c r="BR186" s="11">
        <v>23553.53</v>
      </c>
      <c r="BS186" s="11">
        <v>0</v>
      </c>
      <c r="BT186" s="11">
        <v>50.39</v>
      </c>
    </row>
    <row r="187" spans="1:72" s="13" customFormat="1" ht="18.2" customHeight="1" x14ac:dyDescent="0.15">
      <c r="A187" s="14">
        <v>185</v>
      </c>
      <c r="B187" s="15" t="s">
        <v>304</v>
      </c>
      <c r="C187" s="15" t="s">
        <v>379</v>
      </c>
      <c r="D187" s="16">
        <v>45505</v>
      </c>
      <c r="E187" s="17" t="s">
        <v>196</v>
      </c>
      <c r="F187" s="18">
        <v>162</v>
      </c>
      <c r="G187" s="18">
        <v>161</v>
      </c>
      <c r="H187" s="19">
        <v>32605.69</v>
      </c>
      <c r="I187" s="19">
        <v>23669.38</v>
      </c>
      <c r="J187" s="19">
        <v>0</v>
      </c>
      <c r="K187" s="19">
        <v>56275.07</v>
      </c>
      <c r="L187" s="19">
        <v>250.28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56275.07</v>
      </c>
      <c r="T187" s="19">
        <v>54325.45</v>
      </c>
      <c r="U187" s="19">
        <v>236.92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54562.37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>
        <f>VLOOKUP(E187,[1]Aplicado!$C$449:$AL$1312,36,0)</f>
        <v>0</v>
      </c>
      <c r="AU187" s="19">
        <f t="shared" si="2"/>
        <v>0</v>
      </c>
      <c r="AV187" s="19">
        <v>23921.3</v>
      </c>
      <c r="AW187" s="19">
        <v>54562.37</v>
      </c>
      <c r="AX187" s="20">
        <v>92</v>
      </c>
      <c r="AY187" s="20">
        <v>300</v>
      </c>
      <c r="AZ187" s="19">
        <v>253000</v>
      </c>
      <c r="BA187" s="19">
        <v>59406.879999999997</v>
      </c>
      <c r="BB187" s="21">
        <v>90</v>
      </c>
      <c r="BC187" s="21">
        <v>85.255382878212103</v>
      </c>
      <c r="BD187" s="21">
        <v>8.7200000000000006</v>
      </c>
      <c r="BE187" s="21"/>
      <c r="BF187" s="17" t="s">
        <v>390</v>
      </c>
      <c r="BG187" s="14"/>
      <c r="BH187" s="17" t="s">
        <v>519</v>
      </c>
      <c r="BI187" s="17" t="s">
        <v>551</v>
      </c>
      <c r="BJ187" s="17" t="s">
        <v>559</v>
      </c>
      <c r="BK187" s="17" t="s">
        <v>383</v>
      </c>
      <c r="BL187" s="15" t="s">
        <v>1</v>
      </c>
      <c r="BM187" s="21">
        <v>461925.13318408001</v>
      </c>
      <c r="BN187" s="15" t="s">
        <v>43</v>
      </c>
      <c r="BO187" s="21"/>
      <c r="BP187" s="22">
        <v>39164</v>
      </c>
      <c r="BQ187" s="22">
        <v>48296</v>
      </c>
      <c r="BR187" s="21">
        <v>16798.86</v>
      </c>
      <c r="BS187" s="21">
        <v>49.65</v>
      </c>
      <c r="BT187" s="21">
        <v>42.55</v>
      </c>
    </row>
    <row r="188" spans="1:72" s="13" customFormat="1" ht="18.2" customHeight="1" x14ac:dyDescent="0.15">
      <c r="A188" s="4">
        <v>186</v>
      </c>
      <c r="B188" s="5" t="s">
        <v>303</v>
      </c>
      <c r="C188" s="5" t="s">
        <v>379</v>
      </c>
      <c r="D188" s="6">
        <v>45505</v>
      </c>
      <c r="E188" s="7" t="s">
        <v>44</v>
      </c>
      <c r="F188" s="8">
        <v>0</v>
      </c>
      <c r="G188" s="8">
        <v>0</v>
      </c>
      <c r="H188" s="9">
        <v>101210.13</v>
      </c>
      <c r="I188" s="9">
        <v>0</v>
      </c>
      <c r="J188" s="9">
        <v>0</v>
      </c>
      <c r="K188" s="9">
        <v>101210.13</v>
      </c>
      <c r="L188" s="9">
        <v>2650</v>
      </c>
      <c r="M188" s="9">
        <v>0</v>
      </c>
      <c r="N188" s="9">
        <v>0</v>
      </c>
      <c r="O188" s="9">
        <v>0</v>
      </c>
      <c r="P188" s="9">
        <v>2650</v>
      </c>
      <c r="Q188" s="9">
        <v>0</v>
      </c>
      <c r="R188" s="9">
        <v>0</v>
      </c>
      <c r="S188" s="9">
        <v>98560.13</v>
      </c>
      <c r="T188" s="9">
        <v>0</v>
      </c>
      <c r="U188" s="9">
        <v>902.46</v>
      </c>
      <c r="V188" s="9">
        <v>0</v>
      </c>
      <c r="W188" s="9">
        <v>0</v>
      </c>
      <c r="X188" s="9">
        <v>902.46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216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f>VLOOKUP(E188,[1]Aplicado!$C$449:$AL$1312,36,0)</f>
        <v>0</v>
      </c>
      <c r="AU188" s="9">
        <f t="shared" si="2"/>
        <v>3768.46</v>
      </c>
      <c r="AV188" s="9">
        <v>0</v>
      </c>
      <c r="AW188" s="9">
        <v>0</v>
      </c>
      <c r="AX188" s="10">
        <v>101</v>
      </c>
      <c r="AY188" s="10">
        <v>180</v>
      </c>
      <c r="AZ188" s="9">
        <v>275004.92</v>
      </c>
      <c r="BA188" s="9">
        <v>317800</v>
      </c>
      <c r="BB188" s="11">
        <v>0.84</v>
      </c>
      <c r="BC188" s="11">
        <v>0.26051135682819399</v>
      </c>
      <c r="BD188" s="11">
        <v>10.7</v>
      </c>
      <c r="BE188" s="11"/>
      <c r="BF188" s="7"/>
      <c r="BG188" s="4"/>
      <c r="BH188" s="7" t="s">
        <v>101</v>
      </c>
      <c r="BI188" s="7" t="s">
        <v>394</v>
      </c>
      <c r="BJ188" s="7" t="s">
        <v>563</v>
      </c>
      <c r="BK188" s="7" t="s">
        <v>389</v>
      </c>
      <c r="BL188" s="5" t="s">
        <v>0</v>
      </c>
      <c r="BM188" s="11">
        <v>98560.13</v>
      </c>
      <c r="BN188" s="5" t="s">
        <v>43</v>
      </c>
      <c r="BO188" s="11"/>
      <c r="BP188" s="12">
        <v>43125</v>
      </c>
      <c r="BQ188" s="12">
        <v>48604</v>
      </c>
      <c r="BR188" s="11">
        <v>0</v>
      </c>
      <c r="BS188" s="11">
        <v>0</v>
      </c>
      <c r="BT188" s="11">
        <v>0</v>
      </c>
    </row>
    <row r="189" spans="1:72" s="13" customFormat="1" ht="18.2" customHeight="1" x14ac:dyDescent="0.15">
      <c r="A189" s="14">
        <v>187</v>
      </c>
      <c r="B189" s="15" t="s">
        <v>304</v>
      </c>
      <c r="C189" s="15" t="s">
        <v>379</v>
      </c>
      <c r="D189" s="16">
        <v>45505</v>
      </c>
      <c r="E189" s="17" t="s">
        <v>564</v>
      </c>
      <c r="F189" s="18">
        <v>0</v>
      </c>
      <c r="G189" s="18">
        <v>0</v>
      </c>
      <c r="H189" s="19">
        <v>67794.850000000006</v>
      </c>
      <c r="I189" s="19">
        <v>0</v>
      </c>
      <c r="J189" s="19">
        <v>0</v>
      </c>
      <c r="K189" s="19">
        <v>67794.850000000006</v>
      </c>
      <c r="L189" s="19">
        <v>10194.43</v>
      </c>
      <c r="M189" s="19">
        <v>0</v>
      </c>
      <c r="N189" s="19">
        <v>0</v>
      </c>
      <c r="O189" s="19">
        <v>0</v>
      </c>
      <c r="P189" s="19">
        <v>10194.43</v>
      </c>
      <c r="Q189" s="19">
        <v>1296.1400000000001</v>
      </c>
      <c r="R189" s="19">
        <v>0</v>
      </c>
      <c r="S189" s="19">
        <v>56304.28</v>
      </c>
      <c r="T189" s="19">
        <v>0</v>
      </c>
      <c r="U189" s="19">
        <v>592.95000000000005</v>
      </c>
      <c r="V189" s="19">
        <v>0</v>
      </c>
      <c r="W189" s="19">
        <v>0</v>
      </c>
      <c r="X189" s="19">
        <v>592.95000000000005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538.87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19">
        <v>0</v>
      </c>
      <c r="AS189" s="19">
        <v>1282.3900000000001</v>
      </c>
      <c r="AT189" s="19">
        <f>VLOOKUP(E189,[1]Aplicado!$C$449:$AL$1312,36,0)</f>
        <v>0</v>
      </c>
      <c r="AU189" s="19">
        <f t="shared" si="2"/>
        <v>11340</v>
      </c>
      <c r="AV189" s="19">
        <v>0</v>
      </c>
      <c r="AW189" s="19">
        <v>0</v>
      </c>
      <c r="AX189" s="20">
        <v>44</v>
      </c>
      <c r="AY189" s="20">
        <v>120</v>
      </c>
      <c r="AZ189" s="19">
        <v>879226.96</v>
      </c>
      <c r="BA189" s="19">
        <v>792856</v>
      </c>
      <c r="BB189" s="21">
        <v>0.9</v>
      </c>
      <c r="BC189" s="21">
        <v>6.3913058613417797E-2</v>
      </c>
      <c r="BD189" s="21">
        <v>12.56</v>
      </c>
      <c r="BE189" s="21"/>
      <c r="BF189" s="17"/>
      <c r="BG189" s="14"/>
      <c r="BH189" s="17" t="s">
        <v>391</v>
      </c>
      <c r="BI189" s="17" t="s">
        <v>457</v>
      </c>
      <c r="BJ189" s="17" t="s">
        <v>565</v>
      </c>
      <c r="BK189" s="17" t="s">
        <v>389</v>
      </c>
      <c r="BL189" s="15" t="s">
        <v>0</v>
      </c>
      <c r="BM189" s="21">
        <v>56304.28</v>
      </c>
      <c r="BN189" s="15" t="s">
        <v>43</v>
      </c>
      <c r="BO189" s="21"/>
      <c r="BP189" s="22">
        <v>43213</v>
      </c>
      <c r="BQ189" s="22">
        <v>46866</v>
      </c>
      <c r="BR189" s="21">
        <v>0</v>
      </c>
      <c r="BS189" s="21">
        <v>0</v>
      </c>
      <c r="BT189" s="21">
        <v>0</v>
      </c>
    </row>
    <row r="190" spans="1:72" s="13" customFormat="1" ht="18.2" customHeight="1" x14ac:dyDescent="0.15">
      <c r="A190" s="4">
        <v>188</v>
      </c>
      <c r="B190" s="5" t="s">
        <v>304</v>
      </c>
      <c r="C190" s="5" t="s">
        <v>379</v>
      </c>
      <c r="D190" s="6">
        <v>45505</v>
      </c>
      <c r="E190" s="7" t="s">
        <v>45</v>
      </c>
      <c r="F190" s="8">
        <v>0</v>
      </c>
      <c r="G190" s="8">
        <v>0</v>
      </c>
      <c r="H190" s="9">
        <v>317981.07</v>
      </c>
      <c r="I190" s="9">
        <v>0</v>
      </c>
      <c r="J190" s="9">
        <v>0</v>
      </c>
      <c r="K190" s="9">
        <v>317981.07</v>
      </c>
      <c r="L190" s="9">
        <v>5674.86</v>
      </c>
      <c r="M190" s="9">
        <v>0</v>
      </c>
      <c r="N190" s="9">
        <v>0</v>
      </c>
      <c r="O190" s="9">
        <v>0</v>
      </c>
      <c r="P190" s="9">
        <v>5674.86</v>
      </c>
      <c r="Q190" s="9">
        <v>1646.48</v>
      </c>
      <c r="R190" s="9">
        <v>0</v>
      </c>
      <c r="S190" s="9">
        <v>310659.73</v>
      </c>
      <c r="T190" s="9">
        <v>0</v>
      </c>
      <c r="U190" s="9">
        <v>2820.65</v>
      </c>
      <c r="V190" s="9">
        <v>0</v>
      </c>
      <c r="W190" s="9">
        <v>0</v>
      </c>
      <c r="X190" s="9">
        <v>2820.65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516.53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1618.52</v>
      </c>
      <c r="AT190" s="9">
        <f>VLOOKUP(E190,[1]Aplicado!$C$449:$AL$1312,36,0)</f>
        <v>0</v>
      </c>
      <c r="AU190" s="9">
        <f t="shared" si="2"/>
        <v>9040</v>
      </c>
      <c r="AV190" s="9">
        <v>0</v>
      </c>
      <c r="AW190" s="9">
        <v>0</v>
      </c>
      <c r="AX190" s="10">
        <v>115</v>
      </c>
      <c r="AY190" s="10">
        <v>180</v>
      </c>
      <c r="AZ190" s="9">
        <v>960769</v>
      </c>
      <c r="BA190" s="9">
        <v>760000</v>
      </c>
      <c r="BB190" s="11">
        <v>0.83</v>
      </c>
      <c r="BC190" s="11">
        <v>0.33927312618421002</v>
      </c>
      <c r="BD190" s="11">
        <v>12.43</v>
      </c>
      <c r="BE190" s="11"/>
      <c r="BF190" s="7"/>
      <c r="BG190" s="4"/>
      <c r="BH190" s="7" t="s">
        <v>391</v>
      </c>
      <c r="BI190" s="7" t="s">
        <v>457</v>
      </c>
      <c r="BJ190" s="7" t="s">
        <v>566</v>
      </c>
      <c r="BK190" s="7" t="s">
        <v>389</v>
      </c>
      <c r="BL190" s="5" t="s">
        <v>0</v>
      </c>
      <c r="BM190" s="11">
        <v>310659.73</v>
      </c>
      <c r="BN190" s="5" t="s">
        <v>43</v>
      </c>
      <c r="BO190" s="11"/>
      <c r="BP190" s="12">
        <v>43454</v>
      </c>
      <c r="BQ190" s="12">
        <v>48933</v>
      </c>
      <c r="BR190" s="11">
        <v>0</v>
      </c>
      <c r="BS190" s="11">
        <v>0</v>
      </c>
      <c r="BT190" s="11">
        <v>0</v>
      </c>
    </row>
    <row r="191" spans="1:72" s="13" customFormat="1" ht="18.2" customHeight="1" x14ac:dyDescent="0.15">
      <c r="A191" s="14">
        <v>189</v>
      </c>
      <c r="B191" s="15" t="s">
        <v>303</v>
      </c>
      <c r="C191" s="15" t="s">
        <v>379</v>
      </c>
      <c r="D191" s="16">
        <v>45505</v>
      </c>
      <c r="E191" s="17" t="s">
        <v>48</v>
      </c>
      <c r="F191" s="18">
        <v>0</v>
      </c>
      <c r="G191" s="18">
        <v>0</v>
      </c>
      <c r="H191" s="19">
        <v>202344.7</v>
      </c>
      <c r="I191" s="19">
        <v>0</v>
      </c>
      <c r="J191" s="19">
        <v>0</v>
      </c>
      <c r="K191" s="19">
        <v>202344.7</v>
      </c>
      <c r="L191" s="19">
        <v>1380.66</v>
      </c>
      <c r="M191" s="19">
        <v>0</v>
      </c>
      <c r="N191" s="19">
        <v>0</v>
      </c>
      <c r="O191" s="19">
        <v>0</v>
      </c>
      <c r="P191" s="19">
        <v>1380.66</v>
      </c>
      <c r="Q191" s="19">
        <v>0</v>
      </c>
      <c r="R191" s="19">
        <v>0</v>
      </c>
      <c r="S191" s="19">
        <v>200964.04</v>
      </c>
      <c r="T191" s="19">
        <v>0</v>
      </c>
      <c r="U191" s="19">
        <v>1804.24</v>
      </c>
      <c r="V191" s="19">
        <v>0</v>
      </c>
      <c r="W191" s="19">
        <v>0</v>
      </c>
      <c r="X191" s="19">
        <v>1804.24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183.58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1.52</v>
      </c>
      <c r="AR191" s="19">
        <v>0</v>
      </c>
      <c r="AS191" s="19">
        <v>0</v>
      </c>
      <c r="AT191" s="19">
        <f>VLOOKUP(E191,[1]Aplicado!$C$449:$AL$1312,36,0)</f>
        <v>0</v>
      </c>
      <c r="AU191" s="19">
        <f t="shared" si="2"/>
        <v>3370</v>
      </c>
      <c r="AV191" s="19">
        <v>0</v>
      </c>
      <c r="AW191" s="19">
        <v>0</v>
      </c>
      <c r="AX191" s="20">
        <v>101</v>
      </c>
      <c r="AY191" s="20">
        <v>159</v>
      </c>
      <c r="AZ191" s="19">
        <v>260100.01</v>
      </c>
      <c r="BA191" s="19">
        <v>270109.73</v>
      </c>
      <c r="BB191" s="21">
        <v>0.97</v>
      </c>
      <c r="BC191" s="21">
        <v>0.72168862187970795</v>
      </c>
      <c r="BD191" s="21">
        <v>10.7</v>
      </c>
      <c r="BE191" s="21"/>
      <c r="BF191" s="17"/>
      <c r="BG191" s="14"/>
      <c r="BH191" s="17" t="s">
        <v>101</v>
      </c>
      <c r="BI191" s="17" t="s">
        <v>431</v>
      </c>
      <c r="BJ191" s="17" t="s">
        <v>413</v>
      </c>
      <c r="BK191" s="17" t="s">
        <v>389</v>
      </c>
      <c r="BL191" s="15" t="s">
        <v>0</v>
      </c>
      <c r="BM191" s="21">
        <v>200964.04</v>
      </c>
      <c r="BN191" s="15" t="s">
        <v>43</v>
      </c>
      <c r="BO191" s="21"/>
      <c r="BP191" s="22">
        <v>43690</v>
      </c>
      <c r="BQ191" s="22">
        <v>48531</v>
      </c>
      <c r="BR191" s="21">
        <v>0</v>
      </c>
      <c r="BS191" s="21">
        <v>0</v>
      </c>
      <c r="BT191" s="21">
        <v>0</v>
      </c>
    </row>
    <row r="192" spans="1:72" s="13" customFormat="1" ht="18.2" customHeight="1" x14ac:dyDescent="0.15">
      <c r="A192" s="4">
        <v>190</v>
      </c>
      <c r="B192" s="5" t="s">
        <v>303</v>
      </c>
      <c r="C192" s="5" t="s">
        <v>379</v>
      </c>
      <c r="D192" s="6">
        <v>45505</v>
      </c>
      <c r="E192" s="7" t="s">
        <v>47</v>
      </c>
      <c r="F192" s="5" t="s">
        <v>492</v>
      </c>
      <c r="G192" s="8">
        <v>1</v>
      </c>
      <c r="H192" s="9">
        <v>2825.79</v>
      </c>
      <c r="I192" s="9">
        <v>226.86</v>
      </c>
      <c r="J192" s="9">
        <v>0</v>
      </c>
      <c r="K192" s="9">
        <v>3052.65</v>
      </c>
      <c r="L192" s="9">
        <v>2825.79</v>
      </c>
      <c r="M192" s="9">
        <v>0</v>
      </c>
      <c r="N192" s="9">
        <v>0</v>
      </c>
      <c r="O192" s="9">
        <v>0</v>
      </c>
      <c r="P192" s="9">
        <v>3052.65</v>
      </c>
      <c r="Q192" s="9">
        <v>0</v>
      </c>
      <c r="R192" s="9">
        <v>0</v>
      </c>
      <c r="S192" s="9">
        <v>0</v>
      </c>
      <c r="T192" s="9">
        <v>0</v>
      </c>
      <c r="U192" s="9">
        <v>25.2</v>
      </c>
      <c r="V192" s="9">
        <v>0</v>
      </c>
      <c r="W192" s="9">
        <v>0</v>
      </c>
      <c r="X192" s="9">
        <v>25.2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176.71</v>
      </c>
      <c r="AJ192" s="9">
        <v>0</v>
      </c>
      <c r="AK192" s="9">
        <v>0</v>
      </c>
      <c r="AL192" s="9">
        <v>0</v>
      </c>
      <c r="AM192" s="9">
        <v>230</v>
      </c>
      <c r="AN192" s="9">
        <v>0</v>
      </c>
      <c r="AO192" s="9">
        <v>0</v>
      </c>
      <c r="AP192" s="9">
        <v>0</v>
      </c>
      <c r="AQ192" s="9">
        <v>2536.44</v>
      </c>
      <c r="AR192" s="9">
        <v>0</v>
      </c>
      <c r="AS192" s="9">
        <v>0</v>
      </c>
      <c r="AT192" s="9">
        <f>VLOOKUP(E192,[1]Aplicado!$C$449:$AL$1312,36,0)</f>
        <v>230</v>
      </c>
      <c r="AU192" s="9">
        <f t="shared" si="2"/>
        <v>5791</v>
      </c>
      <c r="AV192" s="9">
        <v>0</v>
      </c>
      <c r="AW192" s="9">
        <v>0</v>
      </c>
      <c r="AX192" s="10">
        <v>2</v>
      </c>
      <c r="AY192" s="10">
        <v>60</v>
      </c>
      <c r="AZ192" s="9">
        <v>322829.96999999997</v>
      </c>
      <c r="BA192" s="9">
        <v>260000</v>
      </c>
      <c r="BB192" s="11">
        <v>0.88</v>
      </c>
      <c r="BC192" s="11">
        <v>0</v>
      </c>
      <c r="BD192" s="11">
        <v>10.7</v>
      </c>
      <c r="BE192" s="11"/>
      <c r="BF192" s="7"/>
      <c r="BG192" s="4"/>
      <c r="BH192" s="7" t="s">
        <v>402</v>
      </c>
      <c r="BI192" s="7" t="s">
        <v>567</v>
      </c>
      <c r="BJ192" s="7" t="s">
        <v>418</v>
      </c>
      <c r="BK192" s="7" t="s">
        <v>389</v>
      </c>
      <c r="BL192" s="5" t="s">
        <v>0</v>
      </c>
      <c r="BM192" s="11">
        <v>0</v>
      </c>
      <c r="BN192" s="5" t="s">
        <v>43</v>
      </c>
      <c r="BO192" s="11"/>
      <c r="BP192" s="12">
        <v>43733</v>
      </c>
      <c r="BQ192" s="12">
        <v>45560</v>
      </c>
      <c r="BR192" s="11">
        <v>0</v>
      </c>
      <c r="BS192" s="11">
        <v>0</v>
      </c>
      <c r="BT192" s="11">
        <v>0</v>
      </c>
    </row>
    <row r="193" spans="1:72" s="13" customFormat="1" ht="18.2" customHeight="1" x14ac:dyDescent="0.15">
      <c r="A193" s="14">
        <v>191</v>
      </c>
      <c r="B193" s="15" t="s">
        <v>304</v>
      </c>
      <c r="C193" s="15" t="s">
        <v>379</v>
      </c>
      <c r="D193" s="16">
        <v>45505</v>
      </c>
      <c r="E193" s="17" t="s">
        <v>49</v>
      </c>
      <c r="F193" s="18">
        <v>0</v>
      </c>
      <c r="G193" s="18">
        <v>0</v>
      </c>
      <c r="H193" s="19">
        <v>353291.56</v>
      </c>
      <c r="I193" s="19">
        <v>0</v>
      </c>
      <c r="J193" s="19">
        <v>0</v>
      </c>
      <c r="K193" s="19">
        <v>353291.56</v>
      </c>
      <c r="L193" s="19">
        <v>4035.49</v>
      </c>
      <c r="M193" s="19">
        <v>0</v>
      </c>
      <c r="N193" s="19">
        <v>0</v>
      </c>
      <c r="O193" s="19">
        <v>0</v>
      </c>
      <c r="P193" s="19">
        <v>4035.49</v>
      </c>
      <c r="Q193" s="19">
        <v>53.63</v>
      </c>
      <c r="R193" s="19">
        <v>0</v>
      </c>
      <c r="S193" s="19">
        <v>349202.44</v>
      </c>
      <c r="T193" s="19">
        <v>0</v>
      </c>
      <c r="U193" s="19">
        <v>3149.7</v>
      </c>
      <c r="V193" s="19">
        <v>0</v>
      </c>
      <c r="W193" s="19">
        <v>0</v>
      </c>
      <c r="X193" s="19">
        <v>3149.7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358.93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52.75</v>
      </c>
      <c r="AT193" s="19">
        <f>VLOOKUP(E193,[1]Aplicado!$C$449:$AL$1312,36,0)</f>
        <v>0</v>
      </c>
      <c r="AU193" s="19">
        <f t="shared" si="2"/>
        <v>7544.9999999999991</v>
      </c>
      <c r="AV193" s="19">
        <v>0</v>
      </c>
      <c r="AW193" s="19">
        <v>0</v>
      </c>
      <c r="AX193" s="20">
        <v>66</v>
      </c>
      <c r="AY193" s="20">
        <v>120</v>
      </c>
      <c r="AZ193" s="19">
        <v>926040</v>
      </c>
      <c r="BA193" s="19">
        <v>528100</v>
      </c>
      <c r="BB193" s="21">
        <v>0.85</v>
      </c>
      <c r="BC193" s="21">
        <v>0.562056568831661</v>
      </c>
      <c r="BD193" s="21">
        <v>10.7</v>
      </c>
      <c r="BE193" s="21"/>
      <c r="BF193" s="17"/>
      <c r="BG193" s="14"/>
      <c r="BH193" s="17" t="s">
        <v>391</v>
      </c>
      <c r="BI193" s="17" t="s">
        <v>457</v>
      </c>
      <c r="BJ193" s="17" t="s">
        <v>566</v>
      </c>
      <c r="BK193" s="17" t="s">
        <v>389</v>
      </c>
      <c r="BL193" s="15" t="s">
        <v>0</v>
      </c>
      <c r="BM193" s="21">
        <v>349202.44</v>
      </c>
      <c r="BN193" s="15" t="s">
        <v>43</v>
      </c>
      <c r="BO193" s="21"/>
      <c r="BP193" s="22">
        <v>43822</v>
      </c>
      <c r="BQ193" s="22">
        <v>47475</v>
      </c>
      <c r="BR193" s="21">
        <v>0</v>
      </c>
      <c r="BS193" s="21">
        <v>0</v>
      </c>
      <c r="BT193" s="21">
        <v>0</v>
      </c>
    </row>
    <row r="194" spans="1:72" s="13" customFormat="1" ht="18.2" customHeight="1" x14ac:dyDescent="0.15">
      <c r="A194" s="4">
        <v>192</v>
      </c>
      <c r="B194" s="5" t="s">
        <v>304</v>
      </c>
      <c r="C194" s="5" t="s">
        <v>379</v>
      </c>
      <c r="D194" s="6">
        <v>45505</v>
      </c>
      <c r="E194" s="7" t="s">
        <v>66</v>
      </c>
      <c r="F194" s="8">
        <v>0</v>
      </c>
      <c r="G194" s="8">
        <v>0</v>
      </c>
      <c r="H194" s="9">
        <v>389634.3</v>
      </c>
      <c r="I194" s="9">
        <v>0</v>
      </c>
      <c r="J194" s="9">
        <v>0</v>
      </c>
      <c r="K194" s="9">
        <v>389634.3</v>
      </c>
      <c r="L194" s="9">
        <v>4648.05</v>
      </c>
      <c r="M194" s="9">
        <v>0</v>
      </c>
      <c r="N194" s="9">
        <v>0</v>
      </c>
      <c r="O194" s="9">
        <v>0</v>
      </c>
      <c r="P194" s="9">
        <v>4648.05</v>
      </c>
      <c r="Q194" s="9">
        <v>17067.740000000002</v>
      </c>
      <c r="R194" s="9">
        <v>0</v>
      </c>
      <c r="S194" s="9">
        <v>367918.51</v>
      </c>
      <c r="T194" s="9">
        <v>0</v>
      </c>
      <c r="U194" s="9">
        <v>3322.05</v>
      </c>
      <c r="V194" s="9">
        <v>0</v>
      </c>
      <c r="W194" s="9">
        <v>0</v>
      </c>
      <c r="X194" s="9">
        <v>3322.05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398.14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17065.98</v>
      </c>
      <c r="AT194" s="9">
        <f>VLOOKUP(E194,[1]Aplicado!$C$449:$AL$1312,36,0)</f>
        <v>0</v>
      </c>
      <c r="AU194" s="9">
        <f t="shared" si="2"/>
        <v>8370.0000000000036</v>
      </c>
      <c r="AV194" s="9">
        <v>0</v>
      </c>
      <c r="AW194" s="9">
        <v>0</v>
      </c>
      <c r="AX194" s="10">
        <v>77</v>
      </c>
      <c r="AY194" s="10">
        <v>120</v>
      </c>
      <c r="AZ194" s="9">
        <v>1760103.81</v>
      </c>
      <c r="BA194" s="9">
        <v>585790.31999999995</v>
      </c>
      <c r="BB194" s="11">
        <v>0.24</v>
      </c>
      <c r="BC194" s="11">
        <v>0.15073728497254801</v>
      </c>
      <c r="BD194" s="11">
        <v>10.7</v>
      </c>
      <c r="BE194" s="11"/>
      <c r="BF194" s="7"/>
      <c r="BG194" s="4"/>
      <c r="BH194" s="7" t="s">
        <v>391</v>
      </c>
      <c r="BI194" s="7" t="s">
        <v>403</v>
      </c>
      <c r="BJ194" s="7" t="s">
        <v>568</v>
      </c>
      <c r="BK194" s="7" t="s">
        <v>389</v>
      </c>
      <c r="BL194" s="5" t="s">
        <v>0</v>
      </c>
      <c r="BM194" s="11">
        <v>367918.51</v>
      </c>
      <c r="BN194" s="5" t="s">
        <v>43</v>
      </c>
      <c r="BO194" s="11"/>
      <c r="BP194" s="12">
        <v>43881</v>
      </c>
      <c r="BQ194" s="12">
        <v>47534</v>
      </c>
      <c r="BR194" s="11">
        <v>0</v>
      </c>
      <c r="BS194" s="11">
        <v>0</v>
      </c>
      <c r="BT194" s="11">
        <v>0</v>
      </c>
    </row>
    <row r="195" spans="1:72" s="13" customFormat="1" ht="18.2" customHeight="1" x14ac:dyDescent="0.15">
      <c r="A195" s="14">
        <v>193</v>
      </c>
      <c r="B195" s="15" t="s">
        <v>303</v>
      </c>
      <c r="C195" s="15" t="s">
        <v>379</v>
      </c>
      <c r="D195" s="16">
        <v>45505</v>
      </c>
      <c r="E195" s="17" t="s">
        <v>64</v>
      </c>
      <c r="F195" s="18">
        <v>21</v>
      </c>
      <c r="G195" s="18">
        <v>20</v>
      </c>
      <c r="H195" s="19">
        <v>202450.55</v>
      </c>
      <c r="I195" s="19">
        <v>35679.14</v>
      </c>
      <c r="J195" s="19">
        <v>0</v>
      </c>
      <c r="K195" s="19">
        <v>238129.69</v>
      </c>
      <c r="L195" s="19">
        <v>1943.38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238129.69</v>
      </c>
      <c r="T195" s="19">
        <v>39528.99</v>
      </c>
      <c r="U195" s="19">
        <v>1805.05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41334.04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f>VLOOKUP(E195,[1]Aplicado!$C$449:$AL$1312,36,0)</f>
        <v>0</v>
      </c>
      <c r="AU195" s="19">
        <f t="shared" ref="AU195:AU258" si="3">SUM(AH195:AR195,AB195:AF195,W195:Y195,O195:R195)-J195-AS195-AT195</f>
        <v>0</v>
      </c>
      <c r="AV195" s="19">
        <v>37622.519999999997</v>
      </c>
      <c r="AW195" s="19">
        <v>41334.04</v>
      </c>
      <c r="AX195" s="20">
        <v>73</v>
      </c>
      <c r="AY195" s="20">
        <v>120</v>
      </c>
      <c r="AZ195" s="19">
        <v>203999.46</v>
      </c>
      <c r="BA195" s="19">
        <v>275503.45</v>
      </c>
      <c r="BB195" s="21">
        <v>1</v>
      </c>
      <c r="BC195" s="21">
        <v>0.86434376774592103</v>
      </c>
      <c r="BD195" s="21">
        <v>10.7</v>
      </c>
      <c r="BE195" s="21"/>
      <c r="BF195" s="17"/>
      <c r="BG195" s="14"/>
      <c r="BH195" s="17" t="s">
        <v>101</v>
      </c>
      <c r="BI195" s="17" t="s">
        <v>394</v>
      </c>
      <c r="BJ195" s="17" t="s">
        <v>395</v>
      </c>
      <c r="BK195" s="17" t="s">
        <v>383</v>
      </c>
      <c r="BL195" s="15" t="s">
        <v>0</v>
      </c>
      <c r="BM195" s="21">
        <v>238129.69</v>
      </c>
      <c r="BN195" s="15" t="s">
        <v>43</v>
      </c>
      <c r="BO195" s="21"/>
      <c r="BP195" s="22">
        <v>44098</v>
      </c>
      <c r="BQ195" s="22">
        <v>47750</v>
      </c>
      <c r="BR195" s="21">
        <v>8762.0400000000009</v>
      </c>
      <c r="BS195" s="21">
        <v>0</v>
      </c>
      <c r="BT195" s="21">
        <v>230</v>
      </c>
    </row>
    <row r="196" spans="1:72" s="13" customFormat="1" ht="18.2" customHeight="1" x14ac:dyDescent="0.15">
      <c r="A196" s="4">
        <v>194</v>
      </c>
      <c r="B196" s="5" t="s">
        <v>303</v>
      </c>
      <c r="C196" s="5" t="s">
        <v>379</v>
      </c>
      <c r="D196" s="6">
        <v>45505</v>
      </c>
      <c r="E196" s="7" t="s">
        <v>65</v>
      </c>
      <c r="F196" s="8">
        <v>1</v>
      </c>
      <c r="G196" s="8">
        <v>1</v>
      </c>
      <c r="H196" s="9">
        <v>83956.39</v>
      </c>
      <c r="I196" s="9">
        <v>4824.1899999999996</v>
      </c>
      <c r="J196" s="9">
        <v>0</v>
      </c>
      <c r="K196" s="9">
        <v>88780.58</v>
      </c>
      <c r="L196" s="9">
        <v>4867.21</v>
      </c>
      <c r="M196" s="9">
        <v>0</v>
      </c>
      <c r="N196" s="9">
        <v>0</v>
      </c>
      <c r="O196" s="9">
        <v>0</v>
      </c>
      <c r="P196" s="9">
        <v>4824.1899999999996</v>
      </c>
      <c r="Q196" s="9">
        <v>0</v>
      </c>
      <c r="R196" s="9">
        <v>0</v>
      </c>
      <c r="S196" s="9">
        <v>83956.39</v>
      </c>
      <c r="T196" s="9">
        <v>791.63</v>
      </c>
      <c r="U196" s="9">
        <v>748.61</v>
      </c>
      <c r="V196" s="9">
        <v>0</v>
      </c>
      <c r="W196" s="9">
        <v>791.63</v>
      </c>
      <c r="X196" s="9">
        <v>0</v>
      </c>
      <c r="Y196" s="9">
        <v>0</v>
      </c>
      <c r="Z196" s="9">
        <v>0</v>
      </c>
      <c r="AA196" s="9">
        <v>748.61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8.57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168.19</v>
      </c>
      <c r="AQ196" s="9">
        <v>0</v>
      </c>
      <c r="AR196" s="9">
        <v>0</v>
      </c>
      <c r="AS196" s="9">
        <v>0</v>
      </c>
      <c r="AT196" s="9">
        <f>VLOOKUP(E196,[1]Aplicado!$C$449:$AL$1312,36,0)</f>
        <v>0</v>
      </c>
      <c r="AU196" s="9">
        <f t="shared" si="3"/>
        <v>5792.58</v>
      </c>
      <c r="AV196" s="9">
        <v>4867.21</v>
      </c>
      <c r="AW196" s="9">
        <v>748.61</v>
      </c>
      <c r="AX196" s="10">
        <v>17</v>
      </c>
      <c r="AY196" s="10">
        <v>60</v>
      </c>
      <c r="AZ196" s="9">
        <v>317900.07</v>
      </c>
      <c r="BA196" s="9">
        <v>260074.61</v>
      </c>
      <c r="BB196" s="11">
        <v>0.99</v>
      </c>
      <c r="BC196" s="11">
        <v>0.31958839080831503</v>
      </c>
      <c r="BD196" s="11">
        <v>10.7</v>
      </c>
      <c r="BE196" s="11"/>
      <c r="BF196" s="7"/>
      <c r="BG196" s="4"/>
      <c r="BH196" s="7" t="s">
        <v>414</v>
      </c>
      <c r="BI196" s="7" t="s">
        <v>307</v>
      </c>
      <c r="BJ196" s="7" t="s">
        <v>569</v>
      </c>
      <c r="BK196" s="7" t="s">
        <v>400</v>
      </c>
      <c r="BL196" s="5" t="s">
        <v>0</v>
      </c>
      <c r="BM196" s="11">
        <v>83956.39</v>
      </c>
      <c r="BN196" s="5" t="s">
        <v>43</v>
      </c>
      <c r="BO196" s="11"/>
      <c r="BP196" s="12">
        <v>44221</v>
      </c>
      <c r="BQ196" s="12">
        <v>46047</v>
      </c>
      <c r="BR196" s="11">
        <v>168.18</v>
      </c>
      <c r="BS196" s="11">
        <v>0</v>
      </c>
      <c r="BT196" s="11">
        <v>230</v>
      </c>
    </row>
    <row r="197" spans="1:72" s="13" customFormat="1" ht="18.2" customHeight="1" x14ac:dyDescent="0.15">
      <c r="A197" s="14">
        <v>195</v>
      </c>
      <c r="B197" s="15" t="s">
        <v>303</v>
      </c>
      <c r="C197" s="15" t="s">
        <v>379</v>
      </c>
      <c r="D197" s="16">
        <v>45505</v>
      </c>
      <c r="E197" s="17" t="s">
        <v>68</v>
      </c>
      <c r="F197" s="18">
        <v>0</v>
      </c>
      <c r="G197" s="18">
        <v>0</v>
      </c>
      <c r="H197" s="19">
        <v>154649.81</v>
      </c>
      <c r="I197" s="19">
        <v>0</v>
      </c>
      <c r="J197" s="19">
        <v>0</v>
      </c>
      <c r="K197" s="19">
        <v>154649.81</v>
      </c>
      <c r="L197" s="19">
        <v>1454.36</v>
      </c>
      <c r="M197" s="19">
        <v>0</v>
      </c>
      <c r="N197" s="19">
        <v>0</v>
      </c>
      <c r="O197" s="19">
        <v>1454.36</v>
      </c>
      <c r="P197" s="19">
        <v>0</v>
      </c>
      <c r="Q197" s="19">
        <v>2947.26</v>
      </c>
      <c r="R197" s="19">
        <v>0</v>
      </c>
      <c r="S197" s="19">
        <v>150248.19</v>
      </c>
      <c r="T197" s="19">
        <v>0</v>
      </c>
      <c r="U197" s="19">
        <v>1352.68</v>
      </c>
      <c r="V197" s="19">
        <v>0</v>
      </c>
      <c r="W197" s="19">
        <v>0</v>
      </c>
      <c r="X197" s="19">
        <v>1352.68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140.22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2947.26</v>
      </c>
      <c r="AT197" s="19">
        <f>VLOOKUP(E197,[1]Aplicado!$C$449:$AL$1312,36,0)</f>
        <v>0</v>
      </c>
      <c r="AU197" s="19">
        <f t="shared" si="3"/>
        <v>2947.26</v>
      </c>
      <c r="AV197" s="19">
        <v>0</v>
      </c>
      <c r="AW197" s="19">
        <v>0</v>
      </c>
      <c r="AX197" s="20">
        <v>79</v>
      </c>
      <c r="AY197" s="20">
        <v>120</v>
      </c>
      <c r="AZ197" s="19">
        <v>195499.27</v>
      </c>
      <c r="BA197" s="19">
        <v>206313.22</v>
      </c>
      <c r="BB197" s="21">
        <v>0.75</v>
      </c>
      <c r="BC197" s="21">
        <v>0.54618963583623004</v>
      </c>
      <c r="BD197" s="21">
        <v>10.7</v>
      </c>
      <c r="BE197" s="21"/>
      <c r="BF197" s="17"/>
      <c r="BG197" s="14"/>
      <c r="BH197" s="17" t="s">
        <v>414</v>
      </c>
      <c r="BI197" s="17" t="s">
        <v>307</v>
      </c>
      <c r="BJ197" s="17" t="s">
        <v>570</v>
      </c>
      <c r="BK197" s="17" t="s">
        <v>389</v>
      </c>
      <c r="BL197" s="15" t="s">
        <v>0</v>
      </c>
      <c r="BM197" s="21">
        <v>150248.19</v>
      </c>
      <c r="BN197" s="15" t="s">
        <v>43</v>
      </c>
      <c r="BO197" s="21"/>
      <c r="BP197" s="22">
        <v>44265</v>
      </c>
      <c r="BQ197" s="22">
        <v>47938</v>
      </c>
      <c r="BR197" s="21">
        <v>0</v>
      </c>
      <c r="BS197" s="21">
        <v>0</v>
      </c>
      <c r="BT197" s="21">
        <v>0</v>
      </c>
    </row>
    <row r="198" spans="1:72" s="13" customFormat="1" ht="18.2" customHeight="1" x14ac:dyDescent="0.15">
      <c r="A198" s="4">
        <v>196</v>
      </c>
      <c r="B198" s="5" t="s">
        <v>303</v>
      </c>
      <c r="C198" s="5" t="s">
        <v>379</v>
      </c>
      <c r="D198" s="6">
        <v>45505</v>
      </c>
      <c r="E198" s="7" t="s">
        <v>67</v>
      </c>
      <c r="F198" s="8">
        <v>0</v>
      </c>
      <c r="G198" s="8">
        <v>0</v>
      </c>
      <c r="H198" s="9">
        <v>127960.89</v>
      </c>
      <c r="I198" s="9">
        <v>0</v>
      </c>
      <c r="J198" s="9">
        <v>0</v>
      </c>
      <c r="K198" s="9">
        <v>127960.89</v>
      </c>
      <c r="L198" s="9">
        <v>5873.37</v>
      </c>
      <c r="M198" s="9">
        <v>0</v>
      </c>
      <c r="N198" s="9">
        <v>0</v>
      </c>
      <c r="O198" s="9">
        <v>0</v>
      </c>
      <c r="P198" s="9">
        <v>5873.37</v>
      </c>
      <c r="Q198" s="9">
        <v>53.64</v>
      </c>
      <c r="R198" s="9">
        <v>0</v>
      </c>
      <c r="S198" s="9">
        <v>122033.88</v>
      </c>
      <c r="T198" s="9">
        <v>0</v>
      </c>
      <c r="U198" s="9">
        <v>1140.51</v>
      </c>
      <c r="V198" s="9">
        <v>0</v>
      </c>
      <c r="W198" s="9">
        <v>0</v>
      </c>
      <c r="X198" s="9">
        <v>1140.51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220.77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48.29</v>
      </c>
      <c r="AT198" s="9">
        <f>VLOOKUP(E198,[1]Aplicado!$C$449:$AL$1312,36,0)</f>
        <v>0</v>
      </c>
      <c r="AU198" s="9">
        <f t="shared" si="3"/>
        <v>7240</v>
      </c>
      <c r="AV198" s="9">
        <v>0</v>
      </c>
      <c r="AW198" s="9">
        <v>0</v>
      </c>
      <c r="AX198" s="10">
        <v>19</v>
      </c>
      <c r="AY198" s="10">
        <v>60</v>
      </c>
      <c r="AZ198" s="9">
        <v>332349.5</v>
      </c>
      <c r="BA198" s="9">
        <v>324820.40999999997</v>
      </c>
      <c r="BB198" s="11">
        <v>0.71</v>
      </c>
      <c r="BC198" s="11">
        <v>0.26674449059404898</v>
      </c>
      <c r="BD198" s="11">
        <v>10.7</v>
      </c>
      <c r="BE198" s="11"/>
      <c r="BF198" s="7"/>
      <c r="BG198" s="4"/>
      <c r="BH198" s="7" t="s">
        <v>101</v>
      </c>
      <c r="BI198" s="7" t="s">
        <v>394</v>
      </c>
      <c r="BJ198" s="7" t="s">
        <v>447</v>
      </c>
      <c r="BK198" s="7" t="s">
        <v>389</v>
      </c>
      <c r="BL198" s="5" t="s">
        <v>0</v>
      </c>
      <c r="BM198" s="11">
        <v>122033.88</v>
      </c>
      <c r="BN198" s="5" t="s">
        <v>43</v>
      </c>
      <c r="BO198" s="11"/>
      <c r="BP198" s="12">
        <v>44265</v>
      </c>
      <c r="BQ198" s="12">
        <v>46112</v>
      </c>
      <c r="BR198" s="11">
        <v>0</v>
      </c>
      <c r="BS198" s="11">
        <v>0</v>
      </c>
      <c r="BT198" s="11">
        <v>0</v>
      </c>
    </row>
    <row r="199" spans="1:72" s="13" customFormat="1" ht="18.2" customHeight="1" x14ac:dyDescent="0.15">
      <c r="A199" s="14">
        <v>197</v>
      </c>
      <c r="B199" s="15" t="s">
        <v>303</v>
      </c>
      <c r="C199" s="15" t="s">
        <v>379</v>
      </c>
      <c r="D199" s="16">
        <v>45505</v>
      </c>
      <c r="E199" s="17" t="s">
        <v>71</v>
      </c>
      <c r="F199" s="18">
        <v>0</v>
      </c>
      <c r="G199" s="18">
        <v>0</v>
      </c>
      <c r="H199" s="19">
        <v>86744.6</v>
      </c>
      <c r="I199" s="19">
        <v>0</v>
      </c>
      <c r="J199" s="19">
        <v>0</v>
      </c>
      <c r="K199" s="19">
        <v>86744.6</v>
      </c>
      <c r="L199" s="19">
        <v>3774.78</v>
      </c>
      <c r="M199" s="19">
        <v>0</v>
      </c>
      <c r="N199" s="19">
        <v>0</v>
      </c>
      <c r="O199" s="19">
        <v>0</v>
      </c>
      <c r="P199" s="19">
        <v>3774.78</v>
      </c>
      <c r="Q199" s="19">
        <v>46.17</v>
      </c>
      <c r="R199" s="19">
        <v>0</v>
      </c>
      <c r="S199" s="19">
        <v>82923.649999999994</v>
      </c>
      <c r="T199" s="19">
        <v>0</v>
      </c>
      <c r="U199" s="19">
        <v>773.06</v>
      </c>
      <c r="V199" s="19">
        <v>0</v>
      </c>
      <c r="W199" s="19">
        <v>0</v>
      </c>
      <c r="X199" s="19">
        <v>773.06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143.15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46.16</v>
      </c>
      <c r="AT199" s="19">
        <f>VLOOKUP(E199,[1]Aplicado!$C$449:$AL$1312,36,0)</f>
        <v>0</v>
      </c>
      <c r="AU199" s="19">
        <f t="shared" si="3"/>
        <v>4691</v>
      </c>
      <c r="AV199" s="19">
        <v>0</v>
      </c>
      <c r="AW199" s="19">
        <v>0</v>
      </c>
      <c r="AX199" s="20">
        <v>20</v>
      </c>
      <c r="AY199" s="20">
        <v>60</v>
      </c>
      <c r="AZ199" s="19">
        <v>416500</v>
      </c>
      <c r="BA199" s="19">
        <v>210615.18</v>
      </c>
      <c r="BB199" s="21">
        <v>0.32</v>
      </c>
      <c r="BC199" s="21">
        <v>0.125990766667436</v>
      </c>
      <c r="BD199" s="21">
        <v>10.7</v>
      </c>
      <c r="BE199" s="21"/>
      <c r="BF199" s="17"/>
      <c r="BG199" s="14"/>
      <c r="BH199" s="17" t="s">
        <v>103</v>
      </c>
      <c r="BI199" s="17" t="s">
        <v>480</v>
      </c>
      <c r="BJ199" s="17"/>
      <c r="BK199" s="17" t="s">
        <v>389</v>
      </c>
      <c r="BL199" s="15" t="s">
        <v>0</v>
      </c>
      <c r="BM199" s="21">
        <v>82923.649999999994</v>
      </c>
      <c r="BN199" s="15" t="s">
        <v>43</v>
      </c>
      <c r="BO199" s="21"/>
      <c r="BP199" s="22">
        <v>44295</v>
      </c>
      <c r="BQ199" s="22">
        <v>46121</v>
      </c>
      <c r="BR199" s="21">
        <v>0</v>
      </c>
      <c r="BS199" s="21">
        <v>0</v>
      </c>
      <c r="BT199" s="21">
        <v>0</v>
      </c>
    </row>
    <row r="200" spans="1:72" s="13" customFormat="1" ht="18.2" customHeight="1" x14ac:dyDescent="0.15">
      <c r="A200" s="4">
        <v>198</v>
      </c>
      <c r="B200" s="5" t="s">
        <v>304</v>
      </c>
      <c r="C200" s="5" t="s">
        <v>379</v>
      </c>
      <c r="D200" s="6">
        <v>45505</v>
      </c>
      <c r="E200" s="7" t="s">
        <v>69</v>
      </c>
      <c r="F200" s="8">
        <v>0</v>
      </c>
      <c r="G200" s="8">
        <v>0</v>
      </c>
      <c r="H200" s="9">
        <v>265984.3</v>
      </c>
      <c r="I200" s="9">
        <v>0</v>
      </c>
      <c r="J200" s="9">
        <v>0</v>
      </c>
      <c r="K200" s="9">
        <v>265984.3</v>
      </c>
      <c r="L200" s="9">
        <v>11577.84</v>
      </c>
      <c r="M200" s="9">
        <v>0</v>
      </c>
      <c r="N200" s="9">
        <v>0</v>
      </c>
      <c r="O200" s="9">
        <v>0</v>
      </c>
      <c r="P200" s="9">
        <v>11577.84</v>
      </c>
      <c r="Q200" s="9">
        <v>509.14</v>
      </c>
      <c r="R200" s="9">
        <v>0</v>
      </c>
      <c r="S200" s="9">
        <v>253897.32</v>
      </c>
      <c r="T200" s="9">
        <v>0</v>
      </c>
      <c r="U200" s="9">
        <v>2367.15</v>
      </c>
      <c r="V200" s="9">
        <v>0</v>
      </c>
      <c r="W200" s="9">
        <v>0</v>
      </c>
      <c r="X200" s="9">
        <v>2367.15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438.92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509.14</v>
      </c>
      <c r="AT200" s="9">
        <f>VLOOKUP(E200,[1]Aplicado!$C$449:$AL$1312,36,0)</f>
        <v>0</v>
      </c>
      <c r="AU200" s="9">
        <f t="shared" si="3"/>
        <v>14383.91</v>
      </c>
      <c r="AV200" s="9">
        <v>0</v>
      </c>
      <c r="AW200" s="9">
        <v>0</v>
      </c>
      <c r="AX200" s="10">
        <v>20</v>
      </c>
      <c r="AY200" s="10">
        <v>60</v>
      </c>
      <c r="AZ200" s="9">
        <v>1180000</v>
      </c>
      <c r="BA200" s="9">
        <v>645807.17000000004</v>
      </c>
      <c r="BB200" s="11">
        <v>0.39</v>
      </c>
      <c r="BC200" s="11">
        <v>0.15332743177812699</v>
      </c>
      <c r="BD200" s="11">
        <v>10.7</v>
      </c>
      <c r="BE200" s="11"/>
      <c r="BF200" s="7"/>
      <c r="BG200" s="4"/>
      <c r="BH200" s="7" t="s">
        <v>522</v>
      </c>
      <c r="BI200" s="7" t="s">
        <v>306</v>
      </c>
      <c r="BJ200" s="7"/>
      <c r="BK200" s="7" t="s">
        <v>389</v>
      </c>
      <c r="BL200" s="5" t="s">
        <v>0</v>
      </c>
      <c r="BM200" s="11">
        <v>253897.32</v>
      </c>
      <c r="BN200" s="5" t="s">
        <v>43</v>
      </c>
      <c r="BO200" s="11"/>
      <c r="BP200" s="12">
        <v>44312</v>
      </c>
      <c r="BQ200" s="12">
        <v>46138</v>
      </c>
      <c r="BR200" s="11">
        <v>0</v>
      </c>
      <c r="BS200" s="11">
        <v>0</v>
      </c>
      <c r="BT200" s="11">
        <v>0</v>
      </c>
    </row>
    <row r="201" spans="1:72" s="13" customFormat="1" ht="18.2" customHeight="1" x14ac:dyDescent="0.15">
      <c r="A201" s="14">
        <v>199</v>
      </c>
      <c r="B201" s="15" t="s">
        <v>303</v>
      </c>
      <c r="C201" s="15" t="s">
        <v>379</v>
      </c>
      <c r="D201" s="16">
        <v>45505</v>
      </c>
      <c r="E201" s="17" t="s">
        <v>70</v>
      </c>
      <c r="F201" s="18">
        <v>0</v>
      </c>
      <c r="G201" s="18">
        <v>0</v>
      </c>
      <c r="H201" s="19">
        <v>119315.82</v>
      </c>
      <c r="I201" s="19">
        <v>0</v>
      </c>
      <c r="J201" s="19">
        <v>0</v>
      </c>
      <c r="K201" s="19">
        <v>119315.82</v>
      </c>
      <c r="L201" s="19">
        <v>5193.47</v>
      </c>
      <c r="M201" s="19">
        <v>0</v>
      </c>
      <c r="N201" s="19">
        <v>0</v>
      </c>
      <c r="O201" s="19">
        <v>0</v>
      </c>
      <c r="P201" s="19">
        <v>5193.47</v>
      </c>
      <c r="Q201" s="19">
        <v>0</v>
      </c>
      <c r="R201" s="19">
        <v>0</v>
      </c>
      <c r="S201" s="19">
        <v>114122.35</v>
      </c>
      <c r="T201" s="19">
        <v>0</v>
      </c>
      <c r="U201" s="19">
        <v>1063.9000000000001</v>
      </c>
      <c r="V201" s="19">
        <v>0</v>
      </c>
      <c r="W201" s="19">
        <v>0</v>
      </c>
      <c r="X201" s="19">
        <v>1063.9000000000001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196.95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0.68</v>
      </c>
      <c r="AR201" s="19">
        <v>0</v>
      </c>
      <c r="AS201" s="19">
        <v>0</v>
      </c>
      <c r="AT201" s="19">
        <f>VLOOKUP(E201,[1]Aplicado!$C$449:$AL$1312,36,0)</f>
        <v>0</v>
      </c>
      <c r="AU201" s="19">
        <f t="shared" si="3"/>
        <v>6455</v>
      </c>
      <c r="AV201" s="19">
        <v>0</v>
      </c>
      <c r="AW201" s="19">
        <v>0</v>
      </c>
      <c r="AX201" s="20">
        <v>20</v>
      </c>
      <c r="AY201" s="20">
        <v>60</v>
      </c>
      <c r="AZ201" s="19">
        <v>313224.95</v>
      </c>
      <c r="BA201" s="19">
        <v>289785.65999999997</v>
      </c>
      <c r="BB201" s="21">
        <v>0.53</v>
      </c>
      <c r="BC201" s="21">
        <v>0.208722700426239</v>
      </c>
      <c r="BD201" s="21">
        <v>10.7</v>
      </c>
      <c r="BE201" s="21"/>
      <c r="BF201" s="17"/>
      <c r="BG201" s="14"/>
      <c r="BH201" s="17" t="s">
        <v>103</v>
      </c>
      <c r="BI201" s="17" t="s">
        <v>433</v>
      </c>
      <c r="BJ201" s="17"/>
      <c r="BK201" s="17" t="s">
        <v>389</v>
      </c>
      <c r="BL201" s="15" t="s">
        <v>0</v>
      </c>
      <c r="BM201" s="21">
        <v>114122.35</v>
      </c>
      <c r="BN201" s="15" t="s">
        <v>43</v>
      </c>
      <c r="BO201" s="21"/>
      <c r="BP201" s="22">
        <v>44312</v>
      </c>
      <c r="BQ201" s="22">
        <v>46138</v>
      </c>
      <c r="BR201" s="21">
        <v>0</v>
      </c>
      <c r="BS201" s="21">
        <v>0</v>
      </c>
      <c r="BT201" s="21">
        <v>0</v>
      </c>
    </row>
    <row r="202" spans="1:72" s="13" customFormat="1" ht="18.2" customHeight="1" x14ac:dyDescent="0.15">
      <c r="A202" s="4">
        <v>200</v>
      </c>
      <c r="B202" s="5" t="s">
        <v>303</v>
      </c>
      <c r="C202" s="5" t="s">
        <v>379</v>
      </c>
      <c r="D202" s="6">
        <v>45505</v>
      </c>
      <c r="E202" s="7" t="s">
        <v>73</v>
      </c>
      <c r="F202" s="8">
        <v>6</v>
      </c>
      <c r="G202" s="8">
        <v>6</v>
      </c>
      <c r="H202" s="9">
        <v>486760.13</v>
      </c>
      <c r="I202" s="9">
        <v>20728.87</v>
      </c>
      <c r="J202" s="9">
        <v>0</v>
      </c>
      <c r="K202" s="9">
        <v>507489</v>
      </c>
      <c r="L202" s="9">
        <v>3917.37</v>
      </c>
      <c r="M202" s="9">
        <v>0</v>
      </c>
      <c r="N202" s="9">
        <v>0</v>
      </c>
      <c r="O202" s="9">
        <v>3345.53</v>
      </c>
      <c r="P202" s="9">
        <v>0</v>
      </c>
      <c r="Q202" s="9">
        <v>0</v>
      </c>
      <c r="R202" s="9">
        <v>0</v>
      </c>
      <c r="S202" s="9">
        <v>504174.31</v>
      </c>
      <c r="T202" s="9">
        <v>22244.1</v>
      </c>
      <c r="U202" s="9">
        <v>4340</v>
      </c>
      <c r="V202" s="9">
        <v>0</v>
      </c>
      <c r="W202" s="9">
        <v>4540.93</v>
      </c>
      <c r="X202" s="9">
        <v>0</v>
      </c>
      <c r="Y202" s="9">
        <v>0</v>
      </c>
      <c r="Z202" s="9">
        <v>0</v>
      </c>
      <c r="AA202" s="9">
        <v>22043.17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230</v>
      </c>
      <c r="AN202" s="9">
        <v>0</v>
      </c>
      <c r="AO202" s="9">
        <v>0</v>
      </c>
      <c r="AP202" s="9">
        <v>414.39</v>
      </c>
      <c r="AQ202" s="9">
        <v>0</v>
      </c>
      <c r="AR202" s="9">
        <v>0</v>
      </c>
      <c r="AS202" s="9">
        <v>30.85</v>
      </c>
      <c r="AT202" s="9">
        <f>VLOOKUP(E202,[1]Aplicado!$C$449:$AL$1312,36,0)</f>
        <v>0</v>
      </c>
      <c r="AU202" s="9">
        <f t="shared" si="3"/>
        <v>8500</v>
      </c>
      <c r="AV202" s="9">
        <v>21362.400000000001</v>
      </c>
      <c r="AW202" s="9">
        <v>22043.17</v>
      </c>
      <c r="AX202" s="10">
        <v>83</v>
      </c>
      <c r="AY202" s="10">
        <v>121</v>
      </c>
      <c r="AZ202" s="9">
        <v>917662.12</v>
      </c>
      <c r="BA202" s="9">
        <v>609726.24</v>
      </c>
      <c r="BB202" s="11">
        <v>0.89</v>
      </c>
      <c r="BC202" s="11">
        <v>0.73592885866286495</v>
      </c>
      <c r="BD202" s="11">
        <v>10.7</v>
      </c>
      <c r="BE202" s="11"/>
      <c r="BF202" s="7"/>
      <c r="BG202" s="4"/>
      <c r="BH202" s="7" t="s">
        <v>103</v>
      </c>
      <c r="BI202" s="7" t="s">
        <v>480</v>
      </c>
      <c r="BJ202" s="7"/>
      <c r="BK202" s="7" t="s">
        <v>400</v>
      </c>
      <c r="BL202" s="5" t="s">
        <v>0</v>
      </c>
      <c r="BM202" s="11">
        <v>504174.31</v>
      </c>
      <c r="BN202" s="5" t="s">
        <v>43</v>
      </c>
      <c r="BO202" s="11"/>
      <c r="BP202" s="12">
        <v>44370</v>
      </c>
      <c r="BQ202" s="12">
        <v>48052</v>
      </c>
      <c r="BR202" s="11">
        <v>3221.95</v>
      </c>
      <c r="BS202" s="11">
        <v>0</v>
      </c>
      <c r="BT202" s="11">
        <v>230</v>
      </c>
    </row>
    <row r="203" spans="1:72" s="13" customFormat="1" ht="18.2" customHeight="1" x14ac:dyDescent="0.15">
      <c r="A203" s="14">
        <v>201</v>
      </c>
      <c r="B203" s="15" t="s">
        <v>303</v>
      </c>
      <c r="C203" s="15" t="s">
        <v>379</v>
      </c>
      <c r="D203" s="16">
        <v>45505</v>
      </c>
      <c r="E203" s="17" t="s">
        <v>74</v>
      </c>
      <c r="F203" s="18">
        <v>23</v>
      </c>
      <c r="G203" s="18">
        <v>22</v>
      </c>
      <c r="H203" s="19">
        <v>280482</v>
      </c>
      <c r="I203" s="19">
        <v>45177.5</v>
      </c>
      <c r="J203" s="19">
        <v>0</v>
      </c>
      <c r="K203" s="19">
        <v>325659.5</v>
      </c>
      <c r="L203" s="19">
        <v>2182.91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325659.5</v>
      </c>
      <c r="T203" s="19">
        <v>59642.63</v>
      </c>
      <c r="U203" s="19">
        <v>2500.81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62143.44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>
        <f>VLOOKUP(E203,[1]Aplicado!$C$449:$AL$1312,36,0)</f>
        <v>0</v>
      </c>
      <c r="AU203" s="19">
        <f t="shared" si="3"/>
        <v>0</v>
      </c>
      <c r="AV203" s="19">
        <v>47360.41</v>
      </c>
      <c r="AW203" s="19">
        <v>62143.44</v>
      </c>
      <c r="AX203" s="20">
        <v>85</v>
      </c>
      <c r="AY203" s="20">
        <v>120</v>
      </c>
      <c r="AZ203" s="19">
        <v>89646</v>
      </c>
      <c r="BA203" s="19">
        <v>344246</v>
      </c>
      <c r="BB203" s="21">
        <v>1</v>
      </c>
      <c r="BC203" s="21">
        <v>0.94600808723993901</v>
      </c>
      <c r="BD203" s="21">
        <v>10.7</v>
      </c>
      <c r="BE203" s="21"/>
      <c r="BF203" s="17" t="s">
        <v>380</v>
      </c>
      <c r="BG203" s="14"/>
      <c r="BH203" s="17" t="s">
        <v>422</v>
      </c>
      <c r="BI203" s="17" t="s">
        <v>437</v>
      </c>
      <c r="BJ203" s="17" t="s">
        <v>571</v>
      </c>
      <c r="BK203" s="17" t="s">
        <v>383</v>
      </c>
      <c r="BL203" s="15" t="s">
        <v>0</v>
      </c>
      <c r="BM203" s="21">
        <v>325659.5</v>
      </c>
      <c r="BN203" s="15" t="s">
        <v>43</v>
      </c>
      <c r="BO203" s="21"/>
      <c r="BP203" s="22">
        <v>44449</v>
      </c>
      <c r="BQ203" s="22">
        <v>48101</v>
      </c>
      <c r="BR203" s="21">
        <v>10670.85</v>
      </c>
      <c r="BS203" s="21">
        <v>0</v>
      </c>
      <c r="BT203" s="21">
        <v>230</v>
      </c>
    </row>
    <row r="204" spans="1:72" s="13" customFormat="1" ht="18.2" customHeight="1" x14ac:dyDescent="0.15">
      <c r="A204" s="4">
        <v>202</v>
      </c>
      <c r="B204" s="5" t="s">
        <v>303</v>
      </c>
      <c r="C204" s="5" t="s">
        <v>379</v>
      </c>
      <c r="D204" s="6">
        <v>45505</v>
      </c>
      <c r="E204" s="7" t="s">
        <v>77</v>
      </c>
      <c r="F204" s="8">
        <v>0</v>
      </c>
      <c r="G204" s="8">
        <v>0</v>
      </c>
      <c r="H204" s="9">
        <v>388994.45</v>
      </c>
      <c r="I204" s="9">
        <v>0</v>
      </c>
      <c r="J204" s="9">
        <v>0</v>
      </c>
      <c r="K204" s="9">
        <v>388994.45</v>
      </c>
      <c r="L204" s="9">
        <v>2911.45</v>
      </c>
      <c r="M204" s="9">
        <v>0</v>
      </c>
      <c r="N204" s="9">
        <v>0</v>
      </c>
      <c r="O204" s="9">
        <v>0</v>
      </c>
      <c r="P204" s="9">
        <v>2911.45</v>
      </c>
      <c r="Q204" s="9">
        <v>1256.76</v>
      </c>
      <c r="R204" s="9">
        <v>0</v>
      </c>
      <c r="S204" s="9">
        <v>387457.19</v>
      </c>
      <c r="T204" s="9">
        <v>0</v>
      </c>
      <c r="U204" s="9">
        <v>3484.04</v>
      </c>
      <c r="V204" s="9">
        <v>0</v>
      </c>
      <c r="W204" s="9">
        <v>0</v>
      </c>
      <c r="X204" s="9">
        <v>3484.04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319.35000000000002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1256.5999999999999</v>
      </c>
      <c r="AT204" s="9">
        <f>VLOOKUP(E204,[1]Aplicado!$C$449:$AL$1312,36,0)</f>
        <v>0</v>
      </c>
      <c r="AU204" s="9">
        <f t="shared" si="3"/>
        <v>6715</v>
      </c>
      <c r="AV204" s="9">
        <v>0</v>
      </c>
      <c r="AW204" s="9">
        <v>0</v>
      </c>
      <c r="AX204" s="10">
        <v>91</v>
      </c>
      <c r="AY204" s="10">
        <v>120</v>
      </c>
      <c r="AZ204" s="9">
        <v>386155.68</v>
      </c>
      <c r="BA204" s="9">
        <v>469864.38</v>
      </c>
      <c r="BB204" s="11">
        <v>1.03</v>
      </c>
      <c r="BC204" s="11">
        <v>0.84935339363243501</v>
      </c>
      <c r="BD204" s="11">
        <v>10.71</v>
      </c>
      <c r="BE204" s="11"/>
      <c r="BF204" s="7"/>
      <c r="BG204" s="4"/>
      <c r="BH204" s="7" t="s">
        <v>391</v>
      </c>
      <c r="BI204" s="7" t="s">
        <v>392</v>
      </c>
      <c r="BJ204" s="7" t="s">
        <v>305</v>
      </c>
      <c r="BK204" s="7" t="s">
        <v>389</v>
      </c>
      <c r="BL204" s="5" t="s">
        <v>0</v>
      </c>
      <c r="BM204" s="11">
        <v>387457.19</v>
      </c>
      <c r="BN204" s="5" t="s">
        <v>43</v>
      </c>
      <c r="BO204" s="11"/>
      <c r="BP204" s="12">
        <v>44550</v>
      </c>
      <c r="BQ204" s="12">
        <v>48202</v>
      </c>
      <c r="BR204" s="11">
        <v>0</v>
      </c>
      <c r="BS204" s="11">
        <v>0</v>
      </c>
      <c r="BT204" s="11">
        <v>0</v>
      </c>
    </row>
    <row r="205" spans="1:72" s="13" customFormat="1" ht="18.2" customHeight="1" x14ac:dyDescent="0.15">
      <c r="A205" s="14">
        <v>203</v>
      </c>
      <c r="B205" s="15" t="s">
        <v>304</v>
      </c>
      <c r="C205" s="15" t="s">
        <v>379</v>
      </c>
      <c r="D205" s="16">
        <v>45505</v>
      </c>
      <c r="E205" s="17" t="s">
        <v>76</v>
      </c>
      <c r="F205" s="18">
        <v>0</v>
      </c>
      <c r="G205" s="18">
        <v>0</v>
      </c>
      <c r="H205" s="19">
        <v>264882.52</v>
      </c>
      <c r="I205" s="19">
        <v>0</v>
      </c>
      <c r="J205" s="19">
        <v>0</v>
      </c>
      <c r="K205" s="19">
        <v>264882.52</v>
      </c>
      <c r="L205" s="19">
        <v>7215.53</v>
      </c>
      <c r="M205" s="19">
        <v>0</v>
      </c>
      <c r="N205" s="19">
        <v>0</v>
      </c>
      <c r="O205" s="19">
        <v>0</v>
      </c>
      <c r="P205" s="19">
        <v>7215.53</v>
      </c>
      <c r="Q205" s="19">
        <v>19.12</v>
      </c>
      <c r="R205" s="19">
        <v>0</v>
      </c>
      <c r="S205" s="19">
        <v>257647.87</v>
      </c>
      <c r="T205" s="19">
        <v>0</v>
      </c>
      <c r="U205" s="19">
        <v>2363.91</v>
      </c>
      <c r="V205" s="19">
        <v>0</v>
      </c>
      <c r="W205" s="19">
        <v>0</v>
      </c>
      <c r="X205" s="19">
        <v>2363.91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301.44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>
        <f>VLOOKUP(E205,[1]Aplicado!$C$449:$AL$1312,36,0)</f>
        <v>0</v>
      </c>
      <c r="AU205" s="19">
        <f t="shared" si="3"/>
        <v>9900</v>
      </c>
      <c r="AV205" s="19">
        <v>0</v>
      </c>
      <c r="AW205" s="19">
        <v>0</v>
      </c>
      <c r="AX205" s="20">
        <v>31</v>
      </c>
      <c r="AY205" s="20">
        <v>60</v>
      </c>
      <c r="AZ205" s="19">
        <v>379136.41</v>
      </c>
      <c r="BA205" s="19">
        <v>443531.94</v>
      </c>
      <c r="BB205" s="21">
        <v>0.9</v>
      </c>
      <c r="BC205" s="21">
        <v>0.52281033695115597</v>
      </c>
      <c r="BD205" s="21">
        <v>10.71</v>
      </c>
      <c r="BE205" s="21"/>
      <c r="BF205" s="17"/>
      <c r="BG205" s="14"/>
      <c r="BH205" s="17" t="s">
        <v>402</v>
      </c>
      <c r="BI205" s="17" t="s">
        <v>457</v>
      </c>
      <c r="BJ205" s="17" t="s">
        <v>305</v>
      </c>
      <c r="BK205" s="17" t="s">
        <v>389</v>
      </c>
      <c r="BL205" s="15" t="s">
        <v>0</v>
      </c>
      <c r="BM205" s="21">
        <v>257647.87</v>
      </c>
      <c r="BN205" s="15" t="s">
        <v>43</v>
      </c>
      <c r="BO205" s="21"/>
      <c r="BP205" s="22">
        <v>44644</v>
      </c>
      <c r="BQ205" s="22">
        <v>46470</v>
      </c>
      <c r="BR205" s="21">
        <v>0</v>
      </c>
      <c r="BS205" s="21">
        <v>0</v>
      </c>
      <c r="BT205" s="21">
        <v>0</v>
      </c>
    </row>
    <row r="206" spans="1:72" s="13" customFormat="1" ht="18.2" customHeight="1" x14ac:dyDescent="0.15">
      <c r="A206" s="4">
        <v>204</v>
      </c>
      <c r="B206" s="5" t="s">
        <v>303</v>
      </c>
      <c r="C206" s="5" t="s">
        <v>379</v>
      </c>
      <c r="D206" s="6">
        <v>45505</v>
      </c>
      <c r="E206" s="7" t="s">
        <v>78</v>
      </c>
      <c r="F206" s="8">
        <v>0</v>
      </c>
      <c r="G206" s="8">
        <v>0</v>
      </c>
      <c r="H206" s="9">
        <v>317403.28000000003</v>
      </c>
      <c r="I206" s="9">
        <v>0</v>
      </c>
      <c r="J206" s="9">
        <v>0</v>
      </c>
      <c r="K206" s="9">
        <v>317403.28000000003</v>
      </c>
      <c r="L206" s="9">
        <v>7765.97</v>
      </c>
      <c r="M206" s="9">
        <v>0</v>
      </c>
      <c r="N206" s="9">
        <v>0</v>
      </c>
      <c r="O206" s="9">
        <v>0</v>
      </c>
      <c r="P206" s="9">
        <v>7765.97</v>
      </c>
      <c r="Q206" s="9">
        <v>0</v>
      </c>
      <c r="R206" s="9">
        <v>0</v>
      </c>
      <c r="S206" s="9">
        <v>309637.31</v>
      </c>
      <c r="T206" s="9">
        <v>0</v>
      </c>
      <c r="U206" s="9">
        <v>2832.82</v>
      </c>
      <c r="V206" s="9">
        <v>0</v>
      </c>
      <c r="W206" s="9">
        <v>0</v>
      </c>
      <c r="X206" s="9">
        <v>2832.82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333.52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f>VLOOKUP(E206,[1]Aplicado!$C$449:$AL$1312,36,0)</f>
        <v>0</v>
      </c>
      <c r="AU206" s="9">
        <f t="shared" si="3"/>
        <v>10932.310000000001</v>
      </c>
      <c r="AV206" s="9">
        <v>0</v>
      </c>
      <c r="AW206" s="9">
        <v>0</v>
      </c>
      <c r="AX206" s="10">
        <v>34</v>
      </c>
      <c r="AY206" s="10">
        <v>60</v>
      </c>
      <c r="AZ206" s="9">
        <v>139956</v>
      </c>
      <c r="BA206" s="9">
        <v>490728.25</v>
      </c>
      <c r="BB206" s="11">
        <v>0.98399400000000004</v>
      </c>
      <c r="BC206" s="11">
        <v>0.62087571933374497</v>
      </c>
      <c r="BD206" s="11">
        <v>10.71</v>
      </c>
      <c r="BE206" s="11"/>
      <c r="BF206" s="7"/>
      <c r="BG206" s="4"/>
      <c r="BH206" s="7" t="s">
        <v>101</v>
      </c>
      <c r="BI206" s="7" t="s">
        <v>572</v>
      </c>
      <c r="BJ206" s="7" t="s">
        <v>305</v>
      </c>
      <c r="BK206" s="7" t="s">
        <v>389</v>
      </c>
      <c r="BL206" s="5" t="s">
        <v>0</v>
      </c>
      <c r="BM206" s="11">
        <v>309637.31</v>
      </c>
      <c r="BN206" s="5" t="s">
        <v>43</v>
      </c>
      <c r="BO206" s="11"/>
      <c r="BP206" s="12">
        <v>44726</v>
      </c>
      <c r="BQ206" s="12">
        <v>46552</v>
      </c>
      <c r="BR206" s="11">
        <v>0</v>
      </c>
      <c r="BS206" s="11">
        <v>0</v>
      </c>
      <c r="BT206" s="11">
        <v>0</v>
      </c>
    </row>
    <row r="207" spans="1:72" s="13" customFormat="1" ht="18.2" customHeight="1" x14ac:dyDescent="0.15">
      <c r="A207" s="14">
        <v>205</v>
      </c>
      <c r="B207" s="15" t="s">
        <v>303</v>
      </c>
      <c r="C207" s="15" t="s">
        <v>379</v>
      </c>
      <c r="D207" s="16">
        <v>45505</v>
      </c>
      <c r="E207" s="17" t="s">
        <v>102</v>
      </c>
      <c r="F207" s="18">
        <v>0</v>
      </c>
      <c r="G207" s="18">
        <v>1</v>
      </c>
      <c r="H207" s="19">
        <v>204570.85</v>
      </c>
      <c r="I207" s="19">
        <v>4499.3900000000003</v>
      </c>
      <c r="J207" s="19">
        <v>0</v>
      </c>
      <c r="K207" s="19">
        <v>209070.24</v>
      </c>
      <c r="L207" s="19">
        <v>4539.88</v>
      </c>
      <c r="M207" s="19">
        <v>0</v>
      </c>
      <c r="N207" s="19">
        <v>0</v>
      </c>
      <c r="O207" s="19">
        <v>0</v>
      </c>
      <c r="P207" s="19">
        <v>9039.27</v>
      </c>
      <c r="Q207" s="19">
        <v>0</v>
      </c>
      <c r="R207" s="19">
        <v>0</v>
      </c>
      <c r="S207" s="19">
        <v>200030.97</v>
      </c>
      <c r="T207" s="19">
        <v>1881.63</v>
      </c>
      <c r="U207" s="19">
        <v>1841.14</v>
      </c>
      <c r="V207" s="19">
        <v>0</v>
      </c>
      <c r="W207" s="19">
        <v>1881.63</v>
      </c>
      <c r="X207" s="19">
        <v>1841.14</v>
      </c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200.39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198.62</v>
      </c>
      <c r="AQ207" s="19">
        <v>2.95</v>
      </c>
      <c r="AR207" s="19">
        <v>0</v>
      </c>
      <c r="AS207" s="19">
        <v>0</v>
      </c>
      <c r="AT207" s="19">
        <f>VLOOKUP(E207,[1]Aplicado!$C$449:$AL$1312,36,0)</f>
        <v>0</v>
      </c>
      <c r="AU207" s="19">
        <f t="shared" si="3"/>
        <v>13164</v>
      </c>
      <c r="AV207" s="19">
        <v>0</v>
      </c>
      <c r="AW207" s="19">
        <v>0</v>
      </c>
      <c r="AX207" s="20">
        <v>38</v>
      </c>
      <c r="AY207" s="20">
        <v>60</v>
      </c>
      <c r="AZ207" s="19">
        <v>58144</v>
      </c>
      <c r="BA207" s="19">
        <v>294833</v>
      </c>
      <c r="BB207" s="21">
        <v>1.01</v>
      </c>
      <c r="BC207" s="21">
        <v>0.68523971095501501</v>
      </c>
      <c r="BD207" s="21">
        <v>10.8</v>
      </c>
      <c r="BE207" s="21"/>
      <c r="BF207" s="17"/>
      <c r="BG207" s="14"/>
      <c r="BH207" s="17" t="s">
        <v>103</v>
      </c>
      <c r="BI207" s="17" t="s">
        <v>573</v>
      </c>
      <c r="BJ207" s="17" t="s">
        <v>305</v>
      </c>
      <c r="BK207" s="17" t="s">
        <v>389</v>
      </c>
      <c r="BL207" s="15" t="s">
        <v>0</v>
      </c>
      <c r="BM207" s="21">
        <v>200030.97</v>
      </c>
      <c r="BN207" s="15" t="s">
        <v>43</v>
      </c>
      <c r="BO207" s="21"/>
      <c r="BP207" s="22">
        <v>44827</v>
      </c>
      <c r="BQ207" s="22">
        <v>46653</v>
      </c>
      <c r="BR207" s="21">
        <v>0</v>
      </c>
      <c r="BS207" s="21">
        <v>0</v>
      </c>
      <c r="BT207" s="21">
        <v>0</v>
      </c>
    </row>
    <row r="208" spans="1:72" s="13" customFormat="1" ht="18.2" customHeight="1" x14ac:dyDescent="0.15">
      <c r="A208" s="4">
        <v>206</v>
      </c>
      <c r="B208" s="5" t="s">
        <v>303</v>
      </c>
      <c r="C208" s="5" t="s">
        <v>379</v>
      </c>
      <c r="D208" s="6">
        <v>45505</v>
      </c>
      <c r="E208" s="7" t="s">
        <v>104</v>
      </c>
      <c r="F208" s="8">
        <v>0</v>
      </c>
      <c r="G208" s="8">
        <v>0</v>
      </c>
      <c r="H208" s="9">
        <v>196745.1</v>
      </c>
      <c r="I208" s="9">
        <v>0</v>
      </c>
      <c r="J208" s="9">
        <v>0</v>
      </c>
      <c r="K208" s="9">
        <v>196745.1</v>
      </c>
      <c r="L208" s="9">
        <v>4346.8</v>
      </c>
      <c r="M208" s="9">
        <v>0</v>
      </c>
      <c r="N208" s="9">
        <v>0</v>
      </c>
      <c r="O208" s="9">
        <v>0</v>
      </c>
      <c r="P208" s="9">
        <v>4346.8</v>
      </c>
      <c r="Q208" s="9">
        <v>0</v>
      </c>
      <c r="R208" s="9">
        <v>0</v>
      </c>
      <c r="S208" s="9">
        <v>192398.3</v>
      </c>
      <c r="T208" s="9">
        <v>0</v>
      </c>
      <c r="U208" s="9">
        <v>1769.07</v>
      </c>
      <c r="V208" s="9">
        <v>0</v>
      </c>
      <c r="W208" s="9">
        <v>0</v>
      </c>
      <c r="X208" s="9">
        <v>1769.07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192.09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0.04</v>
      </c>
      <c r="AR208" s="9">
        <v>0</v>
      </c>
      <c r="AS208" s="9">
        <v>0</v>
      </c>
      <c r="AT208" s="9">
        <f>VLOOKUP(E208,[1]Aplicado!$C$449:$AL$1312,36,0)</f>
        <v>0</v>
      </c>
      <c r="AU208" s="9">
        <f t="shared" si="3"/>
        <v>6308</v>
      </c>
      <c r="AV208" s="9">
        <v>0</v>
      </c>
      <c r="AW208" s="9">
        <v>0</v>
      </c>
      <c r="AX208" s="10">
        <v>39</v>
      </c>
      <c r="AY208" s="10">
        <v>60</v>
      </c>
      <c r="AZ208" s="9">
        <v>310675.51</v>
      </c>
      <c r="BA208" s="9">
        <v>282647.03999999998</v>
      </c>
      <c r="BB208" s="11">
        <v>1.06</v>
      </c>
      <c r="BC208" s="11">
        <v>0.72154372463974903</v>
      </c>
      <c r="BD208" s="11">
        <v>12.84</v>
      </c>
      <c r="BE208" s="11"/>
      <c r="BF208" s="7"/>
      <c r="BG208" s="4"/>
      <c r="BH208" s="7" t="s">
        <v>103</v>
      </c>
      <c r="BI208" s="7" t="s">
        <v>574</v>
      </c>
      <c r="BJ208" s="7" t="s">
        <v>305</v>
      </c>
      <c r="BK208" s="7" t="s">
        <v>389</v>
      </c>
      <c r="BL208" s="5" t="s">
        <v>0</v>
      </c>
      <c r="BM208" s="11">
        <v>192398.3</v>
      </c>
      <c r="BN208" s="5" t="s">
        <v>43</v>
      </c>
      <c r="BO208" s="11"/>
      <c r="BP208" s="12">
        <v>44876</v>
      </c>
      <c r="BQ208" s="12">
        <v>46702</v>
      </c>
      <c r="BR208" s="11">
        <v>0</v>
      </c>
      <c r="BS208" s="11">
        <v>0</v>
      </c>
      <c r="BT208" s="11">
        <v>0</v>
      </c>
    </row>
    <row r="209" spans="1:72" s="13" customFormat="1" ht="18.2" customHeight="1" x14ac:dyDescent="0.15">
      <c r="A209" s="14">
        <v>207</v>
      </c>
      <c r="B209" s="15" t="s">
        <v>303</v>
      </c>
      <c r="C209" s="15" t="s">
        <v>379</v>
      </c>
      <c r="D209" s="16">
        <v>45505</v>
      </c>
      <c r="E209" s="17" t="s">
        <v>105</v>
      </c>
      <c r="F209" s="18">
        <v>1</v>
      </c>
      <c r="G209" s="18">
        <v>1</v>
      </c>
      <c r="H209" s="19">
        <v>254988.45</v>
      </c>
      <c r="I209" s="19">
        <v>4342.51</v>
      </c>
      <c r="J209" s="19">
        <v>0</v>
      </c>
      <c r="K209" s="19">
        <v>259330.96</v>
      </c>
      <c r="L209" s="19">
        <v>5325.21</v>
      </c>
      <c r="M209" s="19">
        <v>0</v>
      </c>
      <c r="N209" s="19">
        <v>0</v>
      </c>
      <c r="O209" s="19">
        <v>0</v>
      </c>
      <c r="P209" s="19">
        <v>5095.96</v>
      </c>
      <c r="Q209" s="19">
        <v>0</v>
      </c>
      <c r="R209" s="19">
        <v>0</v>
      </c>
      <c r="S209" s="19">
        <v>254235</v>
      </c>
      <c r="T209" s="19">
        <v>0</v>
      </c>
      <c r="U209" s="19">
        <v>2292.77</v>
      </c>
      <c r="V209" s="19">
        <v>0</v>
      </c>
      <c r="W209" s="19">
        <v>0</v>
      </c>
      <c r="X209" s="19">
        <v>2292.77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230</v>
      </c>
      <c r="AG209" s="19">
        <v>0</v>
      </c>
      <c r="AH209" s="19">
        <v>0</v>
      </c>
      <c r="AI209" s="19">
        <v>239.27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  <c r="AT209" s="19">
        <f>VLOOKUP(E209,[1]Aplicado!$C$449:$AL$1312,36,0)</f>
        <v>0</v>
      </c>
      <c r="AU209" s="19">
        <f t="shared" si="3"/>
        <v>7858</v>
      </c>
      <c r="AV209" s="19">
        <v>4571.76</v>
      </c>
      <c r="AW209" s="19">
        <v>0</v>
      </c>
      <c r="AX209" s="20">
        <v>39</v>
      </c>
      <c r="AY209" s="20">
        <v>60</v>
      </c>
      <c r="AZ209" s="19">
        <v>275059.89</v>
      </c>
      <c r="BA209" s="19">
        <v>352067.49</v>
      </c>
      <c r="BB209" s="21">
        <v>1.01</v>
      </c>
      <c r="BC209" s="21">
        <v>0.72934126919813003</v>
      </c>
      <c r="BD209" s="21">
        <v>12.84</v>
      </c>
      <c r="BE209" s="21"/>
      <c r="BF209" s="17"/>
      <c r="BG209" s="14"/>
      <c r="BH209" s="17" t="s">
        <v>414</v>
      </c>
      <c r="BI209" s="17" t="s">
        <v>575</v>
      </c>
      <c r="BJ209" s="17" t="s">
        <v>305</v>
      </c>
      <c r="BK209" s="17" t="s">
        <v>400</v>
      </c>
      <c r="BL209" s="15" t="s">
        <v>0</v>
      </c>
      <c r="BM209" s="21">
        <v>254235</v>
      </c>
      <c r="BN209" s="15" t="s">
        <v>43</v>
      </c>
      <c r="BO209" s="21"/>
      <c r="BP209" s="22">
        <v>44876</v>
      </c>
      <c r="BQ209" s="22">
        <v>46702</v>
      </c>
      <c r="BR209" s="21">
        <v>0</v>
      </c>
      <c r="BS209" s="21">
        <v>0</v>
      </c>
      <c r="BT209" s="21">
        <v>230</v>
      </c>
    </row>
    <row r="210" spans="1:72" s="13" customFormat="1" ht="18.2" customHeight="1" x14ac:dyDescent="0.15">
      <c r="A210" s="4">
        <v>208</v>
      </c>
      <c r="B210" s="5" t="s">
        <v>303</v>
      </c>
      <c r="C210" s="5" t="s">
        <v>379</v>
      </c>
      <c r="D210" s="6">
        <v>45505</v>
      </c>
      <c r="E210" s="7" t="s">
        <v>660</v>
      </c>
      <c r="F210" s="8">
        <v>0</v>
      </c>
      <c r="G210" s="8">
        <v>0</v>
      </c>
      <c r="H210" s="9">
        <v>173478.72</v>
      </c>
      <c r="I210" s="9">
        <v>0</v>
      </c>
      <c r="J210" s="9">
        <v>0</v>
      </c>
      <c r="K210" s="9">
        <v>173478.72</v>
      </c>
      <c r="L210" s="9">
        <v>473.18</v>
      </c>
      <c r="M210" s="9">
        <v>0</v>
      </c>
      <c r="N210" s="9">
        <v>0</v>
      </c>
      <c r="O210" s="9">
        <v>0</v>
      </c>
      <c r="P210" s="9">
        <v>473.18</v>
      </c>
      <c r="Q210" s="9">
        <v>0</v>
      </c>
      <c r="R210" s="9">
        <v>0</v>
      </c>
      <c r="S210" s="9">
        <v>173438.17</v>
      </c>
      <c r="T210" s="9">
        <v>0</v>
      </c>
      <c r="U210" s="9">
        <v>1565.2</v>
      </c>
      <c r="V210" s="9">
        <v>0</v>
      </c>
      <c r="W210" s="9">
        <v>0</v>
      </c>
      <c r="X210" s="9">
        <v>1565.2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123.25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2162.37</v>
      </c>
      <c r="AR210" s="9">
        <v>0</v>
      </c>
      <c r="AS210" s="9">
        <v>0</v>
      </c>
      <c r="AT210" s="9">
        <f>VLOOKUP(E210,[1]Aplicado!$C$449:$AL$1312,36,0)</f>
        <v>0</v>
      </c>
      <c r="AU210" s="9">
        <f t="shared" si="3"/>
        <v>4324</v>
      </c>
      <c r="AV210" s="9">
        <v>0</v>
      </c>
      <c r="AW210" s="9">
        <v>0</v>
      </c>
      <c r="AX210" s="10">
        <v>95</v>
      </c>
      <c r="AY210" s="10">
        <v>180</v>
      </c>
      <c r="AZ210" s="9">
        <v>195501.19527699999</v>
      </c>
      <c r="BA210" s="9">
        <v>181339.34</v>
      </c>
      <c r="BB210" s="11">
        <v>0.99</v>
      </c>
      <c r="BC210" s="11">
        <v>0.94686452647285502</v>
      </c>
      <c r="BD210" s="11">
        <v>10.8</v>
      </c>
      <c r="BE210" s="11"/>
      <c r="BF210" s="7"/>
      <c r="BG210" s="4"/>
      <c r="BH210" s="7" t="s">
        <v>414</v>
      </c>
      <c r="BI210" s="7" t="s">
        <v>307</v>
      </c>
      <c r="BJ210" s="7" t="s">
        <v>305</v>
      </c>
      <c r="BK210" s="7" t="s">
        <v>389</v>
      </c>
      <c r="BL210" s="5" t="s">
        <v>0</v>
      </c>
      <c r="BM210" s="11">
        <v>173438.17</v>
      </c>
      <c r="BN210" s="5" t="s">
        <v>43</v>
      </c>
      <c r="BO210" s="11"/>
      <c r="BP210" s="12">
        <v>44970</v>
      </c>
      <c r="BQ210" s="12">
        <v>50449</v>
      </c>
      <c r="BR210" s="11">
        <v>0</v>
      </c>
      <c r="BS210" s="11">
        <v>0</v>
      </c>
      <c r="BT210" s="11">
        <v>0</v>
      </c>
    </row>
    <row r="211" spans="1:72" s="13" customFormat="1" ht="18.2" customHeight="1" x14ac:dyDescent="0.15">
      <c r="A211" s="14">
        <v>209</v>
      </c>
      <c r="B211" s="15" t="s">
        <v>303</v>
      </c>
      <c r="C211" s="15" t="s">
        <v>379</v>
      </c>
      <c r="D211" s="16">
        <v>45505</v>
      </c>
      <c r="E211" s="17" t="s">
        <v>661</v>
      </c>
      <c r="F211" s="18">
        <v>0</v>
      </c>
      <c r="G211" s="18">
        <v>0</v>
      </c>
      <c r="H211" s="19">
        <v>220425.47</v>
      </c>
      <c r="I211" s="19">
        <v>0</v>
      </c>
      <c r="J211" s="19">
        <v>0</v>
      </c>
      <c r="K211" s="19">
        <v>220425.47</v>
      </c>
      <c r="L211" s="19">
        <v>3995.25</v>
      </c>
      <c r="M211" s="19">
        <v>0</v>
      </c>
      <c r="N211" s="19">
        <v>0</v>
      </c>
      <c r="O211" s="19">
        <v>3995.25</v>
      </c>
      <c r="P211" s="19">
        <v>0</v>
      </c>
      <c r="Q211" s="19">
        <v>0</v>
      </c>
      <c r="R211" s="19">
        <v>0</v>
      </c>
      <c r="S211" s="19">
        <v>216430.22</v>
      </c>
      <c r="T211" s="19">
        <v>0</v>
      </c>
      <c r="U211" s="19">
        <v>1983.83</v>
      </c>
      <c r="V211" s="19">
        <v>0</v>
      </c>
      <c r="W211" s="19">
        <v>0</v>
      </c>
      <c r="X211" s="19">
        <v>1983.83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187.76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1.1599999999999999</v>
      </c>
      <c r="AR211" s="19">
        <v>0</v>
      </c>
      <c r="AS211" s="19">
        <v>0</v>
      </c>
      <c r="AT211" s="19">
        <f>VLOOKUP(E211,[1]Aplicado!$C$449:$AL$1312,36,0)</f>
        <v>0</v>
      </c>
      <c r="AU211" s="19">
        <f t="shared" si="3"/>
        <v>6168</v>
      </c>
      <c r="AV211" s="19">
        <v>0</v>
      </c>
      <c r="AW211" s="19">
        <v>0</v>
      </c>
      <c r="AX211" s="20">
        <v>44</v>
      </c>
      <c r="AY211" s="20">
        <v>60</v>
      </c>
      <c r="AZ211" s="19">
        <v>326486.50444799999</v>
      </c>
      <c r="BA211" s="19">
        <v>276261.87</v>
      </c>
      <c r="BB211" s="21">
        <v>1.038144</v>
      </c>
      <c r="BC211" s="21">
        <v>0.81330707821416004</v>
      </c>
      <c r="BD211" s="21">
        <v>10.8</v>
      </c>
      <c r="BE211" s="21"/>
      <c r="BF211" s="17"/>
      <c r="BG211" s="14"/>
      <c r="BH211" s="17" t="s">
        <v>103</v>
      </c>
      <c r="BI211" s="17" t="s">
        <v>397</v>
      </c>
      <c r="BJ211" s="17" t="s">
        <v>305</v>
      </c>
      <c r="BK211" s="17" t="s">
        <v>389</v>
      </c>
      <c r="BL211" s="15" t="s">
        <v>0</v>
      </c>
      <c r="BM211" s="21">
        <v>216430.22</v>
      </c>
      <c r="BN211" s="15" t="s">
        <v>43</v>
      </c>
      <c r="BO211" s="21"/>
      <c r="BP211" s="22">
        <v>45026</v>
      </c>
      <c r="BQ211" s="22">
        <v>46853</v>
      </c>
      <c r="BR211" s="21">
        <v>0</v>
      </c>
      <c r="BS211" s="21">
        <v>0</v>
      </c>
      <c r="BT211" s="21">
        <v>0</v>
      </c>
    </row>
    <row r="212" spans="1:72" s="13" customFormat="1" ht="18.2" customHeight="1" x14ac:dyDescent="0.15">
      <c r="A212" s="4">
        <v>210</v>
      </c>
      <c r="B212" s="5" t="s">
        <v>304</v>
      </c>
      <c r="C212" s="5" t="s">
        <v>379</v>
      </c>
      <c r="D212" s="6">
        <v>45505</v>
      </c>
      <c r="E212" s="7" t="s">
        <v>662</v>
      </c>
      <c r="F212" s="8">
        <v>0</v>
      </c>
      <c r="G212" s="8">
        <v>0</v>
      </c>
      <c r="H212" s="9">
        <v>95851.18</v>
      </c>
      <c r="I212" s="9">
        <v>0</v>
      </c>
      <c r="J212" s="9">
        <v>0</v>
      </c>
      <c r="K212" s="9">
        <v>95851.18</v>
      </c>
      <c r="L212" s="9">
        <v>1737.43</v>
      </c>
      <c r="M212" s="9">
        <v>0</v>
      </c>
      <c r="N212" s="9">
        <v>0</v>
      </c>
      <c r="O212" s="9">
        <v>0</v>
      </c>
      <c r="P212" s="9">
        <v>1737.43</v>
      </c>
      <c r="Q212" s="9">
        <v>29.44</v>
      </c>
      <c r="R212" s="9">
        <v>0</v>
      </c>
      <c r="S212" s="9">
        <v>94084.31</v>
      </c>
      <c r="T212" s="9">
        <v>0</v>
      </c>
      <c r="U212" s="9">
        <v>862.4</v>
      </c>
      <c r="V212" s="9">
        <v>0</v>
      </c>
      <c r="W212" s="9">
        <v>0</v>
      </c>
      <c r="X212" s="9">
        <v>862.4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81.63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28.9</v>
      </c>
      <c r="AT212" s="9">
        <f>VLOOKUP(E212,[1]Aplicado!$C$449:$AL$1312,36,0)</f>
        <v>0</v>
      </c>
      <c r="AU212" s="9">
        <f t="shared" si="3"/>
        <v>2682</v>
      </c>
      <c r="AV212" s="9">
        <v>0</v>
      </c>
      <c r="AW212" s="9">
        <v>0</v>
      </c>
      <c r="AX212" s="10">
        <v>44</v>
      </c>
      <c r="AY212" s="10">
        <v>60</v>
      </c>
      <c r="AZ212" s="9">
        <v>658304.18500000006</v>
      </c>
      <c r="BA212" s="9">
        <v>120124.51</v>
      </c>
      <c r="BB212" s="11">
        <v>0.22481999999999999</v>
      </c>
      <c r="BC212" s="11">
        <v>0.17608425269913699</v>
      </c>
      <c r="BD212" s="11">
        <v>10.8</v>
      </c>
      <c r="BE212" s="11"/>
      <c r="BF212" s="7"/>
      <c r="BG212" s="4"/>
      <c r="BH212" s="7" t="s">
        <v>522</v>
      </c>
      <c r="BI212" s="7" t="s">
        <v>306</v>
      </c>
      <c r="BJ212" s="7" t="s">
        <v>305</v>
      </c>
      <c r="BK212" s="7" t="s">
        <v>389</v>
      </c>
      <c r="BL212" s="5" t="s">
        <v>0</v>
      </c>
      <c r="BM212" s="11">
        <v>94084.31</v>
      </c>
      <c r="BN212" s="5" t="s">
        <v>43</v>
      </c>
      <c r="BO212" s="11"/>
      <c r="BP212" s="12">
        <v>45036</v>
      </c>
      <c r="BQ212" s="12">
        <v>46863</v>
      </c>
      <c r="BR212" s="11">
        <v>0</v>
      </c>
      <c r="BS212" s="11">
        <v>0</v>
      </c>
      <c r="BT212" s="11">
        <v>0</v>
      </c>
    </row>
    <row r="213" spans="1:72" s="13" customFormat="1" ht="18.2" customHeight="1" x14ac:dyDescent="0.15">
      <c r="A213" s="14">
        <v>211</v>
      </c>
      <c r="B213" s="15" t="s">
        <v>304</v>
      </c>
      <c r="C213" s="15" t="s">
        <v>379</v>
      </c>
      <c r="D213" s="16">
        <v>45505</v>
      </c>
      <c r="E213" s="17" t="s">
        <v>663</v>
      </c>
      <c r="F213" s="18">
        <v>0</v>
      </c>
      <c r="G213" s="18">
        <v>1</v>
      </c>
      <c r="H213" s="19">
        <v>279899.90000000002</v>
      </c>
      <c r="I213" s="19">
        <v>2192.31</v>
      </c>
      <c r="J213" s="19">
        <v>0</v>
      </c>
      <c r="K213" s="19">
        <v>282092.21000000002</v>
      </c>
      <c r="L213" s="19">
        <v>2211.9499999999998</v>
      </c>
      <c r="M213" s="19">
        <v>0</v>
      </c>
      <c r="N213" s="19">
        <v>0</v>
      </c>
      <c r="O213" s="19">
        <v>2192.31</v>
      </c>
      <c r="P213" s="19">
        <v>2211.9499999999998</v>
      </c>
      <c r="Q213" s="19">
        <v>0</v>
      </c>
      <c r="R213" s="19">
        <v>0</v>
      </c>
      <c r="S213" s="19">
        <v>277687.95</v>
      </c>
      <c r="T213" s="19">
        <v>2527.08</v>
      </c>
      <c r="U213" s="19">
        <v>2507.44</v>
      </c>
      <c r="V213" s="19">
        <v>0</v>
      </c>
      <c r="W213" s="19">
        <v>0</v>
      </c>
      <c r="X213" s="19">
        <v>5034.5200000000004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208.64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202.76</v>
      </c>
      <c r="AQ213" s="19">
        <v>4.82</v>
      </c>
      <c r="AR213" s="19">
        <v>0</v>
      </c>
      <c r="AS213" s="19">
        <v>0</v>
      </c>
      <c r="AT213" s="19">
        <f>VLOOKUP(E213,[1]Aplicado!$C$449:$AL$1312,36,0)</f>
        <v>0</v>
      </c>
      <c r="AU213" s="19">
        <f t="shared" si="3"/>
        <v>9855</v>
      </c>
      <c r="AV213" s="19">
        <v>0</v>
      </c>
      <c r="AW213" s="19">
        <v>0</v>
      </c>
      <c r="AX213" s="20">
        <v>84</v>
      </c>
      <c r="AY213" s="20">
        <v>98</v>
      </c>
      <c r="AZ213" s="19">
        <v>299000</v>
      </c>
      <c r="BA213" s="19">
        <v>306988.03000000003</v>
      </c>
      <c r="BB213" s="21">
        <v>0.9</v>
      </c>
      <c r="BC213" s="21">
        <v>0.81410065076478699</v>
      </c>
      <c r="BD213" s="21">
        <v>10.75</v>
      </c>
      <c r="BE213" s="21"/>
      <c r="BF213" s="17"/>
      <c r="BG213" s="14"/>
      <c r="BH213" s="17" t="s">
        <v>519</v>
      </c>
      <c r="BI213" s="17" t="s">
        <v>551</v>
      </c>
      <c r="BJ213" s="17" t="s">
        <v>305</v>
      </c>
      <c r="BK213" s="17" t="s">
        <v>389</v>
      </c>
      <c r="BL213" s="15" t="s">
        <v>0</v>
      </c>
      <c r="BM213" s="21">
        <v>277687.95</v>
      </c>
      <c r="BN213" s="15" t="s">
        <v>43</v>
      </c>
      <c r="BO213" s="21"/>
      <c r="BP213" s="22">
        <v>45098</v>
      </c>
      <c r="BQ213" s="22">
        <v>48081</v>
      </c>
      <c r="BR213" s="21">
        <v>0</v>
      </c>
      <c r="BS213" s="21">
        <v>0</v>
      </c>
      <c r="BT213" s="21">
        <v>0</v>
      </c>
    </row>
    <row r="214" spans="1:72" s="13" customFormat="1" ht="18.2" customHeight="1" x14ac:dyDescent="0.15">
      <c r="A214" s="4">
        <v>212</v>
      </c>
      <c r="B214" s="5" t="s">
        <v>303</v>
      </c>
      <c r="C214" s="5" t="s">
        <v>379</v>
      </c>
      <c r="D214" s="6">
        <v>45505</v>
      </c>
      <c r="E214" s="7" t="s">
        <v>665</v>
      </c>
      <c r="F214" s="8">
        <v>0</v>
      </c>
      <c r="G214" s="8">
        <v>0</v>
      </c>
      <c r="H214" s="9">
        <v>283258.23</v>
      </c>
      <c r="I214" s="9">
        <v>0</v>
      </c>
      <c r="J214" s="9">
        <v>0</v>
      </c>
      <c r="K214" s="9">
        <v>283258.23</v>
      </c>
      <c r="L214" s="9">
        <v>4195.8599999999997</v>
      </c>
      <c r="M214" s="9">
        <v>0</v>
      </c>
      <c r="N214" s="9">
        <v>0</v>
      </c>
      <c r="O214" s="9">
        <v>0</v>
      </c>
      <c r="P214" s="9">
        <v>4195.8599999999997</v>
      </c>
      <c r="Q214" s="9">
        <v>43.4</v>
      </c>
      <c r="R214" s="9">
        <v>0</v>
      </c>
      <c r="S214" s="9">
        <v>279018.96999999997</v>
      </c>
      <c r="T214" s="9">
        <v>0</v>
      </c>
      <c r="U214" s="9">
        <v>2548.9299999999998</v>
      </c>
      <c r="V214" s="9">
        <v>0</v>
      </c>
      <c r="W214" s="9">
        <v>0</v>
      </c>
      <c r="X214" s="9">
        <v>2548.9299999999998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211.81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f>VLOOKUP(E214,[1]Aplicado!$C$449:$AL$1312,36,0)</f>
        <v>0</v>
      </c>
      <c r="AU214" s="9">
        <f t="shared" si="3"/>
        <v>6999.9999999999991</v>
      </c>
      <c r="AV214" s="9">
        <v>0</v>
      </c>
      <c r="AW214" s="9">
        <v>0</v>
      </c>
      <c r="AX214" s="10">
        <v>52</v>
      </c>
      <c r="AY214" s="10">
        <v>60</v>
      </c>
      <c r="AZ214" s="9">
        <v>438859.79</v>
      </c>
      <c r="BA214" s="9">
        <v>311641.19</v>
      </c>
      <c r="BB214" s="11">
        <v>1.03</v>
      </c>
      <c r="BC214" s="11">
        <v>0.92218085516872805</v>
      </c>
      <c r="BD214" s="11">
        <v>12.86</v>
      </c>
      <c r="BE214" s="11"/>
      <c r="BF214" s="7"/>
      <c r="BG214" s="4"/>
      <c r="BH214" s="7" t="s">
        <v>391</v>
      </c>
      <c r="BI214" s="7" t="s">
        <v>392</v>
      </c>
      <c r="BJ214" s="7" t="s">
        <v>305</v>
      </c>
      <c r="BK214" s="7" t="s">
        <v>389</v>
      </c>
      <c r="BL214" s="5" t="s">
        <v>0</v>
      </c>
      <c r="BM214" s="11">
        <v>279018.96999999997</v>
      </c>
      <c r="BN214" s="5" t="s">
        <v>43</v>
      </c>
      <c r="BO214" s="11"/>
      <c r="BP214" s="12">
        <v>45280</v>
      </c>
      <c r="BQ214" s="12">
        <v>47107</v>
      </c>
      <c r="BR214" s="11">
        <v>0</v>
      </c>
      <c r="BS214" s="11">
        <v>0</v>
      </c>
      <c r="BT214" s="11">
        <v>0</v>
      </c>
    </row>
    <row r="215" spans="1:72" s="13" customFormat="1" ht="18.2" customHeight="1" x14ac:dyDescent="0.15">
      <c r="A215" s="14">
        <v>213</v>
      </c>
      <c r="B215" s="15" t="s">
        <v>303</v>
      </c>
      <c r="C215" s="15" t="s">
        <v>379</v>
      </c>
      <c r="D215" s="16">
        <v>45505</v>
      </c>
      <c r="E215" s="17" t="s">
        <v>666</v>
      </c>
      <c r="F215" s="18">
        <v>0</v>
      </c>
      <c r="G215" s="18">
        <v>0</v>
      </c>
      <c r="H215" s="19">
        <v>422790.36</v>
      </c>
      <c r="I215" s="19">
        <v>0</v>
      </c>
      <c r="J215" s="19">
        <v>0</v>
      </c>
      <c r="K215" s="19">
        <v>422790.36</v>
      </c>
      <c r="L215" s="19">
        <v>6144.44</v>
      </c>
      <c r="M215" s="19">
        <v>0</v>
      </c>
      <c r="N215" s="19">
        <v>0</v>
      </c>
      <c r="O215" s="19">
        <v>0</v>
      </c>
      <c r="P215" s="19">
        <v>6144.44</v>
      </c>
      <c r="Q215" s="19">
        <v>38.35</v>
      </c>
      <c r="R215" s="19">
        <v>0</v>
      </c>
      <c r="S215" s="19">
        <v>416607.57</v>
      </c>
      <c r="T215" s="19">
        <v>0</v>
      </c>
      <c r="U215" s="19">
        <v>3804.77</v>
      </c>
      <c r="V215" s="19">
        <v>0</v>
      </c>
      <c r="W215" s="19">
        <v>0</v>
      </c>
      <c r="X215" s="19">
        <v>3804.77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312.44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f>VLOOKUP(E215,[1]Aplicado!$C$449:$AL$1312,36,0)</f>
        <v>0</v>
      </c>
      <c r="AU215" s="19">
        <f t="shared" si="3"/>
        <v>10300</v>
      </c>
      <c r="AV215" s="19">
        <v>0</v>
      </c>
      <c r="AW215" s="19">
        <v>0</v>
      </c>
      <c r="AX215" s="20">
        <v>53</v>
      </c>
      <c r="AY215" s="20">
        <v>60</v>
      </c>
      <c r="AZ215" s="19">
        <v>416501.27</v>
      </c>
      <c r="BA215" s="19">
        <v>459700.55</v>
      </c>
      <c r="BB215" s="21">
        <v>1.05</v>
      </c>
      <c r="BC215" s="21">
        <v>0.95157151432601095</v>
      </c>
      <c r="BD215" s="21">
        <v>12.85</v>
      </c>
      <c r="BE215" s="21"/>
      <c r="BF215" s="17"/>
      <c r="BG215" s="14"/>
      <c r="BH215" s="17" t="s">
        <v>103</v>
      </c>
      <c r="BI215" s="17" t="s">
        <v>573</v>
      </c>
      <c r="BJ215" s="17" t="s">
        <v>305</v>
      </c>
      <c r="BK215" s="17" t="s">
        <v>389</v>
      </c>
      <c r="BL215" s="15" t="s">
        <v>0</v>
      </c>
      <c r="BM215" s="21">
        <v>416607.57</v>
      </c>
      <c r="BN215" s="15" t="s">
        <v>43</v>
      </c>
      <c r="BO215" s="21"/>
      <c r="BP215" s="22">
        <v>45313</v>
      </c>
      <c r="BQ215" s="22">
        <v>47140</v>
      </c>
      <c r="BR215" s="21">
        <v>0</v>
      </c>
      <c r="BS215" s="21">
        <v>0</v>
      </c>
      <c r="BT215" s="21">
        <v>0</v>
      </c>
    </row>
    <row r="216" spans="1:72" s="13" customFormat="1" ht="18.2" customHeight="1" x14ac:dyDescent="0.15">
      <c r="A216" s="4">
        <v>214</v>
      </c>
      <c r="B216" s="5" t="s">
        <v>46</v>
      </c>
      <c r="C216" s="5" t="s">
        <v>379</v>
      </c>
      <c r="D216" s="6">
        <v>45505</v>
      </c>
      <c r="E216" s="7" t="s">
        <v>197</v>
      </c>
      <c r="F216" s="8">
        <v>160</v>
      </c>
      <c r="G216" s="8">
        <v>159</v>
      </c>
      <c r="H216" s="9">
        <v>37249.006500000003</v>
      </c>
      <c r="I216" s="9">
        <v>32808.852200000001</v>
      </c>
      <c r="J216" s="9">
        <v>0</v>
      </c>
      <c r="K216" s="9">
        <v>70057.858699999997</v>
      </c>
      <c r="L216" s="9">
        <v>384.00760000000002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70057.858699999997</v>
      </c>
      <c r="T216" s="9">
        <v>79815.512900000002</v>
      </c>
      <c r="U216" s="9">
        <v>328.72239999999999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80144.2353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0</v>
      </c>
      <c r="AR216" s="9">
        <v>0</v>
      </c>
      <c r="AS216" s="9"/>
      <c r="AT216" s="9">
        <v>0</v>
      </c>
      <c r="AU216" s="9">
        <f t="shared" si="3"/>
        <v>0</v>
      </c>
      <c r="AV216" s="9">
        <v>33192.859799999998</v>
      </c>
      <c r="AW216" s="9">
        <v>80144.2353</v>
      </c>
      <c r="AX216" s="10">
        <v>72</v>
      </c>
      <c r="AY216" s="10">
        <v>300</v>
      </c>
      <c r="AZ216" s="9">
        <v>298213.15000000002</v>
      </c>
      <c r="BA216" s="9">
        <v>74975.399999999994</v>
      </c>
      <c r="BB216" s="11">
        <v>90</v>
      </c>
      <c r="BC216" s="11">
        <v>84.097014260677497</v>
      </c>
      <c r="BD216" s="11">
        <v>10.59</v>
      </c>
      <c r="BE216" s="11"/>
      <c r="BF216" s="7" t="s">
        <v>380</v>
      </c>
      <c r="BG216" s="4"/>
      <c r="BH216" s="7" t="s">
        <v>391</v>
      </c>
      <c r="BI216" s="7" t="s">
        <v>576</v>
      </c>
      <c r="BJ216" s="7" t="s">
        <v>577</v>
      </c>
      <c r="BK216" s="7" t="s">
        <v>383</v>
      </c>
      <c r="BL216" s="5" t="s">
        <v>1</v>
      </c>
      <c r="BM216" s="11">
        <v>575059.00411299302</v>
      </c>
      <c r="BN216" s="5" t="s">
        <v>43</v>
      </c>
      <c r="BO216" s="11"/>
      <c r="BP216" s="12">
        <v>38595</v>
      </c>
      <c r="BQ216" s="12">
        <v>47720</v>
      </c>
      <c r="BR216" s="11">
        <v>16546.2035</v>
      </c>
      <c r="BS216" s="11">
        <v>15.6</v>
      </c>
      <c r="BT216" s="11">
        <v>42.639499999999998</v>
      </c>
    </row>
    <row r="217" spans="1:72" s="13" customFormat="1" ht="18.2" customHeight="1" x14ac:dyDescent="0.15">
      <c r="A217" s="14">
        <v>215</v>
      </c>
      <c r="B217" s="15" t="s">
        <v>46</v>
      </c>
      <c r="C217" s="15" t="s">
        <v>379</v>
      </c>
      <c r="D217" s="16">
        <v>45505</v>
      </c>
      <c r="E217" s="17" t="s">
        <v>23</v>
      </c>
      <c r="F217" s="18">
        <v>0</v>
      </c>
      <c r="G217" s="18">
        <v>0</v>
      </c>
      <c r="H217" s="19">
        <v>180159.76689999999</v>
      </c>
      <c r="I217" s="19">
        <v>0</v>
      </c>
      <c r="J217" s="19">
        <v>0</v>
      </c>
      <c r="K217" s="19">
        <v>180159.76689999999</v>
      </c>
      <c r="L217" s="19">
        <v>343.8723</v>
      </c>
      <c r="M217" s="19">
        <v>0</v>
      </c>
      <c r="N217" s="19">
        <v>0</v>
      </c>
      <c r="O217" s="19">
        <v>0</v>
      </c>
      <c r="P217" s="19">
        <v>343.8723</v>
      </c>
      <c r="Q217" s="19">
        <v>0</v>
      </c>
      <c r="R217" s="19">
        <v>0</v>
      </c>
      <c r="S217" s="19">
        <v>179815.8946</v>
      </c>
      <c r="T217" s="19">
        <v>0</v>
      </c>
      <c r="U217" s="19">
        <v>1801.5977</v>
      </c>
      <c r="V217" s="19">
        <v>0</v>
      </c>
      <c r="W217" s="19">
        <v>0</v>
      </c>
      <c r="X217" s="19">
        <v>1801.5977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111.75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>
        <v>2308.4499999999998</v>
      </c>
      <c r="AR217" s="19">
        <v>0</v>
      </c>
      <c r="AS217" s="19"/>
      <c r="AT217" s="19">
        <v>0</v>
      </c>
      <c r="AU217" s="19">
        <f t="shared" si="3"/>
        <v>4565.67</v>
      </c>
      <c r="AV217" s="19">
        <v>0</v>
      </c>
      <c r="AW217" s="19">
        <v>0</v>
      </c>
      <c r="AX217" s="20">
        <v>179</v>
      </c>
      <c r="AY217" s="20">
        <v>140</v>
      </c>
      <c r="AZ217" s="19">
        <v>433000</v>
      </c>
      <c r="BA217" s="19">
        <v>216500</v>
      </c>
      <c r="BB217" s="21">
        <v>0</v>
      </c>
      <c r="BC217" s="21" t="s">
        <v>405</v>
      </c>
      <c r="BD217" s="21">
        <v>12</v>
      </c>
      <c r="BE217" s="21"/>
      <c r="BF217" s="17"/>
      <c r="BG217" s="14"/>
      <c r="BH217" s="17" t="s">
        <v>103</v>
      </c>
      <c r="BI217" s="17" t="s">
        <v>397</v>
      </c>
      <c r="BJ217" s="17" t="s">
        <v>578</v>
      </c>
      <c r="BK217" s="17" t="s">
        <v>389</v>
      </c>
      <c r="BL217" s="15" t="s">
        <v>0</v>
      </c>
      <c r="BM217" s="21">
        <v>179815.8946</v>
      </c>
      <c r="BN217" s="15" t="s">
        <v>43</v>
      </c>
      <c r="BO217" s="21"/>
      <c r="BP217" s="22">
        <v>43678</v>
      </c>
      <c r="BQ217" s="22">
        <v>47939</v>
      </c>
      <c r="BR217" s="21">
        <v>0</v>
      </c>
      <c r="BS217" s="21">
        <v>0</v>
      </c>
      <c r="BT217" s="21">
        <v>0</v>
      </c>
    </row>
    <row r="218" spans="1:72" s="13" customFormat="1" ht="18.2" customHeight="1" x14ac:dyDescent="0.15">
      <c r="A218" s="4">
        <v>216</v>
      </c>
      <c r="B218" s="5" t="s">
        <v>303</v>
      </c>
      <c r="C218" s="5" t="s">
        <v>379</v>
      </c>
      <c r="D218" s="6">
        <v>45505</v>
      </c>
      <c r="E218" s="7" t="s">
        <v>198</v>
      </c>
      <c r="F218" s="8">
        <v>41</v>
      </c>
      <c r="G218" s="8">
        <v>40</v>
      </c>
      <c r="H218" s="9">
        <v>18075.13</v>
      </c>
      <c r="I218" s="9">
        <v>16779.009999999998</v>
      </c>
      <c r="J218" s="9">
        <v>0</v>
      </c>
      <c r="K218" s="9">
        <v>34854.14</v>
      </c>
      <c r="L218" s="9">
        <v>499.92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34854.14</v>
      </c>
      <c r="T218" s="9">
        <v>9593.1</v>
      </c>
      <c r="U218" s="9">
        <v>159.47999999999999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9752.58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f>VLOOKUP(E218,[1]Aplicado!$C$449:$AL$1312,36,0)</f>
        <v>0</v>
      </c>
      <c r="AU218" s="9">
        <f t="shared" si="3"/>
        <v>0</v>
      </c>
      <c r="AV218" s="9">
        <v>17278.93</v>
      </c>
      <c r="AW218" s="9">
        <v>9752.58</v>
      </c>
      <c r="AX218" s="10">
        <v>32</v>
      </c>
      <c r="AY218" s="10">
        <v>300</v>
      </c>
      <c r="AZ218" s="9">
        <v>335000</v>
      </c>
      <c r="BA218" s="9">
        <v>69365.73</v>
      </c>
      <c r="BB218" s="11">
        <v>81.430000000000007</v>
      </c>
      <c r="BC218" s="11">
        <v>40.916063597975601</v>
      </c>
      <c r="BD218" s="11">
        <v>10.59</v>
      </c>
      <c r="BE218" s="11"/>
      <c r="BF218" s="7" t="s">
        <v>380</v>
      </c>
      <c r="BG218" s="4"/>
      <c r="BH218" s="7" t="s">
        <v>103</v>
      </c>
      <c r="BI218" s="7" t="s">
        <v>397</v>
      </c>
      <c r="BJ218" s="7" t="s">
        <v>579</v>
      </c>
      <c r="BK218" s="7" t="s">
        <v>383</v>
      </c>
      <c r="BL218" s="5" t="s">
        <v>1</v>
      </c>
      <c r="BM218" s="11">
        <v>286094.77094416</v>
      </c>
      <c r="BN218" s="5" t="s">
        <v>43</v>
      </c>
      <c r="BO218" s="11"/>
      <c r="BP218" s="12">
        <v>38666</v>
      </c>
      <c r="BQ218" s="12">
        <v>47791</v>
      </c>
      <c r="BR218" s="11">
        <v>7501.35</v>
      </c>
      <c r="BS218" s="11">
        <v>14.44</v>
      </c>
      <c r="BT218" s="11">
        <v>42.95</v>
      </c>
    </row>
    <row r="219" spans="1:72" s="13" customFormat="1" ht="18.2" customHeight="1" x14ac:dyDescent="0.15">
      <c r="A219" s="14">
        <v>217</v>
      </c>
      <c r="B219" s="15" t="s">
        <v>46</v>
      </c>
      <c r="C219" s="15" t="s">
        <v>379</v>
      </c>
      <c r="D219" s="16">
        <v>45505</v>
      </c>
      <c r="E219" s="17" t="s">
        <v>54</v>
      </c>
      <c r="F219" s="18">
        <v>157</v>
      </c>
      <c r="G219" s="18">
        <v>156</v>
      </c>
      <c r="H219" s="19">
        <v>39158.728900000002</v>
      </c>
      <c r="I219" s="19">
        <v>32398.597399999999</v>
      </c>
      <c r="J219" s="19">
        <v>0</v>
      </c>
      <c r="K219" s="19">
        <v>71557.326300000001</v>
      </c>
      <c r="L219" s="19">
        <v>382.00409999999999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71557.326300000001</v>
      </c>
      <c r="T219" s="19">
        <v>80524.929099999994</v>
      </c>
      <c r="U219" s="19">
        <v>345.57589999999999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80870.505000000005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/>
      <c r="AT219" s="19">
        <v>0</v>
      </c>
      <c r="AU219" s="19">
        <f t="shared" si="3"/>
        <v>0</v>
      </c>
      <c r="AV219" s="19">
        <v>32780.601499999997</v>
      </c>
      <c r="AW219" s="19">
        <v>80870.505000000005</v>
      </c>
      <c r="AX219" s="20">
        <v>75</v>
      </c>
      <c r="AY219" s="20">
        <v>300</v>
      </c>
      <c r="AZ219" s="19">
        <v>339000</v>
      </c>
      <c r="BA219" s="19">
        <v>76538.149999999994</v>
      </c>
      <c r="BB219" s="21">
        <v>90</v>
      </c>
      <c r="BC219" s="21">
        <v>84.143128191627298</v>
      </c>
      <c r="BD219" s="21">
        <v>10.59</v>
      </c>
      <c r="BE219" s="21"/>
      <c r="BF219" s="17" t="s">
        <v>380</v>
      </c>
      <c r="BG219" s="14"/>
      <c r="BH219" s="17" t="s">
        <v>103</v>
      </c>
      <c r="BI219" s="17" t="s">
        <v>397</v>
      </c>
      <c r="BJ219" s="17" t="s">
        <v>579</v>
      </c>
      <c r="BK219" s="17" t="s">
        <v>383</v>
      </c>
      <c r="BL219" s="15" t="s">
        <v>1</v>
      </c>
      <c r="BM219" s="21">
        <v>587367.14999064698</v>
      </c>
      <c r="BN219" s="15" t="s">
        <v>43</v>
      </c>
      <c r="BO219" s="21"/>
      <c r="BP219" s="22">
        <v>38666</v>
      </c>
      <c r="BQ219" s="22">
        <v>47791</v>
      </c>
      <c r="BR219" s="21">
        <v>17224.310300000001</v>
      </c>
      <c r="BS219" s="21">
        <v>15.93</v>
      </c>
      <c r="BT219" s="21">
        <v>42.639499999999998</v>
      </c>
    </row>
    <row r="220" spans="1:72" s="13" customFormat="1" ht="18.2" customHeight="1" x14ac:dyDescent="0.15">
      <c r="A220" s="4">
        <v>218</v>
      </c>
      <c r="B220" s="5" t="s">
        <v>303</v>
      </c>
      <c r="C220" s="5" t="s">
        <v>379</v>
      </c>
      <c r="D220" s="6">
        <v>45505</v>
      </c>
      <c r="E220" s="7" t="s">
        <v>199</v>
      </c>
      <c r="F220" s="8">
        <v>37</v>
      </c>
      <c r="G220" s="8">
        <v>36</v>
      </c>
      <c r="H220" s="9">
        <v>39511.75</v>
      </c>
      <c r="I220" s="9">
        <v>11414.7</v>
      </c>
      <c r="J220" s="9">
        <v>0</v>
      </c>
      <c r="K220" s="9">
        <v>50926.45</v>
      </c>
      <c r="L220" s="9">
        <v>378.91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50926.45</v>
      </c>
      <c r="T220" s="9">
        <v>14101.57</v>
      </c>
      <c r="U220" s="9">
        <v>348.67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14450.24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f>VLOOKUP(E220,[1]Aplicado!$C$449:$AL$1312,36,0)</f>
        <v>0</v>
      </c>
      <c r="AU220" s="9">
        <f t="shared" si="3"/>
        <v>0</v>
      </c>
      <c r="AV220" s="9">
        <v>11793.61</v>
      </c>
      <c r="AW220" s="9">
        <v>14450.24</v>
      </c>
      <c r="AX220" s="10">
        <v>77</v>
      </c>
      <c r="AY220" s="10">
        <v>300</v>
      </c>
      <c r="AZ220" s="9">
        <v>335000</v>
      </c>
      <c r="BA220" s="9">
        <v>76538.149999999994</v>
      </c>
      <c r="BB220" s="11">
        <v>90</v>
      </c>
      <c r="BC220" s="11">
        <v>59.883607063928302</v>
      </c>
      <c r="BD220" s="11">
        <v>10.59</v>
      </c>
      <c r="BE220" s="11"/>
      <c r="BF220" s="7" t="s">
        <v>380</v>
      </c>
      <c r="BG220" s="4"/>
      <c r="BH220" s="7" t="s">
        <v>103</v>
      </c>
      <c r="BI220" s="7" t="s">
        <v>397</v>
      </c>
      <c r="BJ220" s="7" t="s">
        <v>579</v>
      </c>
      <c r="BK220" s="7" t="s">
        <v>383</v>
      </c>
      <c r="BL220" s="5" t="s">
        <v>1</v>
      </c>
      <c r="BM220" s="11">
        <v>418021.82029880001</v>
      </c>
      <c r="BN220" s="5" t="s">
        <v>43</v>
      </c>
      <c r="BO220" s="11"/>
      <c r="BP220" s="12">
        <v>38666</v>
      </c>
      <c r="BQ220" s="12">
        <v>47791</v>
      </c>
      <c r="BR220" s="11">
        <v>7053.87</v>
      </c>
      <c r="BS220" s="11">
        <v>15.93</v>
      </c>
      <c r="BT220" s="11">
        <v>42.93</v>
      </c>
    </row>
    <row r="221" spans="1:72" s="13" customFormat="1" ht="18.2" customHeight="1" x14ac:dyDescent="0.15">
      <c r="A221" s="14">
        <v>219</v>
      </c>
      <c r="B221" s="15" t="s">
        <v>46</v>
      </c>
      <c r="C221" s="15" t="s">
        <v>379</v>
      </c>
      <c r="D221" s="16">
        <v>45505</v>
      </c>
      <c r="E221" s="17" t="s">
        <v>200</v>
      </c>
      <c r="F221" s="18">
        <v>173</v>
      </c>
      <c r="G221" s="18">
        <v>172</v>
      </c>
      <c r="H221" s="19">
        <v>31396.664000000001</v>
      </c>
      <c r="I221" s="19">
        <v>27095.895700000001</v>
      </c>
      <c r="J221" s="19">
        <v>0</v>
      </c>
      <c r="K221" s="19">
        <v>58492.559699999998</v>
      </c>
      <c r="L221" s="19">
        <v>306.2944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58492.559699999998</v>
      </c>
      <c r="T221" s="19">
        <v>73236.0285</v>
      </c>
      <c r="U221" s="19">
        <v>277.07560000000001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73513.104099999997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0</v>
      </c>
      <c r="AP221" s="19">
        <v>0</v>
      </c>
      <c r="AQ221" s="19">
        <v>0</v>
      </c>
      <c r="AR221" s="19">
        <v>0</v>
      </c>
      <c r="AS221" s="19"/>
      <c r="AT221" s="19">
        <v>0</v>
      </c>
      <c r="AU221" s="19">
        <f t="shared" si="3"/>
        <v>0</v>
      </c>
      <c r="AV221" s="19">
        <v>27402.1901</v>
      </c>
      <c r="AW221" s="19">
        <v>73513.104099999997</v>
      </c>
      <c r="AX221" s="20">
        <v>75</v>
      </c>
      <c r="AY221" s="20">
        <v>300</v>
      </c>
      <c r="AZ221" s="19">
        <v>257000</v>
      </c>
      <c r="BA221" s="19">
        <v>61367.86</v>
      </c>
      <c r="BB221" s="21">
        <v>90</v>
      </c>
      <c r="BC221" s="21">
        <v>85.783183135276403</v>
      </c>
      <c r="BD221" s="21">
        <v>10.59</v>
      </c>
      <c r="BE221" s="21"/>
      <c r="BF221" s="17" t="s">
        <v>380</v>
      </c>
      <c r="BG221" s="14"/>
      <c r="BH221" s="17" t="s">
        <v>103</v>
      </c>
      <c r="BI221" s="17" t="s">
        <v>397</v>
      </c>
      <c r="BJ221" s="17" t="s">
        <v>579</v>
      </c>
      <c r="BK221" s="17" t="s">
        <v>383</v>
      </c>
      <c r="BL221" s="15" t="s">
        <v>1</v>
      </c>
      <c r="BM221" s="21">
        <v>480127.05145813699</v>
      </c>
      <c r="BN221" s="15" t="s">
        <v>43</v>
      </c>
      <c r="BO221" s="21"/>
      <c r="BP221" s="22">
        <v>38666</v>
      </c>
      <c r="BQ221" s="22">
        <v>47791</v>
      </c>
      <c r="BR221" s="21">
        <v>15445.303599999999</v>
      </c>
      <c r="BS221" s="21">
        <v>12.77</v>
      </c>
      <c r="BT221" s="21">
        <v>42.639499999999998</v>
      </c>
    </row>
    <row r="222" spans="1:72" s="13" customFormat="1" ht="18.2" customHeight="1" x14ac:dyDescent="0.15">
      <c r="A222" s="4">
        <v>220</v>
      </c>
      <c r="B222" s="5" t="s">
        <v>303</v>
      </c>
      <c r="C222" s="5" t="s">
        <v>379</v>
      </c>
      <c r="D222" s="6">
        <v>45505</v>
      </c>
      <c r="E222" s="7" t="s">
        <v>201</v>
      </c>
      <c r="F222" s="8">
        <v>123</v>
      </c>
      <c r="G222" s="8">
        <v>122</v>
      </c>
      <c r="H222" s="9">
        <v>47524.25</v>
      </c>
      <c r="I222" s="9">
        <v>33940.53</v>
      </c>
      <c r="J222" s="9">
        <v>0</v>
      </c>
      <c r="K222" s="9">
        <v>81464.78</v>
      </c>
      <c r="L222" s="9">
        <v>447.73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81464.78</v>
      </c>
      <c r="T222" s="9">
        <v>69862.240000000005</v>
      </c>
      <c r="U222" s="9">
        <v>403.14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70265.38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f>VLOOKUP(E222,[1]Aplicado!$C$449:$AL$1312,36,0)</f>
        <v>0</v>
      </c>
      <c r="AU222" s="9">
        <f t="shared" si="3"/>
        <v>0</v>
      </c>
      <c r="AV222" s="9">
        <v>34388.26</v>
      </c>
      <c r="AW222" s="9">
        <v>70265.38</v>
      </c>
      <c r="AX222" s="10">
        <v>76</v>
      </c>
      <c r="AY222" s="10">
        <v>300</v>
      </c>
      <c r="AZ222" s="9">
        <v>398000</v>
      </c>
      <c r="BA222" s="9">
        <v>92343.66</v>
      </c>
      <c r="BB222" s="11">
        <v>83.66</v>
      </c>
      <c r="BC222" s="11">
        <v>73.804130081047305</v>
      </c>
      <c r="BD222" s="11">
        <v>10.18</v>
      </c>
      <c r="BE222" s="11"/>
      <c r="BF222" s="7" t="s">
        <v>380</v>
      </c>
      <c r="BG222" s="4"/>
      <c r="BH222" s="7" t="s">
        <v>384</v>
      </c>
      <c r="BI222" s="7" t="s">
        <v>580</v>
      </c>
      <c r="BJ222" s="7" t="s">
        <v>386</v>
      </c>
      <c r="BK222" s="7" t="s">
        <v>383</v>
      </c>
      <c r="BL222" s="5" t="s">
        <v>1</v>
      </c>
      <c r="BM222" s="11">
        <v>668690.93812432</v>
      </c>
      <c r="BN222" s="5" t="s">
        <v>43</v>
      </c>
      <c r="BO222" s="11"/>
      <c r="BP222" s="12">
        <v>38681</v>
      </c>
      <c r="BQ222" s="12">
        <v>47806</v>
      </c>
      <c r="BR222" s="11">
        <v>27328.99</v>
      </c>
      <c r="BS222" s="11">
        <v>19.79</v>
      </c>
      <c r="BT222" s="11">
        <v>42.95</v>
      </c>
    </row>
    <row r="223" spans="1:72" s="13" customFormat="1" ht="18.2" customHeight="1" x14ac:dyDescent="0.15">
      <c r="A223" s="14">
        <v>221</v>
      </c>
      <c r="B223" s="15" t="s">
        <v>303</v>
      </c>
      <c r="C223" s="15" t="s">
        <v>379</v>
      </c>
      <c r="D223" s="16">
        <v>45505</v>
      </c>
      <c r="E223" s="17" t="s">
        <v>202</v>
      </c>
      <c r="F223" s="18">
        <v>137</v>
      </c>
      <c r="G223" s="18">
        <v>136</v>
      </c>
      <c r="H223" s="19">
        <v>47795.27</v>
      </c>
      <c r="I223" s="19">
        <v>34896.620000000003</v>
      </c>
      <c r="J223" s="19">
        <v>0</v>
      </c>
      <c r="K223" s="19">
        <v>82691.89</v>
      </c>
      <c r="L223" s="19">
        <v>434.73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82691.89</v>
      </c>
      <c r="T223" s="19">
        <v>78562.990000000005</v>
      </c>
      <c r="U223" s="19">
        <v>405.44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78968.429999999993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>
        <v>0</v>
      </c>
      <c r="AQ223" s="19">
        <v>0</v>
      </c>
      <c r="AR223" s="19">
        <v>0</v>
      </c>
      <c r="AS223" s="19">
        <v>0</v>
      </c>
      <c r="AT223" s="19">
        <f>VLOOKUP(E223,[1]Aplicado!$C$449:$AL$1312,36,0)</f>
        <v>0</v>
      </c>
      <c r="AU223" s="19">
        <f t="shared" si="3"/>
        <v>0</v>
      </c>
      <c r="AV223" s="19">
        <v>35331.35</v>
      </c>
      <c r="AW223" s="19">
        <v>78968.429999999993</v>
      </c>
      <c r="AX223" s="20">
        <v>78</v>
      </c>
      <c r="AY223" s="20">
        <v>300</v>
      </c>
      <c r="AZ223" s="19">
        <v>375000</v>
      </c>
      <c r="BA223" s="19">
        <v>91181.74</v>
      </c>
      <c r="BB223" s="21">
        <v>90</v>
      </c>
      <c r="BC223" s="21">
        <v>81.620180751102097</v>
      </c>
      <c r="BD223" s="21">
        <v>10.18</v>
      </c>
      <c r="BE223" s="21"/>
      <c r="BF223" s="17" t="s">
        <v>380</v>
      </c>
      <c r="BG223" s="14"/>
      <c r="BH223" s="17" t="s">
        <v>449</v>
      </c>
      <c r="BI223" s="17" t="s">
        <v>581</v>
      </c>
      <c r="BJ223" s="17" t="s">
        <v>582</v>
      </c>
      <c r="BK223" s="17" t="s">
        <v>383</v>
      </c>
      <c r="BL223" s="15" t="s">
        <v>1</v>
      </c>
      <c r="BM223" s="21">
        <v>678763.47913015995</v>
      </c>
      <c r="BN223" s="15" t="s">
        <v>43</v>
      </c>
      <c r="BO223" s="21"/>
      <c r="BP223" s="22">
        <v>38733</v>
      </c>
      <c r="BQ223" s="22">
        <v>47858</v>
      </c>
      <c r="BR223" s="21">
        <v>25331</v>
      </c>
      <c r="BS223" s="21">
        <v>19.55</v>
      </c>
      <c r="BT223" s="21">
        <v>43.92</v>
      </c>
    </row>
    <row r="224" spans="1:72" s="13" customFormat="1" ht="18.2" customHeight="1" x14ac:dyDescent="0.15">
      <c r="A224" s="4">
        <v>222</v>
      </c>
      <c r="B224" s="5" t="s">
        <v>46</v>
      </c>
      <c r="C224" s="5" t="s">
        <v>379</v>
      </c>
      <c r="D224" s="6">
        <v>45505</v>
      </c>
      <c r="E224" s="7" t="s">
        <v>203</v>
      </c>
      <c r="F224" s="8">
        <v>161</v>
      </c>
      <c r="G224" s="8">
        <v>160</v>
      </c>
      <c r="H224" s="9">
        <v>42511.182099999998</v>
      </c>
      <c r="I224" s="9">
        <v>33797.435599999997</v>
      </c>
      <c r="J224" s="9">
        <v>0</v>
      </c>
      <c r="K224" s="9">
        <v>76308.617700000003</v>
      </c>
      <c r="L224" s="9">
        <v>393.18900000000002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76308.617700000003</v>
      </c>
      <c r="T224" s="9">
        <v>88775.038700000005</v>
      </c>
      <c r="U224" s="9">
        <v>375.161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89150.199699999997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/>
      <c r="AT224" s="9">
        <v>0</v>
      </c>
      <c r="AU224" s="9">
        <f t="shared" si="3"/>
        <v>0</v>
      </c>
      <c r="AV224" s="9">
        <v>34190.624600000003</v>
      </c>
      <c r="AW224" s="9">
        <v>89150.199699999997</v>
      </c>
      <c r="AX224" s="10">
        <v>78</v>
      </c>
      <c r="AY224" s="10">
        <v>300</v>
      </c>
      <c r="AZ224" s="9">
        <v>330000</v>
      </c>
      <c r="BA224" s="9">
        <v>80826.53</v>
      </c>
      <c r="BB224" s="11">
        <v>89.99</v>
      </c>
      <c r="BC224" s="11">
        <v>84.9598826873181</v>
      </c>
      <c r="BD224" s="11">
        <v>10.59</v>
      </c>
      <c r="BE224" s="11"/>
      <c r="BF224" s="7" t="s">
        <v>380</v>
      </c>
      <c r="BG224" s="4"/>
      <c r="BH224" s="7" t="s">
        <v>519</v>
      </c>
      <c r="BI224" s="7" t="s">
        <v>520</v>
      </c>
      <c r="BJ224" s="7" t="s">
        <v>583</v>
      </c>
      <c r="BK224" s="7" t="s">
        <v>383</v>
      </c>
      <c r="BL224" s="5" t="s">
        <v>1</v>
      </c>
      <c r="BM224" s="11">
        <v>626367.38424608903</v>
      </c>
      <c r="BN224" s="5" t="s">
        <v>43</v>
      </c>
      <c r="BO224" s="11"/>
      <c r="BP224" s="12">
        <v>38765</v>
      </c>
      <c r="BQ224" s="12">
        <v>47890</v>
      </c>
      <c r="BR224" s="11">
        <v>17969.429800000002</v>
      </c>
      <c r="BS224" s="11">
        <v>16.82</v>
      </c>
      <c r="BT224" s="11">
        <v>42.639499999999998</v>
      </c>
    </row>
    <row r="225" spans="1:72" s="13" customFormat="1" ht="18.2" customHeight="1" x14ac:dyDescent="0.15">
      <c r="A225" s="14">
        <v>223</v>
      </c>
      <c r="B225" s="15" t="s">
        <v>303</v>
      </c>
      <c r="C225" s="15" t="s">
        <v>379</v>
      </c>
      <c r="D225" s="16">
        <v>45505</v>
      </c>
      <c r="E225" s="17" t="s">
        <v>204</v>
      </c>
      <c r="F225" s="18">
        <v>136</v>
      </c>
      <c r="G225" s="18">
        <v>135</v>
      </c>
      <c r="H225" s="19">
        <v>10488.23</v>
      </c>
      <c r="I225" s="19">
        <v>37791.519999999997</v>
      </c>
      <c r="J225" s="19">
        <v>0</v>
      </c>
      <c r="K225" s="19">
        <v>48279.75</v>
      </c>
      <c r="L225" s="19">
        <v>481.5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48279.75</v>
      </c>
      <c r="T225" s="19">
        <v>39172.199999999997</v>
      </c>
      <c r="U225" s="19">
        <v>92.53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39264.730000000003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0</v>
      </c>
      <c r="AT225" s="19">
        <f>VLOOKUP(E225,[1]Aplicado!$C$449:$AL$1312,36,0)</f>
        <v>0</v>
      </c>
      <c r="AU225" s="19">
        <f t="shared" si="3"/>
        <v>0</v>
      </c>
      <c r="AV225" s="19">
        <v>38273.019999999997</v>
      </c>
      <c r="AW225" s="19">
        <v>39264.730000000003</v>
      </c>
      <c r="AX225" s="20">
        <v>20</v>
      </c>
      <c r="AY225" s="20">
        <v>240</v>
      </c>
      <c r="AZ225" s="19">
        <v>237216.48</v>
      </c>
      <c r="BA225" s="19">
        <v>57150</v>
      </c>
      <c r="BB225" s="21">
        <v>90</v>
      </c>
      <c r="BC225" s="21">
        <v>76.031102362204706</v>
      </c>
      <c r="BD225" s="21">
        <v>10.59</v>
      </c>
      <c r="BE225" s="21"/>
      <c r="BF225" s="17" t="s">
        <v>380</v>
      </c>
      <c r="BG225" s="14"/>
      <c r="BH225" s="17" t="s">
        <v>103</v>
      </c>
      <c r="BI225" s="17" t="s">
        <v>584</v>
      </c>
      <c r="BJ225" s="17" t="s">
        <v>585</v>
      </c>
      <c r="BK225" s="17" t="s">
        <v>383</v>
      </c>
      <c r="BL225" s="15" t="s">
        <v>1</v>
      </c>
      <c r="BM225" s="21">
        <v>396296.79623400001</v>
      </c>
      <c r="BN225" s="15" t="s">
        <v>43</v>
      </c>
      <c r="BO225" s="21"/>
      <c r="BP225" s="22">
        <v>38798</v>
      </c>
      <c r="BQ225" s="22">
        <v>46099</v>
      </c>
      <c r="BR225" s="21">
        <v>17851.080000000002</v>
      </c>
      <c r="BS225" s="21">
        <v>11.98</v>
      </c>
      <c r="BT225" s="21">
        <v>43.5</v>
      </c>
    </row>
    <row r="226" spans="1:72" s="13" customFormat="1" ht="18.2" customHeight="1" x14ac:dyDescent="0.15">
      <c r="A226" s="4">
        <v>224</v>
      </c>
      <c r="B226" s="5" t="s">
        <v>303</v>
      </c>
      <c r="C226" s="5" t="s">
        <v>379</v>
      </c>
      <c r="D226" s="6">
        <v>45505</v>
      </c>
      <c r="E226" s="7" t="s">
        <v>586</v>
      </c>
      <c r="F226" s="8">
        <v>1</v>
      </c>
      <c r="G226" s="8">
        <v>1</v>
      </c>
      <c r="H226" s="9">
        <v>12865.31</v>
      </c>
      <c r="I226" s="9">
        <v>25.34</v>
      </c>
      <c r="J226" s="9">
        <v>0</v>
      </c>
      <c r="K226" s="9">
        <v>12890.65</v>
      </c>
      <c r="L226" s="9">
        <v>803.23</v>
      </c>
      <c r="M226" s="9">
        <v>0</v>
      </c>
      <c r="N226" s="9">
        <v>0</v>
      </c>
      <c r="O226" s="9">
        <v>0</v>
      </c>
      <c r="P226" s="9">
        <v>804.01</v>
      </c>
      <c r="Q226" s="9">
        <v>0</v>
      </c>
      <c r="R226" s="9">
        <v>0</v>
      </c>
      <c r="S226" s="9">
        <v>12818.53</v>
      </c>
      <c r="T226" s="9">
        <v>0</v>
      </c>
      <c r="U226" s="9">
        <v>115.35</v>
      </c>
      <c r="V226" s="9">
        <v>0</v>
      </c>
      <c r="W226" s="9">
        <v>0</v>
      </c>
      <c r="X226" s="9">
        <v>115.35</v>
      </c>
      <c r="Y226" s="9">
        <v>0</v>
      </c>
      <c r="Z226" s="9">
        <v>0</v>
      </c>
      <c r="AA226" s="9">
        <v>0</v>
      </c>
      <c r="AB226" s="9">
        <v>20.3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40.840000000000003</v>
      </c>
      <c r="AI226" s="9">
        <v>121.33</v>
      </c>
      <c r="AJ226" s="9">
        <v>0</v>
      </c>
      <c r="AK226" s="9">
        <v>0</v>
      </c>
      <c r="AL226" s="9">
        <v>0</v>
      </c>
      <c r="AM226" s="9">
        <v>43.53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1.2179999999999999E-3</v>
      </c>
      <c r="AT226" s="9">
        <f>VLOOKUP(E226,[1]Aplicado!$C$449:$AL$1312,36,0)</f>
        <v>43.53</v>
      </c>
      <c r="AU226" s="9">
        <f t="shared" si="3"/>
        <v>1101.828782</v>
      </c>
      <c r="AV226" s="9">
        <v>24.56</v>
      </c>
      <c r="AW226" s="9">
        <v>0</v>
      </c>
      <c r="AX226" s="10">
        <v>20</v>
      </c>
      <c r="AY226" s="10">
        <v>240</v>
      </c>
      <c r="AZ226" s="9">
        <v>384500</v>
      </c>
      <c r="BA226" s="9">
        <v>94022.24</v>
      </c>
      <c r="BB226" s="11">
        <v>90</v>
      </c>
      <c r="BC226" s="11">
        <v>12.27015757123</v>
      </c>
      <c r="BD226" s="11">
        <v>10.18</v>
      </c>
      <c r="BE226" s="11"/>
      <c r="BF226" s="7" t="s">
        <v>380</v>
      </c>
      <c r="BG226" s="4"/>
      <c r="BH226" s="7" t="s">
        <v>103</v>
      </c>
      <c r="BI226" s="7" t="s">
        <v>584</v>
      </c>
      <c r="BJ226" s="7" t="s">
        <v>585</v>
      </c>
      <c r="BK226" s="7" t="s">
        <v>400</v>
      </c>
      <c r="BL226" s="5" t="s">
        <v>1</v>
      </c>
      <c r="BM226" s="11">
        <v>105218.90381432</v>
      </c>
      <c r="BN226" s="5" t="s">
        <v>43</v>
      </c>
      <c r="BO226" s="11"/>
      <c r="BP226" s="12">
        <v>38805</v>
      </c>
      <c r="BQ226" s="12">
        <v>46106</v>
      </c>
      <c r="BR226" s="11">
        <v>0</v>
      </c>
      <c r="BS226" s="11">
        <v>20.3</v>
      </c>
      <c r="BT226" s="11">
        <v>43.53</v>
      </c>
    </row>
    <row r="227" spans="1:72" s="13" customFormat="1" ht="18.2" customHeight="1" x14ac:dyDescent="0.15">
      <c r="A227" s="14">
        <v>225</v>
      </c>
      <c r="B227" s="15" t="s">
        <v>303</v>
      </c>
      <c r="C227" s="15" t="s">
        <v>379</v>
      </c>
      <c r="D227" s="16">
        <v>45505</v>
      </c>
      <c r="E227" s="17" t="s">
        <v>205</v>
      </c>
      <c r="F227" s="18">
        <v>123</v>
      </c>
      <c r="G227" s="18">
        <v>122</v>
      </c>
      <c r="H227" s="19">
        <v>72299.58</v>
      </c>
      <c r="I227" s="19">
        <v>56573.04</v>
      </c>
      <c r="J227" s="19">
        <v>0</v>
      </c>
      <c r="K227" s="19">
        <v>128872.62</v>
      </c>
      <c r="L227" s="19">
        <v>746.3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128872.62</v>
      </c>
      <c r="T227" s="19">
        <v>109291.31</v>
      </c>
      <c r="U227" s="19">
        <v>613.29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109904.6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>
        <v>0</v>
      </c>
      <c r="AQ227" s="19">
        <v>0</v>
      </c>
      <c r="AR227" s="19">
        <v>0</v>
      </c>
      <c r="AS227" s="19">
        <v>0</v>
      </c>
      <c r="AT227" s="19">
        <f>VLOOKUP(E227,[1]Aplicado!$C$449:$AL$1312,36,0)</f>
        <v>0</v>
      </c>
      <c r="AU227" s="19">
        <f t="shared" si="3"/>
        <v>0</v>
      </c>
      <c r="AV227" s="19">
        <v>57319.34</v>
      </c>
      <c r="AW227" s="19">
        <v>109904.6</v>
      </c>
      <c r="AX227" s="20">
        <v>72</v>
      </c>
      <c r="AY227" s="20">
        <v>300</v>
      </c>
      <c r="AZ227" s="19">
        <v>585000</v>
      </c>
      <c r="BA227" s="19">
        <v>147554.22</v>
      </c>
      <c r="BB227" s="21">
        <v>90</v>
      </c>
      <c r="BC227" s="21">
        <v>78.605246261340397</v>
      </c>
      <c r="BD227" s="21">
        <v>10.18</v>
      </c>
      <c r="BE227" s="21"/>
      <c r="BF227" s="17" t="s">
        <v>390</v>
      </c>
      <c r="BG227" s="14"/>
      <c r="BH227" s="17" t="s">
        <v>449</v>
      </c>
      <c r="BI227" s="17" t="s">
        <v>581</v>
      </c>
      <c r="BJ227" s="17" t="s">
        <v>587</v>
      </c>
      <c r="BK227" s="17" t="s">
        <v>383</v>
      </c>
      <c r="BL227" s="15" t="s">
        <v>1</v>
      </c>
      <c r="BM227" s="21">
        <v>1057830.79714128</v>
      </c>
      <c r="BN227" s="15" t="s">
        <v>43</v>
      </c>
      <c r="BO227" s="21"/>
      <c r="BP227" s="22">
        <v>38513</v>
      </c>
      <c r="BQ227" s="22">
        <v>47638</v>
      </c>
      <c r="BR227" s="21">
        <v>40883.33</v>
      </c>
      <c r="BS227" s="21">
        <v>31.63</v>
      </c>
      <c r="BT227" s="21">
        <v>43.39</v>
      </c>
    </row>
    <row r="228" spans="1:72" s="13" customFormat="1" ht="18.2" customHeight="1" x14ac:dyDescent="0.15">
      <c r="A228" s="4">
        <v>226</v>
      </c>
      <c r="B228" s="5" t="s">
        <v>304</v>
      </c>
      <c r="C228" s="5" t="s">
        <v>379</v>
      </c>
      <c r="D228" s="6">
        <v>45505</v>
      </c>
      <c r="E228" s="7" t="s">
        <v>588</v>
      </c>
      <c r="F228" s="8">
        <v>1</v>
      </c>
      <c r="G228" s="8">
        <v>1</v>
      </c>
      <c r="H228" s="9">
        <v>14467.02</v>
      </c>
      <c r="I228" s="9">
        <v>132.01</v>
      </c>
      <c r="J228" s="9">
        <v>0</v>
      </c>
      <c r="K228" s="9">
        <v>14599.03</v>
      </c>
      <c r="L228" s="9">
        <v>413.78</v>
      </c>
      <c r="M228" s="9">
        <v>0</v>
      </c>
      <c r="N228" s="9">
        <v>0</v>
      </c>
      <c r="O228" s="9">
        <v>370.09</v>
      </c>
      <c r="P228" s="9">
        <v>0</v>
      </c>
      <c r="Q228" s="9">
        <v>0</v>
      </c>
      <c r="R228" s="9">
        <v>0</v>
      </c>
      <c r="S228" s="9">
        <v>14228.94</v>
      </c>
      <c r="T228" s="9">
        <v>0</v>
      </c>
      <c r="U228" s="9">
        <v>105.01</v>
      </c>
      <c r="V228" s="9">
        <v>0</v>
      </c>
      <c r="W228" s="9">
        <v>0</v>
      </c>
      <c r="X228" s="9">
        <v>105.01</v>
      </c>
      <c r="Y228" s="9">
        <v>0</v>
      </c>
      <c r="Z228" s="9">
        <v>0</v>
      </c>
      <c r="AA228" s="9">
        <v>0</v>
      </c>
      <c r="AB228" s="9">
        <v>49.2</v>
      </c>
      <c r="AC228" s="9">
        <v>0</v>
      </c>
      <c r="AD228" s="9">
        <v>0</v>
      </c>
      <c r="AE228" s="9">
        <v>0</v>
      </c>
      <c r="AF228" s="9">
        <v>42.52</v>
      </c>
      <c r="AG228" s="9">
        <v>0</v>
      </c>
      <c r="AH228" s="9">
        <v>25.48</v>
      </c>
      <c r="AI228" s="9">
        <v>17.88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4.8729999999999997E-3</v>
      </c>
      <c r="AT228" s="9">
        <f>VLOOKUP(E228,[1]Aplicado!$C$449:$AL$1312,36,0)</f>
        <v>0</v>
      </c>
      <c r="AU228" s="9">
        <f t="shared" si="3"/>
        <v>610.17512700000009</v>
      </c>
      <c r="AV228" s="9">
        <v>175.7</v>
      </c>
      <c r="AW228" s="9">
        <v>0</v>
      </c>
      <c r="AX228" s="10">
        <v>33</v>
      </c>
      <c r="AY228" s="10">
        <v>240</v>
      </c>
      <c r="AZ228" s="9">
        <v>253000</v>
      </c>
      <c r="BA228" s="9">
        <v>58875.71</v>
      </c>
      <c r="BB228" s="11">
        <v>90</v>
      </c>
      <c r="BC228" s="11">
        <v>21.7509835550179</v>
      </c>
      <c r="BD228" s="11">
        <v>8.7100000000000009</v>
      </c>
      <c r="BE228" s="11"/>
      <c r="BF228" s="7" t="s">
        <v>390</v>
      </c>
      <c r="BG228" s="4"/>
      <c r="BH228" s="7" t="s">
        <v>519</v>
      </c>
      <c r="BI228" s="7" t="s">
        <v>551</v>
      </c>
      <c r="BJ228" s="7" t="s">
        <v>559</v>
      </c>
      <c r="BK228" s="7" t="s">
        <v>400</v>
      </c>
      <c r="BL228" s="5" t="s">
        <v>1</v>
      </c>
      <c r="BM228" s="11">
        <v>116796.03427536</v>
      </c>
      <c r="BN228" s="5" t="s">
        <v>43</v>
      </c>
      <c r="BO228" s="11"/>
      <c r="BP228" s="12">
        <v>39183</v>
      </c>
      <c r="BQ228" s="12">
        <v>46488</v>
      </c>
      <c r="BR228" s="11">
        <v>0</v>
      </c>
      <c r="BS228" s="11">
        <v>49.2</v>
      </c>
      <c r="BT228" s="11">
        <v>42.52</v>
      </c>
    </row>
    <row r="229" spans="1:72" s="13" customFormat="1" ht="18.2" customHeight="1" x14ac:dyDescent="0.15">
      <c r="A229" s="14">
        <v>227</v>
      </c>
      <c r="B229" s="15" t="s">
        <v>658</v>
      </c>
      <c r="C229" s="15" t="s">
        <v>379</v>
      </c>
      <c r="D229" s="16">
        <v>45505</v>
      </c>
      <c r="E229" s="17" t="s">
        <v>589</v>
      </c>
      <c r="F229" s="18">
        <v>0</v>
      </c>
      <c r="G229" s="18">
        <v>0</v>
      </c>
      <c r="H229" s="19">
        <v>27063.451432999998</v>
      </c>
      <c r="I229" s="19">
        <v>0</v>
      </c>
      <c r="J229" s="19">
        <v>0</v>
      </c>
      <c r="K229" s="19">
        <v>27063.451432999998</v>
      </c>
      <c r="L229" s="19">
        <v>347.45690000000002</v>
      </c>
      <c r="M229" s="19">
        <v>0</v>
      </c>
      <c r="N229" s="19">
        <v>0</v>
      </c>
      <c r="O229" s="19">
        <v>0</v>
      </c>
      <c r="P229" s="19">
        <v>347.45690000000002</v>
      </c>
      <c r="Q229" s="19">
        <v>0</v>
      </c>
      <c r="R229" s="19">
        <v>0</v>
      </c>
      <c r="S229" s="19">
        <v>26715.994533000001</v>
      </c>
      <c r="T229" s="19">
        <v>0</v>
      </c>
      <c r="U229" s="19">
        <v>216.50749999999999</v>
      </c>
      <c r="V229" s="19">
        <v>0</v>
      </c>
      <c r="W229" s="19">
        <v>0</v>
      </c>
      <c r="X229" s="19">
        <v>216.50749999999999</v>
      </c>
      <c r="Y229" s="19">
        <v>0</v>
      </c>
      <c r="Z229" s="19">
        <v>0</v>
      </c>
      <c r="AA229" s="19">
        <v>0</v>
      </c>
      <c r="AB229" s="19">
        <v>137</v>
      </c>
      <c r="AC229" s="19">
        <v>0</v>
      </c>
      <c r="AD229" s="19">
        <v>0</v>
      </c>
      <c r="AE229" s="19">
        <v>0</v>
      </c>
      <c r="AF229" s="19">
        <v>0</v>
      </c>
      <c r="AG229" s="19">
        <v>14.26</v>
      </c>
      <c r="AH229" s="19">
        <v>77.11</v>
      </c>
      <c r="AI229" s="19">
        <v>41.199800000000003</v>
      </c>
      <c r="AJ229" s="19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19">
        <v>3.1686999999999999</v>
      </c>
      <c r="AR229" s="19">
        <v>0</v>
      </c>
      <c r="AS229" s="19"/>
      <c r="AT229" s="19">
        <v>0</v>
      </c>
      <c r="AU229" s="19">
        <f t="shared" si="3"/>
        <v>822.44290000000001</v>
      </c>
      <c r="AV229" s="19">
        <v>0</v>
      </c>
      <c r="AW229" s="19">
        <v>0</v>
      </c>
      <c r="AX229" s="20">
        <v>62</v>
      </c>
      <c r="AY229" s="20">
        <v>360</v>
      </c>
      <c r="AZ229" s="19">
        <v>187163.76</v>
      </c>
      <c r="BA229" s="19">
        <v>66492.23</v>
      </c>
      <c r="BB229" s="21">
        <v>93</v>
      </c>
      <c r="BC229" s="21">
        <v>37.366583908661198</v>
      </c>
      <c r="BD229" s="21">
        <v>9.6</v>
      </c>
      <c r="BE229" s="21"/>
      <c r="BF229" s="17" t="s">
        <v>380</v>
      </c>
      <c r="BG229" s="14"/>
      <c r="BH229" s="17" t="s">
        <v>590</v>
      </c>
      <c r="BI229" s="17" t="s">
        <v>591</v>
      </c>
      <c r="BJ229" s="17" t="s">
        <v>592</v>
      </c>
      <c r="BK229" s="17" t="s">
        <v>389</v>
      </c>
      <c r="BL229" s="15" t="s">
        <v>1</v>
      </c>
      <c r="BM229" s="21">
        <v>219294.07342898301</v>
      </c>
      <c r="BN229" s="15" t="s">
        <v>43</v>
      </c>
      <c r="BO229" s="21"/>
      <c r="BP229" s="22">
        <v>36443</v>
      </c>
      <c r="BQ229" s="22">
        <v>47423</v>
      </c>
      <c r="BR229" s="21">
        <v>0</v>
      </c>
      <c r="BS229" s="21">
        <v>137</v>
      </c>
      <c r="BT229" s="21">
        <v>0</v>
      </c>
    </row>
    <row r="230" spans="1:72" s="13" customFormat="1" ht="18.2" customHeight="1" x14ac:dyDescent="0.15">
      <c r="A230" s="4">
        <v>228</v>
      </c>
      <c r="B230" s="5" t="s">
        <v>658</v>
      </c>
      <c r="C230" s="5" t="s">
        <v>379</v>
      </c>
      <c r="D230" s="6">
        <v>45505</v>
      </c>
      <c r="E230" s="7" t="s">
        <v>593</v>
      </c>
      <c r="F230" s="8">
        <v>0</v>
      </c>
      <c r="G230" s="8">
        <v>0</v>
      </c>
      <c r="H230" s="9">
        <v>27063.4503</v>
      </c>
      <c r="I230" s="9">
        <v>0</v>
      </c>
      <c r="J230" s="9">
        <v>0</v>
      </c>
      <c r="K230" s="9">
        <v>27063.4503</v>
      </c>
      <c r="L230" s="9">
        <v>347.45690000000002</v>
      </c>
      <c r="M230" s="9">
        <v>0</v>
      </c>
      <c r="N230" s="9">
        <v>0</v>
      </c>
      <c r="O230" s="9">
        <v>0</v>
      </c>
      <c r="P230" s="9">
        <v>347.45690000000002</v>
      </c>
      <c r="Q230" s="9">
        <v>0</v>
      </c>
      <c r="R230" s="9">
        <v>0</v>
      </c>
      <c r="S230" s="9">
        <v>26715.993399999999</v>
      </c>
      <c r="T230" s="9">
        <v>0</v>
      </c>
      <c r="U230" s="9">
        <v>216.50749999999999</v>
      </c>
      <c r="V230" s="9">
        <v>0</v>
      </c>
      <c r="W230" s="9">
        <v>0</v>
      </c>
      <c r="X230" s="9">
        <v>216.50749999999999</v>
      </c>
      <c r="Y230" s="9">
        <v>0</v>
      </c>
      <c r="Z230" s="9">
        <v>0</v>
      </c>
      <c r="AA230" s="9">
        <v>0</v>
      </c>
      <c r="AB230" s="9">
        <v>137</v>
      </c>
      <c r="AC230" s="9">
        <v>0</v>
      </c>
      <c r="AD230" s="9">
        <v>0</v>
      </c>
      <c r="AE230" s="9">
        <v>0</v>
      </c>
      <c r="AF230" s="9">
        <v>0</v>
      </c>
      <c r="AG230" s="9">
        <v>25.18</v>
      </c>
      <c r="AH230" s="9">
        <v>77.11</v>
      </c>
      <c r="AI230" s="9">
        <v>28.453099999999999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9">
        <v>0</v>
      </c>
      <c r="AR230" s="9">
        <v>0</v>
      </c>
      <c r="AS230" s="9"/>
      <c r="AT230" s="9">
        <v>0</v>
      </c>
      <c r="AU230" s="9">
        <f t="shared" si="3"/>
        <v>806.52750000000003</v>
      </c>
      <c r="AV230" s="9">
        <v>0</v>
      </c>
      <c r="AW230" s="9">
        <v>0</v>
      </c>
      <c r="AX230" s="10">
        <v>62</v>
      </c>
      <c r="AY230" s="10">
        <v>360</v>
      </c>
      <c r="AZ230" s="9">
        <v>187163.76</v>
      </c>
      <c r="BA230" s="9">
        <v>66492.23</v>
      </c>
      <c r="BB230" s="11">
        <v>93</v>
      </c>
      <c r="BC230" s="11">
        <v>37.366582323979799</v>
      </c>
      <c r="BD230" s="11">
        <v>9.6</v>
      </c>
      <c r="BE230" s="11"/>
      <c r="BF230" s="7" t="s">
        <v>380</v>
      </c>
      <c r="BG230" s="4"/>
      <c r="BH230" s="7" t="s">
        <v>590</v>
      </c>
      <c r="BI230" s="7" t="s">
        <v>591</v>
      </c>
      <c r="BJ230" s="7" t="s">
        <v>592</v>
      </c>
      <c r="BK230" s="7" t="s">
        <v>389</v>
      </c>
      <c r="BL230" s="5" t="s">
        <v>1</v>
      </c>
      <c r="BM230" s="11">
        <v>219294.06412893001</v>
      </c>
      <c r="BN230" s="5" t="s">
        <v>43</v>
      </c>
      <c r="BO230" s="11"/>
      <c r="BP230" s="12">
        <v>36443</v>
      </c>
      <c r="BQ230" s="12">
        <v>47423</v>
      </c>
      <c r="BR230" s="11">
        <v>0</v>
      </c>
      <c r="BS230" s="11">
        <v>137</v>
      </c>
      <c r="BT230" s="11">
        <v>0</v>
      </c>
    </row>
    <row r="231" spans="1:72" s="13" customFormat="1" ht="18.2" customHeight="1" x14ac:dyDescent="0.15">
      <c r="A231" s="14">
        <v>229</v>
      </c>
      <c r="B231" s="15" t="s">
        <v>658</v>
      </c>
      <c r="C231" s="15" t="s">
        <v>379</v>
      </c>
      <c r="D231" s="16">
        <v>45505</v>
      </c>
      <c r="E231" s="17" t="s">
        <v>594</v>
      </c>
      <c r="F231" s="18">
        <v>0</v>
      </c>
      <c r="G231" s="18">
        <v>0</v>
      </c>
      <c r="H231" s="19">
        <v>26706.214378000001</v>
      </c>
      <c r="I231" s="19">
        <v>0</v>
      </c>
      <c r="J231" s="19">
        <v>0</v>
      </c>
      <c r="K231" s="19">
        <v>26706.214378000001</v>
      </c>
      <c r="L231" s="19">
        <v>350.31470000000002</v>
      </c>
      <c r="M231" s="19">
        <v>0</v>
      </c>
      <c r="N231" s="19">
        <v>0</v>
      </c>
      <c r="O231" s="19">
        <v>0</v>
      </c>
      <c r="P231" s="19">
        <v>350.31470000000002</v>
      </c>
      <c r="Q231" s="19">
        <v>0</v>
      </c>
      <c r="R231" s="19">
        <v>0</v>
      </c>
      <c r="S231" s="19">
        <v>26355.899678000002</v>
      </c>
      <c r="T231" s="19">
        <v>0</v>
      </c>
      <c r="U231" s="19">
        <v>213.6497</v>
      </c>
      <c r="V231" s="19">
        <v>0</v>
      </c>
      <c r="W231" s="19">
        <v>0</v>
      </c>
      <c r="X231" s="19">
        <v>213.6497</v>
      </c>
      <c r="Y231" s="19">
        <v>0</v>
      </c>
      <c r="Z231" s="19">
        <v>0</v>
      </c>
      <c r="AA231" s="19">
        <v>0</v>
      </c>
      <c r="AB231" s="19">
        <v>137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77.11</v>
      </c>
      <c r="AI231" s="19">
        <v>41.023499999999999</v>
      </c>
      <c r="AJ231" s="19">
        <v>0</v>
      </c>
      <c r="AK231" s="19">
        <v>0</v>
      </c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19">
        <v>161.8561</v>
      </c>
      <c r="AR231" s="19">
        <v>0</v>
      </c>
      <c r="AS231" s="19"/>
      <c r="AT231" s="19">
        <v>0</v>
      </c>
      <c r="AU231" s="19">
        <f t="shared" si="3"/>
        <v>980.95400000000006</v>
      </c>
      <c r="AV231" s="19">
        <v>0</v>
      </c>
      <c r="AW231" s="19">
        <v>0</v>
      </c>
      <c r="AX231" s="20">
        <v>61</v>
      </c>
      <c r="AY231" s="20">
        <v>360</v>
      </c>
      <c r="AZ231" s="19">
        <v>185431.53</v>
      </c>
      <c r="BA231" s="19">
        <v>66492.23</v>
      </c>
      <c r="BB231" s="21">
        <v>93</v>
      </c>
      <c r="BC231" s="21">
        <v>36.862933760140102</v>
      </c>
      <c r="BD231" s="21">
        <v>9.6</v>
      </c>
      <c r="BE231" s="21"/>
      <c r="BF231" s="17" t="s">
        <v>380</v>
      </c>
      <c r="BG231" s="14"/>
      <c r="BH231" s="17" t="s">
        <v>590</v>
      </c>
      <c r="BI231" s="17" t="s">
        <v>591</v>
      </c>
      <c r="BJ231" s="17" t="s">
        <v>592</v>
      </c>
      <c r="BK231" s="17" t="s">
        <v>389</v>
      </c>
      <c r="BL231" s="15" t="s">
        <v>1</v>
      </c>
      <c r="BM231" s="21">
        <v>216338.29098651299</v>
      </c>
      <c r="BN231" s="15" t="s">
        <v>43</v>
      </c>
      <c r="BO231" s="21"/>
      <c r="BP231" s="22">
        <v>36413</v>
      </c>
      <c r="BQ231" s="22">
        <v>47392</v>
      </c>
      <c r="BR231" s="21">
        <v>0</v>
      </c>
      <c r="BS231" s="21">
        <v>137</v>
      </c>
      <c r="BT231" s="21">
        <v>0</v>
      </c>
    </row>
    <row r="232" spans="1:72" s="13" customFormat="1" ht="18.2" customHeight="1" x14ac:dyDescent="0.15">
      <c r="A232" s="4">
        <v>230</v>
      </c>
      <c r="B232" s="5" t="s">
        <v>303</v>
      </c>
      <c r="C232" s="5" t="s">
        <v>379</v>
      </c>
      <c r="D232" s="6">
        <v>45505</v>
      </c>
      <c r="E232" s="7" t="s">
        <v>206</v>
      </c>
      <c r="F232" s="8">
        <v>53</v>
      </c>
      <c r="G232" s="8">
        <v>52</v>
      </c>
      <c r="H232" s="9">
        <v>41193.93</v>
      </c>
      <c r="I232" s="9">
        <v>16534.34</v>
      </c>
      <c r="J232" s="9">
        <v>0</v>
      </c>
      <c r="K232" s="9">
        <v>57728.27</v>
      </c>
      <c r="L232" s="9">
        <v>389.26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57728.27</v>
      </c>
      <c r="T232" s="9">
        <v>20661.64</v>
      </c>
      <c r="U232" s="9">
        <v>326.10000000000002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20987.74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f>VLOOKUP(E232,[1]Aplicado!$C$449:$AL$1312,36,0)</f>
        <v>0</v>
      </c>
      <c r="AU232" s="9">
        <f t="shared" si="3"/>
        <v>0</v>
      </c>
      <c r="AV232" s="9">
        <v>16923.599999999999</v>
      </c>
      <c r="AW232" s="9">
        <v>20987.74</v>
      </c>
      <c r="AX232" s="10">
        <v>83</v>
      </c>
      <c r="AY232" s="10">
        <v>300</v>
      </c>
      <c r="AZ232" s="9">
        <v>335000</v>
      </c>
      <c r="BA232" s="9">
        <v>81877.31</v>
      </c>
      <c r="BB232" s="11">
        <v>90</v>
      </c>
      <c r="BC232" s="11">
        <v>63.455239308668098</v>
      </c>
      <c r="BD232" s="11">
        <v>9.5</v>
      </c>
      <c r="BE232" s="11"/>
      <c r="BF232" s="7" t="s">
        <v>390</v>
      </c>
      <c r="BG232" s="4"/>
      <c r="BH232" s="7" t="s">
        <v>103</v>
      </c>
      <c r="BI232" s="7" t="s">
        <v>540</v>
      </c>
      <c r="BJ232" s="7" t="s">
        <v>595</v>
      </c>
      <c r="BK232" s="7" t="s">
        <v>383</v>
      </c>
      <c r="BL232" s="5" t="s">
        <v>1</v>
      </c>
      <c r="BM232" s="11">
        <v>473853.49868487997</v>
      </c>
      <c r="BN232" s="5" t="s">
        <v>43</v>
      </c>
      <c r="BO232" s="11"/>
      <c r="BP232" s="12">
        <v>38869</v>
      </c>
      <c r="BQ232" s="12">
        <v>47995</v>
      </c>
      <c r="BR232" s="11">
        <v>10739.14</v>
      </c>
      <c r="BS232" s="11">
        <v>56.86</v>
      </c>
      <c r="BT232" s="11">
        <v>43.53</v>
      </c>
    </row>
    <row r="233" spans="1:72" s="13" customFormat="1" ht="18.2" customHeight="1" x14ac:dyDescent="0.15">
      <c r="A233" s="14">
        <v>231</v>
      </c>
      <c r="B233" s="15" t="s">
        <v>303</v>
      </c>
      <c r="C233" s="15" t="s">
        <v>379</v>
      </c>
      <c r="D233" s="16">
        <v>45505</v>
      </c>
      <c r="E233" s="17" t="s">
        <v>596</v>
      </c>
      <c r="F233" s="18">
        <v>0</v>
      </c>
      <c r="G233" s="18">
        <v>0</v>
      </c>
      <c r="H233" s="19">
        <v>41592.36</v>
      </c>
      <c r="I233" s="19">
        <v>0</v>
      </c>
      <c r="J233" s="19">
        <v>0</v>
      </c>
      <c r="K233" s="19">
        <v>41592.36</v>
      </c>
      <c r="L233" s="19">
        <v>764.6</v>
      </c>
      <c r="M233" s="19">
        <v>0</v>
      </c>
      <c r="N233" s="19">
        <v>0</v>
      </c>
      <c r="O233" s="19">
        <v>0</v>
      </c>
      <c r="P233" s="19">
        <v>764.6</v>
      </c>
      <c r="Q233" s="19">
        <v>28.96</v>
      </c>
      <c r="R233" s="19">
        <v>0</v>
      </c>
      <c r="S233" s="19">
        <v>40798.800000000003</v>
      </c>
      <c r="T233" s="19">
        <v>0</v>
      </c>
      <c r="U233" s="19">
        <v>329.04</v>
      </c>
      <c r="V233" s="19">
        <v>0</v>
      </c>
      <c r="W233" s="19">
        <v>0</v>
      </c>
      <c r="X233" s="19">
        <v>329.04</v>
      </c>
      <c r="Y233" s="19">
        <v>0</v>
      </c>
      <c r="Z233" s="19">
        <v>0</v>
      </c>
      <c r="AA233" s="19">
        <v>0</v>
      </c>
      <c r="AB233" s="19">
        <v>86.93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161.46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0.01</v>
      </c>
      <c r="AQ233" s="19">
        <v>0</v>
      </c>
      <c r="AR233" s="19">
        <v>0</v>
      </c>
      <c r="AS233" s="19">
        <v>4.8729999999999997E-3</v>
      </c>
      <c r="AT233" s="19">
        <f>VLOOKUP(E233,[1]Aplicado!$C$449:$AL$1312,36,0)</f>
        <v>0</v>
      </c>
      <c r="AU233" s="19">
        <f t="shared" si="3"/>
        <v>1370.9951269999999</v>
      </c>
      <c r="AV233" s="19">
        <v>0</v>
      </c>
      <c r="AW233" s="19">
        <v>0</v>
      </c>
      <c r="AX233" s="20">
        <v>60</v>
      </c>
      <c r="AY233" s="20">
        <v>300</v>
      </c>
      <c r="AZ233" s="19">
        <v>510966.2</v>
      </c>
      <c r="BA233" s="19">
        <v>125173.89</v>
      </c>
      <c r="BB233" s="21">
        <v>90</v>
      </c>
      <c r="BC233" s="21">
        <v>29.3343284290358</v>
      </c>
      <c r="BD233" s="21">
        <v>9.5</v>
      </c>
      <c r="BE233" s="21"/>
      <c r="BF233" s="17" t="s">
        <v>390</v>
      </c>
      <c r="BG233" s="14"/>
      <c r="BH233" s="17" t="s">
        <v>101</v>
      </c>
      <c r="BI233" s="17" t="s">
        <v>394</v>
      </c>
      <c r="BJ233" s="17" t="s">
        <v>395</v>
      </c>
      <c r="BK233" s="17" t="s">
        <v>389</v>
      </c>
      <c r="BL233" s="15" t="s">
        <v>1</v>
      </c>
      <c r="BM233" s="21">
        <v>334890.58518719999</v>
      </c>
      <c r="BN233" s="15" t="s">
        <v>43</v>
      </c>
      <c r="BO233" s="21"/>
      <c r="BP233" s="22">
        <v>38884</v>
      </c>
      <c r="BQ233" s="22">
        <v>48009</v>
      </c>
      <c r="BR233" s="21">
        <v>0</v>
      </c>
      <c r="BS233" s="21">
        <v>86.93</v>
      </c>
      <c r="BT233" s="21">
        <v>0</v>
      </c>
    </row>
    <row r="234" spans="1:72" s="13" customFormat="1" ht="18.2" customHeight="1" x14ac:dyDescent="0.15">
      <c r="A234" s="4">
        <v>232</v>
      </c>
      <c r="B234" s="5" t="s">
        <v>46</v>
      </c>
      <c r="C234" s="5" t="s">
        <v>379</v>
      </c>
      <c r="D234" s="6">
        <v>45505</v>
      </c>
      <c r="E234" s="7" t="s">
        <v>24</v>
      </c>
      <c r="F234" s="8">
        <v>72</v>
      </c>
      <c r="G234" s="8">
        <v>71</v>
      </c>
      <c r="H234" s="9">
        <v>266646.6997</v>
      </c>
      <c r="I234" s="9">
        <v>98255.753400000001</v>
      </c>
      <c r="J234" s="9">
        <v>0</v>
      </c>
      <c r="K234" s="9">
        <v>364902.45309999998</v>
      </c>
      <c r="L234" s="9">
        <v>1854.3801000000001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364902.45309999998</v>
      </c>
      <c r="T234" s="9">
        <v>193668.37899999999</v>
      </c>
      <c r="U234" s="9">
        <v>2290.9395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195959.31849999999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/>
      <c r="AT234" s="9">
        <v>0</v>
      </c>
      <c r="AU234" s="9">
        <f t="shared" si="3"/>
        <v>0</v>
      </c>
      <c r="AV234" s="9">
        <v>100110.1335</v>
      </c>
      <c r="AW234" s="9">
        <v>195959.31849999999</v>
      </c>
      <c r="AX234" s="10">
        <v>90</v>
      </c>
      <c r="AY234" s="10">
        <v>180</v>
      </c>
      <c r="AZ234" s="9">
        <v>335916</v>
      </c>
      <c r="BA234" s="9">
        <v>485943.09</v>
      </c>
      <c r="BB234" s="11"/>
      <c r="BC234" s="11"/>
      <c r="BD234" s="11">
        <v>10.31</v>
      </c>
      <c r="BE234" s="11"/>
      <c r="BF234" s="7" t="s">
        <v>380</v>
      </c>
      <c r="BG234" s="4"/>
      <c r="BH234" s="7" t="s">
        <v>101</v>
      </c>
      <c r="BI234" s="7" t="s">
        <v>465</v>
      </c>
      <c r="BJ234" s="7" t="s">
        <v>463</v>
      </c>
      <c r="BK234" s="7" t="s">
        <v>383</v>
      </c>
      <c r="BL234" s="5" t="s">
        <v>0</v>
      </c>
      <c r="BM234" s="11">
        <v>364902.45309999998</v>
      </c>
      <c r="BN234" s="5" t="s">
        <v>43</v>
      </c>
      <c r="BO234" s="11"/>
      <c r="BP234" s="12">
        <v>42825</v>
      </c>
      <c r="BQ234" s="12">
        <v>48396</v>
      </c>
      <c r="BR234" s="11">
        <v>62924.8436</v>
      </c>
      <c r="BS234" s="11">
        <v>635.44560000000001</v>
      </c>
      <c r="BT234" s="11">
        <v>350</v>
      </c>
    </row>
    <row r="235" spans="1:72" s="13" customFormat="1" ht="18.2" customHeight="1" x14ac:dyDescent="0.15">
      <c r="A235" s="14">
        <v>233</v>
      </c>
      <c r="B235" s="15" t="s">
        <v>46</v>
      </c>
      <c r="C235" s="15" t="s">
        <v>379</v>
      </c>
      <c r="D235" s="16">
        <v>45505</v>
      </c>
      <c r="E235" s="17" t="s">
        <v>207</v>
      </c>
      <c r="F235" s="18">
        <v>160</v>
      </c>
      <c r="G235" s="18">
        <v>159</v>
      </c>
      <c r="H235" s="19">
        <v>45306.231</v>
      </c>
      <c r="I235" s="19">
        <v>36138.631999999998</v>
      </c>
      <c r="J235" s="19">
        <v>0</v>
      </c>
      <c r="K235" s="19">
        <v>81444.862999999998</v>
      </c>
      <c r="L235" s="19">
        <v>398.3954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81444.862999999998</v>
      </c>
      <c r="T235" s="19">
        <v>84090.537500000006</v>
      </c>
      <c r="U235" s="19">
        <v>358.6746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84449.212100000004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0</v>
      </c>
      <c r="AR235" s="19">
        <v>0</v>
      </c>
      <c r="AS235" s="19"/>
      <c r="AT235" s="19">
        <v>0</v>
      </c>
      <c r="AU235" s="19">
        <f t="shared" si="3"/>
        <v>0</v>
      </c>
      <c r="AV235" s="19">
        <v>36537.027399999999</v>
      </c>
      <c r="AW235" s="19">
        <v>84449.212100000004</v>
      </c>
      <c r="AX235" s="20">
        <v>83</v>
      </c>
      <c r="AY235" s="20">
        <v>300</v>
      </c>
      <c r="AZ235" s="19">
        <v>354000</v>
      </c>
      <c r="BA235" s="19">
        <v>86651.46</v>
      </c>
      <c r="BB235" s="21">
        <v>89.99</v>
      </c>
      <c r="BC235" s="21">
        <v>84.582801275015996</v>
      </c>
      <c r="BD235" s="21">
        <v>9.5</v>
      </c>
      <c r="BE235" s="21"/>
      <c r="BF235" s="17" t="s">
        <v>390</v>
      </c>
      <c r="BG235" s="14"/>
      <c r="BH235" s="17" t="s">
        <v>101</v>
      </c>
      <c r="BI235" s="17" t="s">
        <v>394</v>
      </c>
      <c r="BJ235" s="17" t="s">
        <v>395</v>
      </c>
      <c r="BK235" s="17" t="s">
        <v>383</v>
      </c>
      <c r="BL235" s="15" t="s">
        <v>1</v>
      </c>
      <c r="BM235" s="21">
        <v>668527.45253687201</v>
      </c>
      <c r="BN235" s="15" t="s">
        <v>43</v>
      </c>
      <c r="BO235" s="21"/>
      <c r="BP235" s="22">
        <v>38905</v>
      </c>
      <c r="BQ235" s="22">
        <v>48030</v>
      </c>
      <c r="BR235" s="21">
        <v>24568.5448</v>
      </c>
      <c r="BS235" s="21">
        <v>60.17</v>
      </c>
      <c r="BT235" s="21">
        <v>42.639499999999998</v>
      </c>
    </row>
    <row r="236" spans="1:72" s="13" customFormat="1" ht="18.2" customHeight="1" x14ac:dyDescent="0.15">
      <c r="A236" s="4">
        <v>234</v>
      </c>
      <c r="B236" s="5" t="s">
        <v>303</v>
      </c>
      <c r="C236" s="5" t="s">
        <v>379</v>
      </c>
      <c r="D236" s="6">
        <v>45505</v>
      </c>
      <c r="E236" s="7" t="s">
        <v>208</v>
      </c>
      <c r="F236" s="8">
        <v>135</v>
      </c>
      <c r="G236" s="8">
        <v>134</v>
      </c>
      <c r="H236" s="9">
        <v>31634.37</v>
      </c>
      <c r="I236" s="9">
        <v>21780.05</v>
      </c>
      <c r="J236" s="9">
        <v>0</v>
      </c>
      <c r="K236" s="9">
        <v>53414.42</v>
      </c>
      <c r="L236" s="9">
        <v>265.57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53414.42</v>
      </c>
      <c r="T236" s="9">
        <v>47714.47</v>
      </c>
      <c r="U236" s="9">
        <v>253.06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47967.53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f>VLOOKUP(E236,[1]Aplicado!$C$449:$AL$1312,36,0)</f>
        <v>0</v>
      </c>
      <c r="AU236" s="9">
        <f t="shared" si="3"/>
        <v>0</v>
      </c>
      <c r="AV236" s="9">
        <v>22045.62</v>
      </c>
      <c r="AW236" s="9">
        <v>47967.53</v>
      </c>
      <c r="AX236" s="10">
        <v>84</v>
      </c>
      <c r="AY236" s="10">
        <v>300</v>
      </c>
      <c r="AZ236" s="9">
        <v>249000</v>
      </c>
      <c r="BA236" s="9">
        <v>58891.1</v>
      </c>
      <c r="BB236" s="11">
        <v>86.97</v>
      </c>
      <c r="BC236" s="11">
        <v>78.882073987410706</v>
      </c>
      <c r="BD236" s="11">
        <v>9.6</v>
      </c>
      <c r="BE236" s="11"/>
      <c r="BF236" s="7" t="s">
        <v>390</v>
      </c>
      <c r="BG236" s="4"/>
      <c r="BH236" s="7" t="s">
        <v>103</v>
      </c>
      <c r="BI236" s="7" t="s">
        <v>597</v>
      </c>
      <c r="BJ236" s="7" t="s">
        <v>598</v>
      </c>
      <c r="BK236" s="7" t="s">
        <v>383</v>
      </c>
      <c r="BL236" s="5" t="s">
        <v>1</v>
      </c>
      <c r="BM236" s="11">
        <v>438443.93392048002</v>
      </c>
      <c r="BN236" s="5" t="s">
        <v>43</v>
      </c>
      <c r="BO236" s="11"/>
      <c r="BP236" s="12">
        <v>38910</v>
      </c>
      <c r="BQ236" s="12">
        <v>48036</v>
      </c>
      <c r="BR236" s="11">
        <v>23756.9</v>
      </c>
      <c r="BS236" s="11">
        <v>53.39</v>
      </c>
      <c r="BT236" s="11">
        <v>43.57</v>
      </c>
    </row>
    <row r="237" spans="1:72" s="13" customFormat="1" ht="18.2" customHeight="1" x14ac:dyDescent="0.15">
      <c r="A237" s="14">
        <v>235</v>
      </c>
      <c r="B237" s="15" t="s">
        <v>46</v>
      </c>
      <c r="C237" s="15" t="s">
        <v>379</v>
      </c>
      <c r="D237" s="16">
        <v>45505</v>
      </c>
      <c r="E237" s="17" t="s">
        <v>209</v>
      </c>
      <c r="F237" s="18">
        <v>174</v>
      </c>
      <c r="G237" s="18">
        <v>173</v>
      </c>
      <c r="H237" s="19">
        <v>42653.147900000004</v>
      </c>
      <c r="I237" s="19">
        <v>35328.562700000002</v>
      </c>
      <c r="J237" s="19">
        <v>0</v>
      </c>
      <c r="K237" s="19">
        <v>77981.710600000006</v>
      </c>
      <c r="L237" s="19">
        <v>375.11930000000001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77981.710600000006</v>
      </c>
      <c r="T237" s="19">
        <v>87284.338199999998</v>
      </c>
      <c r="U237" s="19">
        <v>337.67070000000001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87622.008900000001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19">
        <v>0</v>
      </c>
      <c r="AR237" s="19">
        <v>0</v>
      </c>
      <c r="AS237" s="19"/>
      <c r="AT237" s="19">
        <v>0</v>
      </c>
      <c r="AU237" s="19">
        <f t="shared" si="3"/>
        <v>0</v>
      </c>
      <c r="AV237" s="19">
        <v>35703.682000000001</v>
      </c>
      <c r="AW237" s="19">
        <v>87622.008900000001</v>
      </c>
      <c r="AX237" s="20">
        <v>83</v>
      </c>
      <c r="AY237" s="20">
        <v>300</v>
      </c>
      <c r="AZ237" s="19">
        <v>354000</v>
      </c>
      <c r="BA237" s="19">
        <v>81582.77</v>
      </c>
      <c r="BB237" s="21">
        <v>84.75</v>
      </c>
      <c r="BC237" s="21">
        <v>81.009139225721299</v>
      </c>
      <c r="BD237" s="21">
        <v>9.5</v>
      </c>
      <c r="BE237" s="21"/>
      <c r="BF237" s="17" t="s">
        <v>380</v>
      </c>
      <c r="BG237" s="14"/>
      <c r="BH237" s="17" t="s">
        <v>101</v>
      </c>
      <c r="BI237" s="17" t="s">
        <v>394</v>
      </c>
      <c r="BJ237" s="17" t="s">
        <v>395</v>
      </c>
      <c r="BK237" s="17" t="s">
        <v>383</v>
      </c>
      <c r="BL237" s="15" t="s">
        <v>1</v>
      </c>
      <c r="BM237" s="21">
        <v>640100.70631324698</v>
      </c>
      <c r="BN237" s="15" t="s">
        <v>43</v>
      </c>
      <c r="BO237" s="21"/>
      <c r="BP237" s="22">
        <v>38912</v>
      </c>
      <c r="BQ237" s="22">
        <v>48037</v>
      </c>
      <c r="BR237" s="21">
        <v>25207.332999999999</v>
      </c>
      <c r="BS237" s="21">
        <v>56.66</v>
      </c>
      <c r="BT237" s="21">
        <v>42.639499999999998</v>
      </c>
    </row>
    <row r="238" spans="1:72" s="13" customFormat="1" ht="18.2" customHeight="1" x14ac:dyDescent="0.15">
      <c r="A238" s="4">
        <v>236</v>
      </c>
      <c r="B238" s="5" t="s">
        <v>46</v>
      </c>
      <c r="C238" s="5" t="s">
        <v>379</v>
      </c>
      <c r="D238" s="6">
        <v>45505</v>
      </c>
      <c r="E238" s="7" t="s">
        <v>210</v>
      </c>
      <c r="F238" s="5" t="s">
        <v>492</v>
      </c>
      <c r="G238" s="8">
        <v>157</v>
      </c>
      <c r="H238" s="9">
        <v>37958.642</v>
      </c>
      <c r="I238" s="9">
        <v>29513.4794</v>
      </c>
      <c r="J238" s="9">
        <v>49099.258310806348</v>
      </c>
      <c r="K238" s="9">
        <v>67472.121400000004</v>
      </c>
      <c r="L238" s="9">
        <v>328.42410000000001</v>
      </c>
      <c r="M238" s="9">
        <v>0</v>
      </c>
      <c r="N238" s="9">
        <v>0</v>
      </c>
      <c r="O238" s="9">
        <v>29513.4794</v>
      </c>
      <c r="P238" s="9">
        <v>328.42410000000001</v>
      </c>
      <c r="Q238" s="9">
        <v>37630.217900000003</v>
      </c>
      <c r="R238" s="9">
        <v>0</v>
      </c>
      <c r="S238" s="9">
        <v>0</v>
      </c>
      <c r="T238" s="9">
        <v>68611.075100000002</v>
      </c>
      <c r="U238" s="9">
        <v>300.5059</v>
      </c>
      <c r="V238" s="9">
        <v>0</v>
      </c>
      <c r="W238" s="9">
        <v>68611.075100000002</v>
      </c>
      <c r="X238" s="9">
        <v>300.5059</v>
      </c>
      <c r="Y238" s="9">
        <v>0</v>
      </c>
      <c r="Z238" s="9">
        <v>0</v>
      </c>
      <c r="AA238" s="9">
        <v>0</v>
      </c>
      <c r="AB238" s="9">
        <v>49.99</v>
      </c>
      <c r="AC238" s="9">
        <v>0</v>
      </c>
      <c r="AD238" s="9">
        <v>0</v>
      </c>
      <c r="AE238" s="9">
        <v>0</v>
      </c>
      <c r="AF238" s="9">
        <v>43.054099999999998</v>
      </c>
      <c r="AG238" s="9">
        <v>0</v>
      </c>
      <c r="AH238" s="9">
        <v>0</v>
      </c>
      <c r="AI238" s="9">
        <v>77.083699999999993</v>
      </c>
      <c r="AJ238" s="9">
        <v>7841.7254999999996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12380.286099999999</v>
      </c>
      <c r="AQ238" s="9">
        <v>0</v>
      </c>
      <c r="AR238" s="9">
        <v>0</v>
      </c>
      <c r="AS238" s="9"/>
      <c r="AT238" s="9">
        <v>72123.579877863725</v>
      </c>
      <c r="AU238" s="9">
        <f t="shared" si="3"/>
        <v>35553.003611329914</v>
      </c>
      <c r="AV238" s="9">
        <v>0</v>
      </c>
      <c r="AW238" s="9">
        <v>0</v>
      </c>
      <c r="AX238" s="10">
        <v>84</v>
      </c>
      <c r="AY238" s="10">
        <v>300</v>
      </c>
      <c r="AZ238" s="9">
        <v>303700</v>
      </c>
      <c r="BA238" s="9">
        <v>71984.83</v>
      </c>
      <c r="BB238" s="11">
        <v>89.99</v>
      </c>
      <c r="BC238" s="11">
        <v>0</v>
      </c>
      <c r="BD238" s="11">
        <v>9.5</v>
      </c>
      <c r="BE238" s="11"/>
      <c r="BF238" s="7" t="s">
        <v>380</v>
      </c>
      <c r="BG238" s="4"/>
      <c r="BH238" s="7" t="s">
        <v>489</v>
      </c>
      <c r="BI238" s="7" t="s">
        <v>490</v>
      </c>
      <c r="BJ238" s="7" t="s">
        <v>491</v>
      </c>
      <c r="BK238" s="7" t="s">
        <v>389</v>
      </c>
      <c r="BL238" s="5" t="s">
        <v>1</v>
      </c>
      <c r="BM238" s="11">
        <v>0</v>
      </c>
      <c r="BN238" s="5" t="s">
        <v>43</v>
      </c>
      <c r="BO238" s="11"/>
      <c r="BP238" s="12">
        <v>38960</v>
      </c>
      <c r="BQ238" s="12">
        <v>48085</v>
      </c>
      <c r="BR238" s="11">
        <v>0</v>
      </c>
      <c r="BS238" s="11">
        <v>0</v>
      </c>
      <c r="BT238" s="11">
        <v>0</v>
      </c>
    </row>
    <row r="239" spans="1:72" s="13" customFormat="1" ht="18.2" customHeight="1" x14ac:dyDescent="0.15">
      <c r="A239" s="14">
        <v>237</v>
      </c>
      <c r="B239" s="15" t="s">
        <v>303</v>
      </c>
      <c r="C239" s="15" t="s">
        <v>379</v>
      </c>
      <c r="D239" s="16">
        <v>45505</v>
      </c>
      <c r="E239" s="17" t="s">
        <v>599</v>
      </c>
      <c r="F239" s="18">
        <v>0</v>
      </c>
      <c r="G239" s="18">
        <v>0</v>
      </c>
      <c r="H239" s="19">
        <v>41081.379999999997</v>
      </c>
      <c r="I239" s="19">
        <v>0</v>
      </c>
      <c r="J239" s="19">
        <v>0</v>
      </c>
      <c r="K239" s="19">
        <v>41081.379999999997</v>
      </c>
      <c r="L239" s="19">
        <v>398.26</v>
      </c>
      <c r="M239" s="19">
        <v>0</v>
      </c>
      <c r="N239" s="19">
        <v>0</v>
      </c>
      <c r="O239" s="19">
        <v>0</v>
      </c>
      <c r="P239" s="19">
        <v>398.26</v>
      </c>
      <c r="Q239" s="19">
        <v>52.05</v>
      </c>
      <c r="R239" s="19">
        <v>0</v>
      </c>
      <c r="S239" s="19">
        <v>40631.07</v>
      </c>
      <c r="T239" s="19">
        <v>0</v>
      </c>
      <c r="U239" s="19">
        <v>324.82</v>
      </c>
      <c r="V239" s="19">
        <v>0</v>
      </c>
      <c r="W239" s="19">
        <v>0</v>
      </c>
      <c r="X239" s="19">
        <v>324.82</v>
      </c>
      <c r="Y239" s="19">
        <v>0</v>
      </c>
      <c r="Z239" s="19">
        <v>0</v>
      </c>
      <c r="AA239" s="19">
        <v>0</v>
      </c>
      <c r="AB239" s="19">
        <v>57.47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39.03</v>
      </c>
      <c r="AI239" s="19">
        <v>106.85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9">
        <v>0</v>
      </c>
      <c r="AP239" s="19">
        <v>0</v>
      </c>
      <c r="AQ239" s="19">
        <v>7.0000000000000001E-3</v>
      </c>
      <c r="AR239" s="19">
        <v>0</v>
      </c>
      <c r="AS239" s="19">
        <v>0</v>
      </c>
      <c r="AT239" s="19">
        <f>VLOOKUP(E239,[1]Aplicado!$C$449:$AL$1312,36,0)</f>
        <v>0</v>
      </c>
      <c r="AU239" s="19">
        <f t="shared" si="3"/>
        <v>978.48699999999997</v>
      </c>
      <c r="AV239" s="19">
        <v>0</v>
      </c>
      <c r="AW239" s="19">
        <v>0</v>
      </c>
      <c r="AX239" s="20">
        <v>86</v>
      </c>
      <c r="AY239" s="20">
        <v>300</v>
      </c>
      <c r="AZ239" s="19">
        <v>340000</v>
      </c>
      <c r="BA239" s="19">
        <v>82761.350000000006</v>
      </c>
      <c r="BB239" s="21">
        <v>90</v>
      </c>
      <c r="BC239" s="21">
        <v>44.184831446079599</v>
      </c>
      <c r="BD239" s="21">
        <v>9.5</v>
      </c>
      <c r="BE239" s="21"/>
      <c r="BF239" s="17" t="s">
        <v>380</v>
      </c>
      <c r="BG239" s="14"/>
      <c r="BH239" s="17" t="s">
        <v>519</v>
      </c>
      <c r="BI239" s="17" t="s">
        <v>520</v>
      </c>
      <c r="BJ239" s="17" t="s">
        <v>583</v>
      </c>
      <c r="BK239" s="17" t="s">
        <v>389</v>
      </c>
      <c r="BL239" s="15" t="s">
        <v>1</v>
      </c>
      <c r="BM239" s="21">
        <v>333513.79964808002</v>
      </c>
      <c r="BN239" s="15" t="s">
        <v>43</v>
      </c>
      <c r="BO239" s="21"/>
      <c r="BP239" s="22">
        <v>38966</v>
      </c>
      <c r="BQ239" s="22">
        <v>48091</v>
      </c>
      <c r="BR239" s="21">
        <v>0</v>
      </c>
      <c r="BS239" s="21">
        <v>57.47</v>
      </c>
      <c r="BT239" s="21">
        <v>0</v>
      </c>
    </row>
    <row r="240" spans="1:72" s="13" customFormat="1" ht="18.2" customHeight="1" x14ac:dyDescent="0.15">
      <c r="A240" s="4">
        <v>238</v>
      </c>
      <c r="B240" s="5" t="s">
        <v>46</v>
      </c>
      <c r="C240" s="5" t="s">
        <v>379</v>
      </c>
      <c r="D240" s="6">
        <v>45505</v>
      </c>
      <c r="E240" s="7" t="s">
        <v>211</v>
      </c>
      <c r="F240" s="8">
        <v>175</v>
      </c>
      <c r="G240" s="8">
        <v>174</v>
      </c>
      <c r="H240" s="9">
        <v>126142.5009</v>
      </c>
      <c r="I240" s="9">
        <v>102609.18150000001</v>
      </c>
      <c r="J240" s="9">
        <v>0</v>
      </c>
      <c r="K240" s="9">
        <v>228751.68239999999</v>
      </c>
      <c r="L240" s="9">
        <v>1077.5337999999999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228751.68239999999</v>
      </c>
      <c r="T240" s="9">
        <v>255741.7531</v>
      </c>
      <c r="U240" s="9">
        <v>988.11620000000005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256729.86929999999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/>
      <c r="AT240" s="9">
        <v>0</v>
      </c>
      <c r="AU240" s="9">
        <f t="shared" si="3"/>
        <v>0</v>
      </c>
      <c r="AV240" s="9">
        <v>103686.7153</v>
      </c>
      <c r="AW240" s="9">
        <v>256729.86929999999</v>
      </c>
      <c r="AX240" s="10">
        <v>85</v>
      </c>
      <c r="AY240" s="10">
        <v>300</v>
      </c>
      <c r="AZ240" s="9">
        <v>980000</v>
      </c>
      <c r="BA240" s="9">
        <v>238320.15</v>
      </c>
      <c r="BB240" s="11">
        <v>90</v>
      </c>
      <c r="BC240" s="11">
        <v>86.386532636875202</v>
      </c>
      <c r="BD240" s="11">
        <v>9.4</v>
      </c>
      <c r="BE240" s="11"/>
      <c r="BF240" s="7" t="s">
        <v>390</v>
      </c>
      <c r="BG240" s="4"/>
      <c r="BH240" s="7" t="s">
        <v>384</v>
      </c>
      <c r="BI240" s="7" t="s">
        <v>600</v>
      </c>
      <c r="BJ240" s="7" t="s">
        <v>386</v>
      </c>
      <c r="BK240" s="7" t="s">
        <v>383</v>
      </c>
      <c r="BL240" s="5" t="s">
        <v>1</v>
      </c>
      <c r="BM240" s="11">
        <v>1877672.4997179499</v>
      </c>
      <c r="BN240" s="5" t="s">
        <v>43</v>
      </c>
      <c r="BO240" s="11"/>
      <c r="BP240" s="12">
        <v>38971</v>
      </c>
      <c r="BQ240" s="12">
        <v>48096</v>
      </c>
      <c r="BR240" s="11">
        <v>61374.194000000003</v>
      </c>
      <c r="BS240" s="11">
        <v>91.26</v>
      </c>
      <c r="BT240" s="11">
        <v>42.639499999999998</v>
      </c>
    </row>
    <row r="241" spans="1:72" s="13" customFormat="1" ht="18.2" customHeight="1" x14ac:dyDescent="0.15">
      <c r="A241" s="14">
        <v>239</v>
      </c>
      <c r="B241" s="15" t="s">
        <v>46</v>
      </c>
      <c r="C241" s="15" t="s">
        <v>379</v>
      </c>
      <c r="D241" s="16">
        <v>45505</v>
      </c>
      <c r="E241" s="17" t="s">
        <v>601</v>
      </c>
      <c r="F241" s="18">
        <v>1</v>
      </c>
      <c r="G241" s="18">
        <v>1</v>
      </c>
      <c r="H241" s="19">
        <v>522087.42820000002</v>
      </c>
      <c r="I241" s="19">
        <v>1213.7804000000001</v>
      </c>
      <c r="J241" s="19">
        <v>0</v>
      </c>
      <c r="K241" s="19">
        <v>523301.20860000001</v>
      </c>
      <c r="L241" s="19">
        <v>1224.2088000000001</v>
      </c>
      <c r="M241" s="19">
        <v>0</v>
      </c>
      <c r="N241" s="19">
        <v>0</v>
      </c>
      <c r="O241" s="19">
        <v>1213.7804000000001</v>
      </c>
      <c r="P241" s="19">
        <v>0</v>
      </c>
      <c r="Q241" s="19">
        <v>0</v>
      </c>
      <c r="R241" s="19">
        <v>0</v>
      </c>
      <c r="S241" s="19">
        <v>522087.42820000002</v>
      </c>
      <c r="T241" s="19">
        <v>4496.0295999999998</v>
      </c>
      <c r="U241" s="19">
        <v>4485.6012000000001</v>
      </c>
      <c r="V241" s="19">
        <v>0</v>
      </c>
      <c r="W241" s="19">
        <v>4496.0295999999998</v>
      </c>
      <c r="X241" s="19">
        <v>0</v>
      </c>
      <c r="Y241" s="19">
        <v>0</v>
      </c>
      <c r="Z241" s="19">
        <v>0</v>
      </c>
      <c r="AA241" s="19">
        <v>4485.6012000000001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1007.0637</v>
      </c>
      <c r="AK241" s="19">
        <v>0</v>
      </c>
      <c r="AL241" s="19">
        <v>0</v>
      </c>
      <c r="AM241" s="19">
        <v>0</v>
      </c>
      <c r="AN241" s="19">
        <v>0</v>
      </c>
      <c r="AO241" s="19">
        <v>0</v>
      </c>
      <c r="AP241" s="19">
        <v>283.12639999999999</v>
      </c>
      <c r="AQ241" s="19">
        <v>0</v>
      </c>
      <c r="AR241" s="19">
        <v>0</v>
      </c>
      <c r="AS241" s="19"/>
      <c r="AT241" s="19">
        <v>0</v>
      </c>
      <c r="AU241" s="19">
        <f t="shared" si="3"/>
        <v>7000.0000999999993</v>
      </c>
      <c r="AV241" s="19">
        <v>1224.2088000000001</v>
      </c>
      <c r="AW241" s="19">
        <v>4485.6012000000001</v>
      </c>
      <c r="AX241" s="20">
        <v>178</v>
      </c>
      <c r="AY241" s="20">
        <v>204</v>
      </c>
      <c r="AZ241" s="19">
        <v>685000</v>
      </c>
      <c r="BA241" s="19">
        <v>548535</v>
      </c>
      <c r="BB241" s="21">
        <v>0</v>
      </c>
      <c r="BC241" s="21" t="s">
        <v>405</v>
      </c>
      <c r="BD241" s="21">
        <v>10.31</v>
      </c>
      <c r="BE241" s="21"/>
      <c r="BF241" s="17"/>
      <c r="BG241" s="14"/>
      <c r="BH241" s="17" t="s">
        <v>384</v>
      </c>
      <c r="BI241" s="17" t="s">
        <v>580</v>
      </c>
      <c r="BJ241" s="17" t="s">
        <v>602</v>
      </c>
      <c r="BK241" s="17" t="s">
        <v>400</v>
      </c>
      <c r="BL241" s="15" t="s">
        <v>0</v>
      </c>
      <c r="BM241" s="21">
        <v>522087.42820000002</v>
      </c>
      <c r="BN241" s="15" t="s">
        <v>43</v>
      </c>
      <c r="BO241" s="21"/>
      <c r="BP241" s="22">
        <v>44743</v>
      </c>
      <c r="BQ241" s="22">
        <v>50952</v>
      </c>
      <c r="BR241" s="21">
        <v>1115.2787000000001</v>
      </c>
      <c r="BS241" s="21">
        <v>919.60799999999995</v>
      </c>
      <c r="BT241" s="21">
        <v>350</v>
      </c>
    </row>
    <row r="242" spans="1:72" s="13" customFormat="1" ht="18.2" customHeight="1" x14ac:dyDescent="0.15">
      <c r="A242" s="4">
        <v>240</v>
      </c>
      <c r="B242" s="5" t="s">
        <v>658</v>
      </c>
      <c r="C242" s="5" t="s">
        <v>379</v>
      </c>
      <c r="D242" s="6">
        <v>45505</v>
      </c>
      <c r="E242" s="7" t="s">
        <v>603</v>
      </c>
      <c r="F242" s="8">
        <v>0</v>
      </c>
      <c r="G242" s="8">
        <v>1</v>
      </c>
      <c r="H242" s="9">
        <v>29102.438145</v>
      </c>
      <c r="I242" s="9">
        <v>223.72219999999999</v>
      </c>
      <c r="J242" s="9">
        <v>0</v>
      </c>
      <c r="K242" s="9">
        <v>29326.160345</v>
      </c>
      <c r="L242" s="9">
        <v>225.34790000000001</v>
      </c>
      <c r="M242" s="9">
        <v>0</v>
      </c>
      <c r="N242" s="9">
        <v>0</v>
      </c>
      <c r="O242" s="9">
        <v>223.72219999999999</v>
      </c>
      <c r="P242" s="9">
        <v>225.34790000000001</v>
      </c>
      <c r="Q242" s="9">
        <v>0</v>
      </c>
      <c r="R242" s="9">
        <v>0</v>
      </c>
      <c r="S242" s="9">
        <v>28877.090244999999</v>
      </c>
      <c r="T242" s="9">
        <v>213.1028</v>
      </c>
      <c r="U242" s="9">
        <v>211.47710000000001</v>
      </c>
      <c r="V242" s="9">
        <v>0</v>
      </c>
      <c r="W242" s="9">
        <v>213.1028</v>
      </c>
      <c r="X242" s="9">
        <v>211.47710000000001</v>
      </c>
      <c r="Y242" s="9">
        <v>0</v>
      </c>
      <c r="Z242" s="9">
        <v>0</v>
      </c>
      <c r="AA242" s="9">
        <v>0</v>
      </c>
      <c r="AB242" s="9">
        <v>44.39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24.948</v>
      </c>
      <c r="AI242" s="9">
        <v>14.5998</v>
      </c>
      <c r="AJ242" s="9">
        <v>44.39</v>
      </c>
      <c r="AK242" s="9">
        <v>0</v>
      </c>
      <c r="AL242" s="9">
        <v>0</v>
      </c>
      <c r="AM242" s="9">
        <v>0</v>
      </c>
      <c r="AN242" s="9">
        <v>0</v>
      </c>
      <c r="AO242" s="9">
        <v>24.948</v>
      </c>
      <c r="AP242" s="9">
        <v>14.5998</v>
      </c>
      <c r="AQ242" s="9">
        <v>4.5100000000000001E-2</v>
      </c>
      <c r="AR242" s="9">
        <v>0</v>
      </c>
      <c r="AS242" s="9"/>
      <c r="AT242" s="9">
        <v>0</v>
      </c>
      <c r="AU242" s="9">
        <f t="shared" si="3"/>
        <v>1041.5707</v>
      </c>
      <c r="AV242" s="9">
        <v>0</v>
      </c>
      <c r="AW242" s="9">
        <v>0</v>
      </c>
      <c r="AX242" s="10">
        <v>93</v>
      </c>
      <c r="AY242" s="10">
        <v>300</v>
      </c>
      <c r="AZ242" s="9">
        <v>227000</v>
      </c>
      <c r="BA242" s="9">
        <v>53263.76</v>
      </c>
      <c r="BB242" s="11">
        <v>90</v>
      </c>
      <c r="BC242" s="11">
        <v>48.793741223863996</v>
      </c>
      <c r="BD242" s="11">
        <v>8.7200000000000006</v>
      </c>
      <c r="BE242" s="11"/>
      <c r="BF242" s="7" t="s">
        <v>380</v>
      </c>
      <c r="BG242" s="4"/>
      <c r="BH242" s="7" t="s">
        <v>414</v>
      </c>
      <c r="BI242" s="7" t="s">
        <v>604</v>
      </c>
      <c r="BJ242" s="7" t="s">
        <v>605</v>
      </c>
      <c r="BK242" s="7" t="s">
        <v>389</v>
      </c>
      <c r="BL242" s="5" t="s">
        <v>1</v>
      </c>
      <c r="BM242" s="11">
        <v>237033.09045000401</v>
      </c>
      <c r="BN242" s="5" t="s">
        <v>43</v>
      </c>
      <c r="BO242" s="11"/>
      <c r="BP242" s="12">
        <v>39213</v>
      </c>
      <c r="BQ242" s="12">
        <v>48366</v>
      </c>
      <c r="BR242" s="11">
        <v>0</v>
      </c>
      <c r="BS242" s="11">
        <v>44.39</v>
      </c>
      <c r="BT242" s="11">
        <v>0</v>
      </c>
    </row>
    <row r="243" spans="1:72" s="13" customFormat="1" ht="18.2" customHeight="1" x14ac:dyDescent="0.15">
      <c r="A243" s="14">
        <v>241</v>
      </c>
      <c r="B243" s="15" t="s">
        <v>658</v>
      </c>
      <c r="C243" s="15" t="s">
        <v>379</v>
      </c>
      <c r="D243" s="16">
        <v>45505</v>
      </c>
      <c r="E243" s="17" t="s">
        <v>55</v>
      </c>
      <c r="F243" s="18">
        <v>149</v>
      </c>
      <c r="G243" s="18">
        <v>148</v>
      </c>
      <c r="H243" s="19">
        <v>30037.337899999999</v>
      </c>
      <c r="I243" s="19">
        <v>18830.093099999998</v>
      </c>
      <c r="J243" s="19">
        <v>0</v>
      </c>
      <c r="K243" s="19">
        <v>48867.430999999997</v>
      </c>
      <c r="L243" s="19">
        <v>207.53309999999999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48867.430999999997</v>
      </c>
      <c r="T243" s="19">
        <v>43764.6924</v>
      </c>
      <c r="U243" s="19">
        <v>218.27090000000001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43982.963300000003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19">
        <v>0</v>
      </c>
      <c r="AS243" s="19"/>
      <c r="AT243" s="19">
        <v>0</v>
      </c>
      <c r="AU243" s="19">
        <f t="shared" si="3"/>
        <v>0</v>
      </c>
      <c r="AV243" s="19">
        <v>19037.626199999999</v>
      </c>
      <c r="AW243" s="19">
        <v>43982.963300000003</v>
      </c>
      <c r="AX243" s="20">
        <v>101</v>
      </c>
      <c r="AY243" s="20">
        <v>300</v>
      </c>
      <c r="AZ243" s="19">
        <v>227000</v>
      </c>
      <c r="BA243" s="19">
        <v>51919.8</v>
      </c>
      <c r="BB243" s="21">
        <v>90</v>
      </c>
      <c r="BC243" s="21">
        <v>84.708893139033705</v>
      </c>
      <c r="BD243" s="21">
        <v>8.7200000000000006</v>
      </c>
      <c r="BE243" s="21"/>
      <c r="BF243" s="17" t="s">
        <v>390</v>
      </c>
      <c r="BG243" s="14"/>
      <c r="BH243" s="17" t="s">
        <v>414</v>
      </c>
      <c r="BI243" s="17" t="s">
        <v>604</v>
      </c>
      <c r="BJ243" s="17" t="s">
        <v>605</v>
      </c>
      <c r="BK243" s="17" t="s">
        <v>383</v>
      </c>
      <c r="BL243" s="15" t="s">
        <v>1</v>
      </c>
      <c r="BM243" s="21">
        <v>401120.68404426402</v>
      </c>
      <c r="BN243" s="15" t="s">
        <v>43</v>
      </c>
      <c r="BO243" s="21"/>
      <c r="BP243" s="22">
        <v>39451</v>
      </c>
      <c r="BQ243" s="22">
        <v>48611</v>
      </c>
      <c r="BR243" s="21">
        <v>12062.310299999999</v>
      </c>
      <c r="BS243" s="21">
        <v>43.27</v>
      </c>
      <c r="BT243" s="21">
        <v>42.639499999999998</v>
      </c>
    </row>
    <row r="244" spans="1:72" s="13" customFormat="1" ht="18.2" customHeight="1" x14ac:dyDescent="0.15">
      <c r="A244" s="4">
        <v>242</v>
      </c>
      <c r="B244" s="5" t="s">
        <v>658</v>
      </c>
      <c r="C244" s="5" t="s">
        <v>379</v>
      </c>
      <c r="D244" s="6">
        <v>45505</v>
      </c>
      <c r="E244" s="7" t="s">
        <v>212</v>
      </c>
      <c r="F244" s="8">
        <v>129</v>
      </c>
      <c r="G244" s="8">
        <v>128</v>
      </c>
      <c r="H244" s="9">
        <v>29902.8717</v>
      </c>
      <c r="I244" s="9">
        <v>17314.643800000002</v>
      </c>
      <c r="J244" s="9">
        <v>0</v>
      </c>
      <c r="K244" s="9">
        <v>47217.515500000001</v>
      </c>
      <c r="L244" s="9">
        <v>206.5711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47217.515500000001</v>
      </c>
      <c r="T244" s="9">
        <v>36630.033900000002</v>
      </c>
      <c r="U244" s="9">
        <v>217.2938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36847.327700000002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/>
      <c r="AT244" s="9">
        <v>0</v>
      </c>
      <c r="AU244" s="9">
        <f t="shared" si="3"/>
        <v>0</v>
      </c>
      <c r="AV244" s="9">
        <v>17521.214899999999</v>
      </c>
      <c r="AW244" s="9">
        <v>36847.327700000002</v>
      </c>
      <c r="AX244" s="10">
        <v>101</v>
      </c>
      <c r="AY244" s="10">
        <v>300</v>
      </c>
      <c r="AZ244" s="9">
        <v>227000</v>
      </c>
      <c r="BA244" s="9">
        <v>51683.91</v>
      </c>
      <c r="BB244" s="11">
        <v>90</v>
      </c>
      <c r="BC244" s="11">
        <v>82.222424638538399</v>
      </c>
      <c r="BD244" s="11">
        <v>8.7200000000000006</v>
      </c>
      <c r="BE244" s="11"/>
      <c r="BF244" s="7" t="s">
        <v>390</v>
      </c>
      <c r="BG244" s="4"/>
      <c r="BH244" s="7" t="s">
        <v>414</v>
      </c>
      <c r="BI244" s="7" t="s">
        <v>604</v>
      </c>
      <c r="BJ244" s="7" t="s">
        <v>605</v>
      </c>
      <c r="BK244" s="7" t="s">
        <v>383</v>
      </c>
      <c r="BL244" s="5" t="s">
        <v>1</v>
      </c>
      <c r="BM244" s="11">
        <v>387577.61004933203</v>
      </c>
      <c r="BN244" s="5" t="s">
        <v>43</v>
      </c>
      <c r="BO244" s="11"/>
      <c r="BP244" s="12">
        <v>39475</v>
      </c>
      <c r="BQ244" s="12">
        <v>48611</v>
      </c>
      <c r="BR244" s="11">
        <v>10624.884599999999</v>
      </c>
      <c r="BS244" s="11">
        <v>43.07</v>
      </c>
      <c r="BT244" s="11">
        <v>42.639499999999998</v>
      </c>
    </row>
    <row r="245" spans="1:72" s="13" customFormat="1" ht="18.2" customHeight="1" x14ac:dyDescent="0.15">
      <c r="A245" s="14">
        <v>243</v>
      </c>
      <c r="B245" s="15" t="s">
        <v>658</v>
      </c>
      <c r="C245" s="15" t="s">
        <v>379</v>
      </c>
      <c r="D245" s="16">
        <v>45505</v>
      </c>
      <c r="E245" s="17" t="s">
        <v>213</v>
      </c>
      <c r="F245" s="18">
        <v>137</v>
      </c>
      <c r="G245" s="18">
        <v>136</v>
      </c>
      <c r="H245" s="19">
        <v>30036.1325</v>
      </c>
      <c r="I245" s="19">
        <v>17771.891899999999</v>
      </c>
      <c r="J245" s="19">
        <v>0</v>
      </c>
      <c r="K245" s="19">
        <v>47808.024400000002</v>
      </c>
      <c r="L245" s="19">
        <v>204.6182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47808.024400000002</v>
      </c>
      <c r="T245" s="19">
        <v>39733.376400000001</v>
      </c>
      <c r="U245" s="19">
        <v>218.2627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39951.6391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0</v>
      </c>
      <c r="AQ245" s="19">
        <v>0</v>
      </c>
      <c r="AR245" s="19">
        <v>0</v>
      </c>
      <c r="AS245" s="19"/>
      <c r="AT245" s="19">
        <v>0</v>
      </c>
      <c r="AU245" s="19">
        <f t="shared" si="3"/>
        <v>0</v>
      </c>
      <c r="AV245" s="19">
        <v>17976.5101</v>
      </c>
      <c r="AW245" s="19">
        <v>39951.6391</v>
      </c>
      <c r="AX245" s="20">
        <v>102</v>
      </c>
      <c r="AY245" s="20">
        <v>300</v>
      </c>
      <c r="AZ245" s="19">
        <v>227000</v>
      </c>
      <c r="BA245" s="19">
        <v>51564.44</v>
      </c>
      <c r="BB245" s="21">
        <v>90</v>
      </c>
      <c r="BC245" s="21">
        <v>83.443593996172595</v>
      </c>
      <c r="BD245" s="21">
        <v>8.7200000000000006</v>
      </c>
      <c r="BE245" s="21"/>
      <c r="BF245" s="17" t="s">
        <v>390</v>
      </c>
      <c r="BG245" s="14"/>
      <c r="BH245" s="17" t="s">
        <v>414</v>
      </c>
      <c r="BI245" s="17" t="s">
        <v>604</v>
      </c>
      <c r="BJ245" s="17" t="s">
        <v>605</v>
      </c>
      <c r="BK245" s="17" t="s">
        <v>383</v>
      </c>
      <c r="BL245" s="15" t="s">
        <v>1</v>
      </c>
      <c r="BM245" s="21">
        <v>392424.71023559402</v>
      </c>
      <c r="BN245" s="15" t="s">
        <v>43</v>
      </c>
      <c r="BO245" s="21"/>
      <c r="BP245" s="22">
        <v>39491</v>
      </c>
      <c r="BQ245" s="22">
        <v>48639</v>
      </c>
      <c r="BR245" s="21">
        <v>11240.7549</v>
      </c>
      <c r="BS245" s="21">
        <v>42.97</v>
      </c>
      <c r="BT245" s="21">
        <v>42.639499999999998</v>
      </c>
    </row>
    <row r="246" spans="1:72" s="13" customFormat="1" ht="18.2" customHeight="1" x14ac:dyDescent="0.15">
      <c r="A246" s="4">
        <v>244</v>
      </c>
      <c r="B246" s="5" t="s">
        <v>658</v>
      </c>
      <c r="C246" s="5" t="s">
        <v>379</v>
      </c>
      <c r="D246" s="6">
        <v>45505</v>
      </c>
      <c r="E246" s="7" t="s">
        <v>75</v>
      </c>
      <c r="F246" s="8">
        <v>128</v>
      </c>
      <c r="G246" s="8">
        <v>127</v>
      </c>
      <c r="H246" s="9">
        <v>30687.66977</v>
      </c>
      <c r="I246" s="9">
        <v>16668.2814</v>
      </c>
      <c r="J246" s="9">
        <v>0</v>
      </c>
      <c r="K246" s="9">
        <v>47355.95117</v>
      </c>
      <c r="L246" s="9">
        <v>204.959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47355.95117</v>
      </c>
      <c r="T246" s="9">
        <v>38808.883600000001</v>
      </c>
      <c r="U246" s="9">
        <v>235.27199999999999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39044.155599999998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/>
      <c r="AT246" s="9">
        <v>0</v>
      </c>
      <c r="AU246" s="9">
        <f t="shared" si="3"/>
        <v>0</v>
      </c>
      <c r="AV246" s="9">
        <v>16873.240399999999</v>
      </c>
      <c r="AW246" s="9">
        <v>39044.155599999998</v>
      </c>
      <c r="AX246" s="10">
        <v>102</v>
      </c>
      <c r="AY246" s="10">
        <v>300</v>
      </c>
      <c r="AZ246" s="9">
        <v>227000</v>
      </c>
      <c r="BA246" s="9">
        <v>51613.37</v>
      </c>
      <c r="BB246" s="11">
        <v>90</v>
      </c>
      <c r="BC246" s="11">
        <v>82.5761930542416</v>
      </c>
      <c r="BD246" s="11">
        <v>9.1999999999999993</v>
      </c>
      <c r="BE246" s="11"/>
      <c r="BF246" s="7" t="s">
        <v>380</v>
      </c>
      <c r="BG246" s="4"/>
      <c r="BH246" s="7" t="s">
        <v>414</v>
      </c>
      <c r="BI246" s="7" t="s">
        <v>604</v>
      </c>
      <c r="BJ246" s="7" t="s">
        <v>605</v>
      </c>
      <c r="BK246" s="7" t="s">
        <v>383</v>
      </c>
      <c r="BL246" s="5" t="s">
        <v>1</v>
      </c>
      <c r="BM246" s="11">
        <v>388713.93765056302</v>
      </c>
      <c r="BN246" s="5" t="s">
        <v>43</v>
      </c>
      <c r="BO246" s="11"/>
      <c r="BP246" s="12">
        <v>39483</v>
      </c>
      <c r="BQ246" s="12">
        <v>48639</v>
      </c>
      <c r="BR246" s="11">
        <v>11790.158600000001</v>
      </c>
      <c r="BS246" s="11">
        <v>43.01</v>
      </c>
      <c r="BT246" s="11">
        <v>42.639499999999998</v>
      </c>
    </row>
    <row r="247" spans="1:72" s="13" customFormat="1" ht="18.2" customHeight="1" x14ac:dyDescent="0.15">
      <c r="A247" s="14">
        <v>245</v>
      </c>
      <c r="B247" s="15" t="s">
        <v>658</v>
      </c>
      <c r="C247" s="15" t="s">
        <v>379</v>
      </c>
      <c r="D247" s="16">
        <v>45505</v>
      </c>
      <c r="E247" s="17" t="s">
        <v>606</v>
      </c>
      <c r="F247" s="18">
        <v>0</v>
      </c>
      <c r="G247" s="18">
        <v>0</v>
      </c>
      <c r="H247" s="19">
        <v>28521.628799999999</v>
      </c>
      <c r="I247" s="19">
        <v>0</v>
      </c>
      <c r="J247" s="19">
        <v>0</v>
      </c>
      <c r="K247" s="19">
        <v>28521.628799999999</v>
      </c>
      <c r="L247" s="19">
        <v>230.92169999999999</v>
      </c>
      <c r="M247" s="19">
        <v>0</v>
      </c>
      <c r="N247" s="19">
        <v>0</v>
      </c>
      <c r="O247" s="19">
        <v>0</v>
      </c>
      <c r="P247" s="19">
        <v>230.92169999999999</v>
      </c>
      <c r="Q247" s="19">
        <v>0</v>
      </c>
      <c r="R247" s="19">
        <v>0</v>
      </c>
      <c r="S247" s="19">
        <v>28290.7071</v>
      </c>
      <c r="T247" s="19">
        <v>0</v>
      </c>
      <c r="U247" s="19">
        <v>207.25630000000001</v>
      </c>
      <c r="V247" s="19">
        <v>0</v>
      </c>
      <c r="W247" s="19">
        <v>0</v>
      </c>
      <c r="X247" s="19">
        <v>207.25630000000001</v>
      </c>
      <c r="Y247" s="19">
        <v>0</v>
      </c>
      <c r="Z247" s="19">
        <v>0</v>
      </c>
      <c r="AA247" s="19">
        <v>0</v>
      </c>
      <c r="AB247" s="19">
        <v>44.52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>
        <v>25.024999999999999</v>
      </c>
      <c r="AI247" s="19">
        <v>23.336500000000001</v>
      </c>
      <c r="AJ247" s="19">
        <v>0</v>
      </c>
      <c r="AK247" s="19">
        <v>0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19">
        <v>1.4254</v>
      </c>
      <c r="AR247" s="19">
        <v>0</v>
      </c>
      <c r="AS247" s="19"/>
      <c r="AT247" s="19">
        <v>0</v>
      </c>
      <c r="AU247" s="19">
        <f t="shared" si="3"/>
        <v>532.48490000000004</v>
      </c>
      <c r="AV247" s="19">
        <v>0</v>
      </c>
      <c r="AW247" s="19">
        <v>0</v>
      </c>
      <c r="AX247" s="20">
        <v>90</v>
      </c>
      <c r="AY247" s="20">
        <v>300</v>
      </c>
      <c r="AZ247" s="19">
        <v>227000</v>
      </c>
      <c r="BA247" s="19">
        <v>53428.62</v>
      </c>
      <c r="BB247" s="21">
        <v>90</v>
      </c>
      <c r="BC247" s="21">
        <v>47.65542585603</v>
      </c>
      <c r="BD247" s="21">
        <v>8.7200000000000006</v>
      </c>
      <c r="BE247" s="21"/>
      <c r="BF247" s="17" t="s">
        <v>390</v>
      </c>
      <c r="BG247" s="14"/>
      <c r="BH247" s="17" t="s">
        <v>414</v>
      </c>
      <c r="BI247" s="17" t="s">
        <v>604</v>
      </c>
      <c r="BJ247" s="17" t="s">
        <v>605</v>
      </c>
      <c r="BK247" s="17" t="s">
        <v>389</v>
      </c>
      <c r="BL247" s="15" t="s">
        <v>1</v>
      </c>
      <c r="BM247" s="21">
        <v>232219.85588004201</v>
      </c>
      <c r="BN247" s="15" t="s">
        <v>43</v>
      </c>
      <c r="BO247" s="21"/>
      <c r="BP247" s="22">
        <v>39150</v>
      </c>
      <c r="BQ247" s="22">
        <v>48274</v>
      </c>
      <c r="BR247" s="21">
        <v>0</v>
      </c>
      <c r="BS247" s="21">
        <v>44.52</v>
      </c>
      <c r="BT247" s="21">
        <v>0</v>
      </c>
    </row>
    <row r="248" spans="1:72" s="13" customFormat="1" ht="18.2" customHeight="1" x14ac:dyDescent="0.15">
      <c r="A248" s="4">
        <v>246</v>
      </c>
      <c r="B248" s="5" t="s">
        <v>658</v>
      </c>
      <c r="C248" s="5" t="s">
        <v>379</v>
      </c>
      <c r="D248" s="6">
        <v>45505</v>
      </c>
      <c r="E248" s="7" t="s">
        <v>214</v>
      </c>
      <c r="F248" s="8">
        <v>147</v>
      </c>
      <c r="G248" s="8">
        <v>146</v>
      </c>
      <c r="H248" s="9">
        <v>28521.628799999999</v>
      </c>
      <c r="I248" s="9">
        <v>20857.213299999999</v>
      </c>
      <c r="J248" s="9">
        <v>0</v>
      </c>
      <c r="K248" s="9">
        <v>49378.842100000002</v>
      </c>
      <c r="L248" s="9">
        <v>230.92169999999999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49378.842100000002</v>
      </c>
      <c r="T248" s="9">
        <v>43053.751100000001</v>
      </c>
      <c r="U248" s="9">
        <v>207.25630000000001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43261.007400000002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/>
      <c r="AT248" s="9">
        <v>0</v>
      </c>
      <c r="AU248" s="9">
        <f t="shared" si="3"/>
        <v>0</v>
      </c>
      <c r="AV248" s="9">
        <v>21088.134999999998</v>
      </c>
      <c r="AW248" s="9">
        <v>43261.007400000002</v>
      </c>
      <c r="AX248" s="10">
        <v>90</v>
      </c>
      <c r="AY248" s="10">
        <v>300</v>
      </c>
      <c r="AZ248" s="9">
        <v>227000</v>
      </c>
      <c r="BA248" s="9">
        <v>53428.62</v>
      </c>
      <c r="BB248" s="11">
        <v>90</v>
      </c>
      <c r="BC248" s="11">
        <v>83.178187813946906</v>
      </c>
      <c r="BD248" s="11">
        <v>8.7200000000000006</v>
      </c>
      <c r="BE248" s="11"/>
      <c r="BF248" s="7" t="s">
        <v>380</v>
      </c>
      <c r="BG248" s="4"/>
      <c r="BH248" s="7" t="s">
        <v>414</v>
      </c>
      <c r="BI248" s="7" t="s">
        <v>604</v>
      </c>
      <c r="BJ248" s="7" t="s">
        <v>605</v>
      </c>
      <c r="BK248" s="7" t="s">
        <v>383</v>
      </c>
      <c r="BL248" s="5" t="s">
        <v>1</v>
      </c>
      <c r="BM248" s="11">
        <v>405318.52227848198</v>
      </c>
      <c r="BN248" s="5" t="s">
        <v>43</v>
      </c>
      <c r="BO248" s="11"/>
      <c r="BP248" s="12">
        <v>39150</v>
      </c>
      <c r="BQ248" s="12">
        <v>48274</v>
      </c>
      <c r="BR248" s="11">
        <v>12555.789500000001</v>
      </c>
      <c r="BS248" s="11">
        <v>44.52</v>
      </c>
      <c r="BT248" s="11">
        <v>42.639499999999998</v>
      </c>
    </row>
    <row r="249" spans="1:72" s="13" customFormat="1" ht="18.2" customHeight="1" x14ac:dyDescent="0.15">
      <c r="A249" s="14">
        <v>247</v>
      </c>
      <c r="B249" s="15" t="s">
        <v>658</v>
      </c>
      <c r="C249" s="15" t="s">
        <v>379</v>
      </c>
      <c r="D249" s="16">
        <v>45505</v>
      </c>
      <c r="E249" s="17" t="s">
        <v>56</v>
      </c>
      <c r="F249" s="18">
        <v>141</v>
      </c>
      <c r="G249" s="18">
        <v>140</v>
      </c>
      <c r="H249" s="19">
        <v>28818.101600000002</v>
      </c>
      <c r="I249" s="19">
        <v>19904.4941</v>
      </c>
      <c r="J249" s="19">
        <v>0</v>
      </c>
      <c r="K249" s="19">
        <v>48722.595699999998</v>
      </c>
      <c r="L249" s="19">
        <v>226.50659999999999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48722.595699999998</v>
      </c>
      <c r="T249" s="19">
        <v>40695.927600000003</v>
      </c>
      <c r="U249" s="19">
        <v>209.41040000000001</v>
      </c>
      <c r="V249" s="19">
        <v>0</v>
      </c>
      <c r="W249" s="19">
        <v>0</v>
      </c>
      <c r="X249" s="19">
        <v>0</v>
      </c>
      <c r="Y249" s="19">
        <v>0</v>
      </c>
      <c r="Z249" s="19">
        <v>0</v>
      </c>
      <c r="AA249" s="19">
        <v>40905.338000000003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0</v>
      </c>
      <c r="AP249" s="19">
        <v>0</v>
      </c>
      <c r="AQ249" s="19">
        <v>0</v>
      </c>
      <c r="AR249" s="19">
        <v>0</v>
      </c>
      <c r="AS249" s="19"/>
      <c r="AT249" s="19">
        <v>0</v>
      </c>
      <c r="AU249" s="19">
        <f t="shared" si="3"/>
        <v>0</v>
      </c>
      <c r="AV249" s="19">
        <v>20131.000700000001</v>
      </c>
      <c r="AW249" s="19">
        <v>40905.338000000003</v>
      </c>
      <c r="AX249" s="20">
        <v>92</v>
      </c>
      <c r="AY249" s="20">
        <v>300</v>
      </c>
      <c r="AZ249" s="19">
        <v>227000</v>
      </c>
      <c r="BA249" s="19">
        <v>53152.33</v>
      </c>
      <c r="BB249" s="21">
        <v>90</v>
      </c>
      <c r="BC249" s="21">
        <v>82.499367628850905</v>
      </c>
      <c r="BD249" s="21">
        <v>8.7200000000000006</v>
      </c>
      <c r="BE249" s="21"/>
      <c r="BF249" s="17" t="s">
        <v>380</v>
      </c>
      <c r="BG249" s="14"/>
      <c r="BH249" s="17" t="s">
        <v>414</v>
      </c>
      <c r="BI249" s="17" t="s">
        <v>604</v>
      </c>
      <c r="BJ249" s="17" t="s">
        <v>605</v>
      </c>
      <c r="BK249" s="17" t="s">
        <v>383</v>
      </c>
      <c r="BL249" s="15" t="s">
        <v>1</v>
      </c>
      <c r="BM249" s="21">
        <v>399931.82607852097</v>
      </c>
      <c r="BN249" s="15" t="s">
        <v>43</v>
      </c>
      <c r="BO249" s="21"/>
      <c r="BP249" s="22">
        <v>39197</v>
      </c>
      <c r="BQ249" s="22">
        <v>48335</v>
      </c>
      <c r="BR249" s="21">
        <v>11894.977000000001</v>
      </c>
      <c r="BS249" s="21">
        <v>44.29</v>
      </c>
      <c r="BT249" s="21">
        <v>42.639499999999998</v>
      </c>
    </row>
    <row r="250" spans="1:72" s="13" customFormat="1" ht="18.2" customHeight="1" x14ac:dyDescent="0.15">
      <c r="A250" s="4">
        <v>248</v>
      </c>
      <c r="B250" s="5" t="s">
        <v>658</v>
      </c>
      <c r="C250" s="5" t="s">
        <v>379</v>
      </c>
      <c r="D250" s="6">
        <v>45505</v>
      </c>
      <c r="E250" s="7" t="s">
        <v>30</v>
      </c>
      <c r="F250" s="8">
        <v>75</v>
      </c>
      <c r="G250" s="8">
        <v>74</v>
      </c>
      <c r="H250" s="9">
        <v>109929.442</v>
      </c>
      <c r="I250" s="9">
        <v>17594.024799999999</v>
      </c>
      <c r="J250" s="9">
        <v>0</v>
      </c>
      <c r="K250" s="9">
        <v>127523.46679999999</v>
      </c>
      <c r="L250" s="9">
        <v>322.27999999999997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127523.46679999999</v>
      </c>
      <c r="T250" s="9">
        <v>76016.559500000003</v>
      </c>
      <c r="U250" s="9">
        <v>944.47709999999995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76961.036600000007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/>
      <c r="AT250" s="9">
        <v>0</v>
      </c>
      <c r="AU250" s="9">
        <f t="shared" si="3"/>
        <v>0</v>
      </c>
      <c r="AV250" s="9">
        <v>17916.304800000002</v>
      </c>
      <c r="AW250" s="9">
        <v>76961.036600000007</v>
      </c>
      <c r="AX250" s="10">
        <v>157</v>
      </c>
      <c r="AY250" s="10">
        <v>240</v>
      </c>
      <c r="AZ250" s="9">
        <v>252000</v>
      </c>
      <c r="BA250" s="9">
        <v>151200</v>
      </c>
      <c r="BB250" s="11"/>
      <c r="BC250" s="11"/>
      <c r="BD250" s="11">
        <v>10.31</v>
      </c>
      <c r="BE250" s="11"/>
      <c r="BF250" s="7"/>
      <c r="BG250" s="4"/>
      <c r="BH250" s="7" t="s">
        <v>414</v>
      </c>
      <c r="BI250" s="7" t="s">
        <v>604</v>
      </c>
      <c r="BJ250" s="7" t="s">
        <v>605</v>
      </c>
      <c r="BK250" s="7" t="s">
        <v>383</v>
      </c>
      <c r="BL250" s="5" t="s">
        <v>0</v>
      </c>
      <c r="BM250" s="11">
        <v>127523.46679999999</v>
      </c>
      <c r="BN250" s="5" t="s">
        <v>43</v>
      </c>
      <c r="BO250" s="11"/>
      <c r="BP250" s="12">
        <v>39318</v>
      </c>
      <c r="BQ250" s="12">
        <v>50313</v>
      </c>
      <c r="BR250" s="11">
        <v>4408.6217999999999</v>
      </c>
      <c r="BS250" s="11">
        <v>0</v>
      </c>
      <c r="BT250" s="11">
        <v>0</v>
      </c>
    </row>
    <row r="251" spans="1:72" s="13" customFormat="1" ht="18.2" customHeight="1" x14ac:dyDescent="0.15">
      <c r="A251" s="14">
        <v>249</v>
      </c>
      <c r="B251" s="15" t="s">
        <v>658</v>
      </c>
      <c r="C251" s="15" t="s">
        <v>379</v>
      </c>
      <c r="D251" s="16">
        <v>45505</v>
      </c>
      <c r="E251" s="17" t="s">
        <v>215</v>
      </c>
      <c r="F251" s="18">
        <v>132</v>
      </c>
      <c r="G251" s="18">
        <v>131</v>
      </c>
      <c r="H251" s="19">
        <v>29777.852900000002</v>
      </c>
      <c r="I251" s="19">
        <v>18401.187399999999</v>
      </c>
      <c r="J251" s="19">
        <v>0</v>
      </c>
      <c r="K251" s="19">
        <v>48179.040300000001</v>
      </c>
      <c r="L251" s="19">
        <v>217.60230000000001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48179.040300000001</v>
      </c>
      <c r="T251" s="19">
        <v>38025.145900000003</v>
      </c>
      <c r="U251" s="19">
        <v>216.38470000000001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38241.530599999998</v>
      </c>
      <c r="AB251" s="19">
        <v>0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0</v>
      </c>
      <c r="AO251" s="19">
        <v>0</v>
      </c>
      <c r="AP251" s="19">
        <v>0</v>
      </c>
      <c r="AQ251" s="19">
        <v>0</v>
      </c>
      <c r="AR251" s="19">
        <v>0</v>
      </c>
      <c r="AS251" s="19"/>
      <c r="AT251" s="19">
        <v>0</v>
      </c>
      <c r="AU251" s="19">
        <f t="shared" si="3"/>
        <v>0</v>
      </c>
      <c r="AV251" s="19">
        <v>18618.789700000001</v>
      </c>
      <c r="AW251" s="19">
        <v>38241.530599999998</v>
      </c>
      <c r="AX251" s="20">
        <v>97</v>
      </c>
      <c r="AY251" s="20">
        <v>300</v>
      </c>
      <c r="AZ251" s="19">
        <v>227000</v>
      </c>
      <c r="BA251" s="19">
        <v>52917.99</v>
      </c>
      <c r="BB251" s="21">
        <v>90</v>
      </c>
      <c r="BC251" s="21">
        <v>81.940255610615594</v>
      </c>
      <c r="BD251" s="21">
        <v>8.7200000000000006</v>
      </c>
      <c r="BE251" s="21"/>
      <c r="BF251" s="17" t="s">
        <v>390</v>
      </c>
      <c r="BG251" s="14"/>
      <c r="BH251" s="17" t="s">
        <v>414</v>
      </c>
      <c r="BI251" s="17" t="s">
        <v>604</v>
      </c>
      <c r="BJ251" s="17" t="s">
        <v>605</v>
      </c>
      <c r="BK251" s="17" t="s">
        <v>383</v>
      </c>
      <c r="BL251" s="15" t="s">
        <v>1</v>
      </c>
      <c r="BM251" s="21">
        <v>395470.13637226302</v>
      </c>
      <c r="BN251" s="15" t="s">
        <v>43</v>
      </c>
      <c r="BO251" s="21"/>
      <c r="BP251" s="22">
        <v>39351</v>
      </c>
      <c r="BQ251" s="22">
        <v>48488</v>
      </c>
      <c r="BR251" s="21">
        <v>11138.5862</v>
      </c>
      <c r="BS251" s="21">
        <v>44.1</v>
      </c>
      <c r="BT251" s="21">
        <v>42.639499999999998</v>
      </c>
    </row>
    <row r="252" spans="1:72" s="13" customFormat="1" ht="18.2" customHeight="1" x14ac:dyDescent="0.15">
      <c r="A252" s="4">
        <v>250</v>
      </c>
      <c r="B252" s="5" t="s">
        <v>658</v>
      </c>
      <c r="C252" s="5" t="s">
        <v>379</v>
      </c>
      <c r="D252" s="6">
        <v>45505</v>
      </c>
      <c r="E252" s="7" t="s">
        <v>216</v>
      </c>
      <c r="F252" s="8">
        <v>101</v>
      </c>
      <c r="G252" s="8">
        <v>100</v>
      </c>
      <c r="H252" s="9">
        <v>29844.147168</v>
      </c>
      <c r="I252" s="9">
        <v>15310.163200000001</v>
      </c>
      <c r="J252" s="9">
        <v>0</v>
      </c>
      <c r="K252" s="9">
        <v>45154.310367999999</v>
      </c>
      <c r="L252" s="9">
        <v>214.96199999999999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45154.310367999999</v>
      </c>
      <c r="T252" s="9">
        <v>27448.901900000001</v>
      </c>
      <c r="U252" s="9">
        <v>216.86799999999999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27665.769899999999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/>
      <c r="AT252" s="9">
        <v>0</v>
      </c>
      <c r="AU252" s="9">
        <f t="shared" si="3"/>
        <v>0</v>
      </c>
      <c r="AV252" s="9">
        <v>15525.1252</v>
      </c>
      <c r="AW252" s="9">
        <v>27665.769899999999</v>
      </c>
      <c r="AX252" s="10">
        <v>98</v>
      </c>
      <c r="AY252" s="10">
        <v>300</v>
      </c>
      <c r="AZ252" s="9">
        <v>227000</v>
      </c>
      <c r="BA252" s="9">
        <v>52655.83</v>
      </c>
      <c r="BB252" s="11">
        <v>90</v>
      </c>
      <c r="BC252" s="11">
        <v>77.178309279713204</v>
      </c>
      <c r="BD252" s="11">
        <v>8.7200000000000006</v>
      </c>
      <c r="BE252" s="11"/>
      <c r="BF252" s="7" t="s">
        <v>380</v>
      </c>
      <c r="BG252" s="4"/>
      <c r="BH252" s="7" t="s">
        <v>414</v>
      </c>
      <c r="BI252" s="7" t="s">
        <v>604</v>
      </c>
      <c r="BJ252" s="7" t="s">
        <v>605</v>
      </c>
      <c r="BK252" s="7" t="s">
        <v>383</v>
      </c>
      <c r="BL252" s="5" t="s">
        <v>1</v>
      </c>
      <c r="BM252" s="11">
        <v>370642.11258331098</v>
      </c>
      <c r="BN252" s="5" t="s">
        <v>43</v>
      </c>
      <c r="BO252" s="11"/>
      <c r="BP252" s="12">
        <v>39363</v>
      </c>
      <c r="BQ252" s="12">
        <v>48519</v>
      </c>
      <c r="BR252" s="11">
        <v>8463.2353000000003</v>
      </c>
      <c r="BS252" s="11">
        <v>43.88</v>
      </c>
      <c r="BT252" s="11">
        <v>42.639499999999998</v>
      </c>
    </row>
    <row r="253" spans="1:72" s="13" customFormat="1" ht="18.2" customHeight="1" x14ac:dyDescent="0.15">
      <c r="A253" s="14">
        <v>251</v>
      </c>
      <c r="B253" s="15" t="s">
        <v>658</v>
      </c>
      <c r="C253" s="15" t="s">
        <v>379</v>
      </c>
      <c r="D253" s="16">
        <v>45505</v>
      </c>
      <c r="E253" s="17" t="s">
        <v>607</v>
      </c>
      <c r="F253" s="18">
        <v>0</v>
      </c>
      <c r="G253" s="18">
        <v>0</v>
      </c>
      <c r="H253" s="19">
        <v>44162.677257000003</v>
      </c>
      <c r="I253" s="19">
        <v>0</v>
      </c>
      <c r="J253" s="19">
        <v>0</v>
      </c>
      <c r="K253" s="19">
        <v>44162.677257000003</v>
      </c>
      <c r="L253" s="19">
        <v>372.84449999999998</v>
      </c>
      <c r="M253" s="19">
        <v>0</v>
      </c>
      <c r="N253" s="19">
        <v>0</v>
      </c>
      <c r="O253" s="19">
        <v>0</v>
      </c>
      <c r="P253" s="19">
        <v>372.84449999999998</v>
      </c>
      <c r="Q253" s="19">
        <v>0</v>
      </c>
      <c r="R253" s="19">
        <v>0</v>
      </c>
      <c r="S253" s="19">
        <v>43789.832756999996</v>
      </c>
      <c r="T253" s="19">
        <v>0</v>
      </c>
      <c r="U253" s="19">
        <v>308.77019999999999</v>
      </c>
      <c r="V253" s="19">
        <v>0</v>
      </c>
      <c r="W253" s="19">
        <v>0</v>
      </c>
      <c r="X253" s="19">
        <v>308.77019999999999</v>
      </c>
      <c r="Y253" s="19">
        <v>0</v>
      </c>
      <c r="Z253" s="19">
        <v>0</v>
      </c>
      <c r="AA253" s="19">
        <v>0</v>
      </c>
      <c r="AB253" s="19">
        <v>71.19</v>
      </c>
      <c r="AC253" s="19">
        <v>0</v>
      </c>
      <c r="AD253" s="19">
        <v>0</v>
      </c>
      <c r="AE253" s="19">
        <v>0</v>
      </c>
      <c r="AF253" s="19">
        <v>0</v>
      </c>
      <c r="AG253" s="19">
        <v>-78.91</v>
      </c>
      <c r="AH253" s="19">
        <v>142.35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0</v>
      </c>
      <c r="AO253" s="19">
        <v>0</v>
      </c>
      <c r="AP253" s="19">
        <v>0</v>
      </c>
      <c r="AQ253" s="19">
        <v>4.0495000000000001</v>
      </c>
      <c r="AR253" s="19">
        <v>0</v>
      </c>
      <c r="AS253" s="19"/>
      <c r="AT253" s="19">
        <v>0</v>
      </c>
      <c r="AU253" s="19">
        <f t="shared" si="3"/>
        <v>899.2041999999999</v>
      </c>
      <c r="AV253" s="19">
        <v>0</v>
      </c>
      <c r="AW253" s="19">
        <v>0</v>
      </c>
      <c r="AX253" s="20">
        <v>88</v>
      </c>
      <c r="AY253" s="20">
        <v>300</v>
      </c>
      <c r="AZ253" s="19">
        <v>419000</v>
      </c>
      <c r="BA253" s="19">
        <v>85432.84</v>
      </c>
      <c r="BB253" s="21">
        <v>77.11</v>
      </c>
      <c r="BC253" s="21">
        <v>39.523841228879498</v>
      </c>
      <c r="BD253" s="21">
        <v>8.39</v>
      </c>
      <c r="BE253" s="21"/>
      <c r="BF253" s="17" t="s">
        <v>380</v>
      </c>
      <c r="BG253" s="14"/>
      <c r="BH253" s="17" t="s">
        <v>101</v>
      </c>
      <c r="BI253" s="17" t="s">
        <v>431</v>
      </c>
      <c r="BJ253" s="17" t="s">
        <v>413</v>
      </c>
      <c r="BK253" s="17" t="s">
        <v>389</v>
      </c>
      <c r="BL253" s="15" t="s">
        <v>1</v>
      </c>
      <c r="BM253" s="21">
        <v>359442.010971924</v>
      </c>
      <c r="BN253" s="15" t="s">
        <v>43</v>
      </c>
      <c r="BO253" s="21"/>
      <c r="BP253" s="22">
        <v>39073</v>
      </c>
      <c r="BQ253" s="22">
        <v>48214</v>
      </c>
      <c r="BR253" s="21">
        <v>0</v>
      </c>
      <c r="BS253" s="21">
        <v>71.19</v>
      </c>
      <c r="BT253" s="21">
        <v>0</v>
      </c>
    </row>
    <row r="254" spans="1:72" s="13" customFormat="1" ht="18.2" customHeight="1" x14ac:dyDescent="0.15">
      <c r="A254" s="4">
        <v>252</v>
      </c>
      <c r="B254" s="5" t="s">
        <v>658</v>
      </c>
      <c r="C254" s="5" t="s">
        <v>379</v>
      </c>
      <c r="D254" s="6">
        <v>45505</v>
      </c>
      <c r="E254" s="7" t="s">
        <v>217</v>
      </c>
      <c r="F254" s="8">
        <v>190</v>
      </c>
      <c r="G254" s="8">
        <v>189</v>
      </c>
      <c r="H254" s="9">
        <v>49000.152199999997</v>
      </c>
      <c r="I254" s="9">
        <v>42737.798799999997</v>
      </c>
      <c r="J254" s="9">
        <v>0</v>
      </c>
      <c r="K254" s="9">
        <v>91737.951000000001</v>
      </c>
      <c r="L254" s="9">
        <v>411.18849999999998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91737.951000000001</v>
      </c>
      <c r="T254" s="9">
        <v>100381.27529999999</v>
      </c>
      <c r="U254" s="9">
        <v>349.5342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100730.8095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9">
        <v>0</v>
      </c>
      <c r="AR254" s="9">
        <v>0</v>
      </c>
      <c r="AS254" s="9"/>
      <c r="AT254" s="9">
        <v>0</v>
      </c>
      <c r="AU254" s="9">
        <f t="shared" si="3"/>
        <v>0</v>
      </c>
      <c r="AV254" s="9">
        <v>43148.987300000001</v>
      </c>
      <c r="AW254" s="9">
        <v>100730.8095</v>
      </c>
      <c r="AX254" s="10">
        <v>88</v>
      </c>
      <c r="AY254" s="10">
        <v>300</v>
      </c>
      <c r="AZ254" s="9">
        <v>419000</v>
      </c>
      <c r="BA254" s="9">
        <v>93999.92</v>
      </c>
      <c r="BB254" s="11">
        <v>84.84</v>
      </c>
      <c r="BC254" s="11">
        <v>82.798450922511407</v>
      </c>
      <c r="BD254" s="11">
        <v>8.56</v>
      </c>
      <c r="BE254" s="11"/>
      <c r="BF254" s="7" t="s">
        <v>380</v>
      </c>
      <c r="BG254" s="4"/>
      <c r="BH254" s="7" t="s">
        <v>101</v>
      </c>
      <c r="BI254" s="7" t="s">
        <v>431</v>
      </c>
      <c r="BJ254" s="7" t="s">
        <v>413</v>
      </c>
      <c r="BK254" s="7" t="s">
        <v>383</v>
      </c>
      <c r="BL254" s="5" t="s">
        <v>1</v>
      </c>
      <c r="BM254" s="11">
        <v>753016.65966314403</v>
      </c>
      <c r="BN254" s="5" t="s">
        <v>43</v>
      </c>
      <c r="BO254" s="11"/>
      <c r="BP254" s="12">
        <v>39073</v>
      </c>
      <c r="BQ254" s="12">
        <v>48214</v>
      </c>
      <c r="BR254" s="11">
        <v>40174.881300000001</v>
      </c>
      <c r="BS254" s="11">
        <v>78.33</v>
      </c>
      <c r="BT254" s="11">
        <v>42.639499999999998</v>
      </c>
    </row>
    <row r="255" spans="1:72" s="13" customFormat="1" ht="18.2" customHeight="1" x14ac:dyDescent="0.15">
      <c r="A255" s="14">
        <v>253</v>
      </c>
      <c r="B255" s="15" t="s">
        <v>658</v>
      </c>
      <c r="C255" s="15" t="s">
        <v>379</v>
      </c>
      <c r="D255" s="16">
        <v>45505</v>
      </c>
      <c r="E255" s="17" t="s">
        <v>84</v>
      </c>
      <c r="F255" s="18">
        <v>0</v>
      </c>
      <c r="G255" s="18">
        <v>1</v>
      </c>
      <c r="H255" s="19">
        <v>107401.3158</v>
      </c>
      <c r="I255" s="19">
        <v>4179.7825000000003</v>
      </c>
      <c r="J255" s="19">
        <v>0</v>
      </c>
      <c r="K255" s="19">
        <v>111581.0983</v>
      </c>
      <c r="L255" s="19">
        <v>4217.9229999999998</v>
      </c>
      <c r="M255" s="19">
        <v>0</v>
      </c>
      <c r="N255" s="19">
        <v>0</v>
      </c>
      <c r="O255" s="19">
        <v>4179.7825000000003</v>
      </c>
      <c r="P255" s="19">
        <v>4217.9229999999998</v>
      </c>
      <c r="Q255" s="19">
        <v>0</v>
      </c>
      <c r="R255" s="19">
        <v>0</v>
      </c>
      <c r="S255" s="19">
        <v>103183.3928</v>
      </c>
      <c r="T255" s="19">
        <v>1018.1775</v>
      </c>
      <c r="U255" s="19">
        <v>980.03700000000003</v>
      </c>
      <c r="V255" s="19">
        <v>0</v>
      </c>
      <c r="W255" s="19">
        <v>1018.1775</v>
      </c>
      <c r="X255" s="19">
        <v>980.03700000000003</v>
      </c>
      <c r="Y255" s="19">
        <v>0</v>
      </c>
      <c r="Z255" s="19">
        <v>0</v>
      </c>
      <c r="AA255" s="19">
        <v>0</v>
      </c>
      <c r="AB255" s="19">
        <v>266.36919999999998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105.9605</v>
      </c>
      <c r="AJ255" s="19">
        <v>247.5257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105.9605</v>
      </c>
      <c r="AQ255" s="19">
        <v>20.264199999999999</v>
      </c>
      <c r="AR255" s="19">
        <v>0</v>
      </c>
      <c r="AS255" s="19"/>
      <c r="AT255" s="19">
        <v>0</v>
      </c>
      <c r="AU255" s="19">
        <f t="shared" si="3"/>
        <v>11142.000100000001</v>
      </c>
      <c r="AV255" s="19">
        <v>0</v>
      </c>
      <c r="AW255" s="19">
        <v>0</v>
      </c>
      <c r="AX255" s="20">
        <v>20</v>
      </c>
      <c r="AY255" s="20">
        <v>33</v>
      </c>
      <c r="AZ255" s="19">
        <v>238000</v>
      </c>
      <c r="BA255" s="19">
        <v>158886</v>
      </c>
      <c r="BB255" s="21"/>
      <c r="BC255" s="21"/>
      <c r="BD255" s="21">
        <v>10.95</v>
      </c>
      <c r="BE255" s="21"/>
      <c r="BF255" s="17"/>
      <c r="BG255" s="14"/>
      <c r="BH255" s="17" t="s">
        <v>101</v>
      </c>
      <c r="BI255" s="17" t="s">
        <v>431</v>
      </c>
      <c r="BJ255" s="17" t="s">
        <v>413</v>
      </c>
      <c r="BK255" s="17" t="s">
        <v>389</v>
      </c>
      <c r="BL255" s="15" t="s">
        <v>0</v>
      </c>
      <c r="BM255" s="21">
        <v>103183.3928</v>
      </c>
      <c r="BN255" s="15" t="s">
        <v>43</v>
      </c>
      <c r="BO255" s="21"/>
      <c r="BP255" s="22">
        <v>45079</v>
      </c>
      <c r="BQ255" s="22">
        <v>46173</v>
      </c>
      <c r="BR255" s="21">
        <v>0</v>
      </c>
      <c r="BS255" s="21">
        <v>266.36919999999998</v>
      </c>
      <c r="BT255" s="21">
        <v>0</v>
      </c>
    </row>
    <row r="256" spans="1:72" s="13" customFormat="1" ht="18.2" customHeight="1" x14ac:dyDescent="0.15">
      <c r="A256" s="4">
        <v>254</v>
      </c>
      <c r="B256" s="5" t="s">
        <v>658</v>
      </c>
      <c r="C256" s="5" t="s">
        <v>379</v>
      </c>
      <c r="D256" s="6">
        <v>45505</v>
      </c>
      <c r="E256" s="7" t="s">
        <v>218</v>
      </c>
      <c r="F256" s="8">
        <v>190</v>
      </c>
      <c r="G256" s="8">
        <v>189</v>
      </c>
      <c r="H256" s="9">
        <v>48325.778700000003</v>
      </c>
      <c r="I256" s="9">
        <v>40788.939899999998</v>
      </c>
      <c r="J256" s="9">
        <v>0</v>
      </c>
      <c r="K256" s="9">
        <v>89114.718599999993</v>
      </c>
      <c r="L256" s="9">
        <v>397.08330000000001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89114.718599999993</v>
      </c>
      <c r="T256" s="9">
        <v>99897.118900000001</v>
      </c>
      <c r="U256" s="9">
        <v>351.16730000000001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100248.2862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/>
      <c r="AT256" s="9">
        <v>0</v>
      </c>
      <c r="AU256" s="9">
        <f t="shared" si="3"/>
        <v>0</v>
      </c>
      <c r="AV256" s="9">
        <v>41186.023200000003</v>
      </c>
      <c r="AW256" s="9">
        <v>100248.2862</v>
      </c>
      <c r="AX256" s="10">
        <v>89</v>
      </c>
      <c r="AY256" s="10">
        <v>300</v>
      </c>
      <c r="AZ256" s="9">
        <v>419000</v>
      </c>
      <c r="BA256" s="9">
        <v>91238.74</v>
      </c>
      <c r="BB256" s="11">
        <v>82.84</v>
      </c>
      <c r="BC256" s="11">
        <v>80.911499751355606</v>
      </c>
      <c r="BD256" s="11">
        <v>8.7200000000000006</v>
      </c>
      <c r="BE256" s="11"/>
      <c r="BF256" s="7" t="s">
        <v>380</v>
      </c>
      <c r="BG256" s="4"/>
      <c r="BH256" s="7" t="s">
        <v>101</v>
      </c>
      <c r="BI256" s="7" t="s">
        <v>431</v>
      </c>
      <c r="BJ256" s="7" t="s">
        <v>413</v>
      </c>
      <c r="BK256" s="7" t="s">
        <v>383</v>
      </c>
      <c r="BL256" s="5" t="s">
        <v>1</v>
      </c>
      <c r="BM256" s="11">
        <v>731484.26573199802</v>
      </c>
      <c r="BN256" s="5" t="s">
        <v>43</v>
      </c>
      <c r="BO256" s="11"/>
      <c r="BP256" s="12">
        <v>39106</v>
      </c>
      <c r="BQ256" s="12">
        <v>48245</v>
      </c>
      <c r="BR256" s="11">
        <v>27856.495299999999</v>
      </c>
      <c r="BS256" s="11">
        <v>76.03</v>
      </c>
      <c r="BT256" s="11">
        <v>42.639499999999998</v>
      </c>
    </row>
    <row r="257" spans="1:72" s="13" customFormat="1" ht="18.2" customHeight="1" x14ac:dyDescent="0.15">
      <c r="A257" s="14">
        <v>255</v>
      </c>
      <c r="B257" s="15" t="s">
        <v>658</v>
      </c>
      <c r="C257" s="15" t="s">
        <v>379</v>
      </c>
      <c r="D257" s="16">
        <v>45505</v>
      </c>
      <c r="E257" s="17" t="s">
        <v>219</v>
      </c>
      <c r="F257" s="18">
        <v>188</v>
      </c>
      <c r="G257" s="18">
        <v>187</v>
      </c>
      <c r="H257" s="19">
        <v>42449.784399999997</v>
      </c>
      <c r="I257" s="19">
        <v>37946.839999999997</v>
      </c>
      <c r="J257" s="19">
        <v>0</v>
      </c>
      <c r="K257" s="19">
        <v>80396.624400000001</v>
      </c>
      <c r="L257" s="19">
        <v>360.39550000000003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80396.624400000001</v>
      </c>
      <c r="T257" s="19">
        <v>83249.269899999999</v>
      </c>
      <c r="U257" s="19">
        <v>291.13389999999998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83540.4038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19">
        <v>0</v>
      </c>
      <c r="AS257" s="19"/>
      <c r="AT257" s="19">
        <v>0</v>
      </c>
      <c r="AU257" s="19">
        <f t="shared" si="3"/>
        <v>0</v>
      </c>
      <c r="AV257" s="19">
        <v>38307.235500000003</v>
      </c>
      <c r="AW257" s="19">
        <v>83540.4038</v>
      </c>
      <c r="AX257" s="20">
        <v>88</v>
      </c>
      <c r="AY257" s="20">
        <v>300</v>
      </c>
      <c r="AZ257" s="19">
        <v>419000</v>
      </c>
      <c r="BA257" s="19">
        <v>82773.740000000005</v>
      </c>
      <c r="BB257" s="21">
        <v>74.709999999999994</v>
      </c>
      <c r="BC257" s="21">
        <v>72.564460768886406</v>
      </c>
      <c r="BD257" s="21">
        <v>8.23</v>
      </c>
      <c r="BE257" s="21"/>
      <c r="BF257" s="17" t="s">
        <v>390</v>
      </c>
      <c r="BG257" s="14"/>
      <c r="BH257" s="17" t="s">
        <v>101</v>
      </c>
      <c r="BI257" s="17" t="s">
        <v>431</v>
      </c>
      <c r="BJ257" s="17" t="s">
        <v>413</v>
      </c>
      <c r="BK257" s="17" t="s">
        <v>383</v>
      </c>
      <c r="BL257" s="15" t="s">
        <v>1</v>
      </c>
      <c r="BM257" s="21">
        <v>659923.14951399399</v>
      </c>
      <c r="BN257" s="15" t="s">
        <v>43</v>
      </c>
      <c r="BO257" s="21"/>
      <c r="BP257" s="22">
        <v>39073</v>
      </c>
      <c r="BQ257" s="22">
        <v>48214</v>
      </c>
      <c r="BR257" s="21">
        <v>34482.641900000002</v>
      </c>
      <c r="BS257" s="21">
        <v>68.98</v>
      </c>
      <c r="BT257" s="21">
        <v>42.639499999999998</v>
      </c>
    </row>
    <row r="258" spans="1:72" s="13" customFormat="1" ht="18.2" customHeight="1" x14ac:dyDescent="0.15">
      <c r="A258" s="4">
        <v>256</v>
      </c>
      <c r="B258" s="5" t="s">
        <v>658</v>
      </c>
      <c r="C258" s="5" t="s">
        <v>379</v>
      </c>
      <c r="D258" s="6">
        <v>45505</v>
      </c>
      <c r="E258" s="7" t="s">
        <v>220</v>
      </c>
      <c r="F258" s="8">
        <v>192</v>
      </c>
      <c r="G258" s="8">
        <v>191</v>
      </c>
      <c r="H258" s="9">
        <v>49000.152199999997</v>
      </c>
      <c r="I258" s="9">
        <v>42953.782700000003</v>
      </c>
      <c r="J258" s="9">
        <v>0</v>
      </c>
      <c r="K258" s="9">
        <v>91953.934899999993</v>
      </c>
      <c r="L258" s="9">
        <v>411.18849999999998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91953.934899999993</v>
      </c>
      <c r="T258" s="9">
        <v>101691.0615</v>
      </c>
      <c r="U258" s="9">
        <v>349.5342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102040.59570000001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  <c r="AS258" s="9"/>
      <c r="AT258" s="9">
        <v>0</v>
      </c>
      <c r="AU258" s="9">
        <f t="shared" si="3"/>
        <v>0</v>
      </c>
      <c r="AV258" s="9">
        <v>43364.9712</v>
      </c>
      <c r="AW258" s="9">
        <v>102040.59570000001</v>
      </c>
      <c r="AX258" s="10">
        <v>88</v>
      </c>
      <c r="AY258" s="10">
        <v>300</v>
      </c>
      <c r="AZ258" s="9">
        <v>419000</v>
      </c>
      <c r="BA258" s="9">
        <v>93999.92</v>
      </c>
      <c r="BB258" s="11">
        <v>84.84</v>
      </c>
      <c r="BC258" s="11">
        <v>82.993388046670702</v>
      </c>
      <c r="BD258" s="11">
        <v>8.56</v>
      </c>
      <c r="BE258" s="11"/>
      <c r="BF258" s="7" t="s">
        <v>390</v>
      </c>
      <c r="BG258" s="4"/>
      <c r="BH258" s="7" t="s">
        <v>101</v>
      </c>
      <c r="BI258" s="7" t="s">
        <v>431</v>
      </c>
      <c r="BJ258" s="7" t="s">
        <v>413</v>
      </c>
      <c r="BK258" s="7" t="s">
        <v>383</v>
      </c>
      <c r="BL258" s="5" t="s">
        <v>1</v>
      </c>
      <c r="BM258" s="11">
        <v>754789.52981280605</v>
      </c>
      <c r="BN258" s="5" t="s">
        <v>43</v>
      </c>
      <c r="BO258" s="11"/>
      <c r="BP258" s="12">
        <v>39073</v>
      </c>
      <c r="BQ258" s="12">
        <v>48214</v>
      </c>
      <c r="BR258" s="11">
        <v>40475.362000000001</v>
      </c>
      <c r="BS258" s="11">
        <v>78.33</v>
      </c>
      <c r="BT258" s="11">
        <v>42.639499999999998</v>
      </c>
    </row>
    <row r="259" spans="1:72" s="13" customFormat="1" ht="18.2" customHeight="1" x14ac:dyDescent="0.15">
      <c r="A259" s="14">
        <v>257</v>
      </c>
      <c r="B259" s="15" t="s">
        <v>658</v>
      </c>
      <c r="C259" s="15" t="s">
        <v>379</v>
      </c>
      <c r="D259" s="16">
        <v>45505</v>
      </c>
      <c r="E259" s="17" t="s">
        <v>94</v>
      </c>
      <c r="F259" s="18">
        <v>168</v>
      </c>
      <c r="G259" s="18">
        <v>167</v>
      </c>
      <c r="H259" s="19">
        <v>6209.7655000000004</v>
      </c>
      <c r="I259" s="19">
        <v>56730.485399999998</v>
      </c>
      <c r="J259" s="19">
        <v>0</v>
      </c>
      <c r="K259" s="19">
        <v>62940.250899999999</v>
      </c>
      <c r="L259" s="19">
        <v>581.62040000000002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62940.250899999999</v>
      </c>
      <c r="T259" s="19">
        <v>47742.391799999998</v>
      </c>
      <c r="U259" s="19">
        <v>44.295900000000003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47786.687700000002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0</v>
      </c>
      <c r="AR259" s="19">
        <v>0</v>
      </c>
      <c r="AS259" s="19"/>
      <c r="AT259" s="19">
        <v>0</v>
      </c>
      <c r="AU259" s="19">
        <f t="shared" ref="AU259:AU322" si="4">SUM(AH259:AR259,AB259:AF259,W259:Y259,O259:R259)-J259-AS259-AT259</f>
        <v>0</v>
      </c>
      <c r="AV259" s="19">
        <v>57312.105799999998</v>
      </c>
      <c r="AW259" s="19">
        <v>47786.687700000002</v>
      </c>
      <c r="AX259" s="20">
        <v>88</v>
      </c>
      <c r="AY259" s="20">
        <v>300</v>
      </c>
      <c r="AZ259" s="19">
        <v>355000</v>
      </c>
      <c r="BA259" s="19">
        <v>77341.710000000006</v>
      </c>
      <c r="BB259" s="21">
        <v>82.39</v>
      </c>
      <c r="BC259" s="21">
        <v>67.048521058701695</v>
      </c>
      <c r="BD259" s="21">
        <v>8.56</v>
      </c>
      <c r="BE259" s="21"/>
      <c r="BF259" s="17" t="s">
        <v>380</v>
      </c>
      <c r="BG259" s="14"/>
      <c r="BH259" s="17" t="s">
        <v>101</v>
      </c>
      <c r="BI259" s="17" t="s">
        <v>431</v>
      </c>
      <c r="BJ259" s="17" t="s">
        <v>413</v>
      </c>
      <c r="BK259" s="17" t="s">
        <v>383</v>
      </c>
      <c r="BL259" s="15" t="s">
        <v>1</v>
      </c>
      <c r="BM259" s="21">
        <v>516635.23083351</v>
      </c>
      <c r="BN259" s="15" t="s">
        <v>43</v>
      </c>
      <c r="BO259" s="21"/>
      <c r="BP259" s="22">
        <v>39073</v>
      </c>
      <c r="BQ259" s="22">
        <v>48214</v>
      </c>
      <c r="BR259" s="21">
        <v>30316.174800000001</v>
      </c>
      <c r="BS259" s="21">
        <v>64.45</v>
      </c>
      <c r="BT259" s="21">
        <v>42.639499999999998</v>
      </c>
    </row>
    <row r="260" spans="1:72" s="13" customFormat="1" ht="18.2" customHeight="1" x14ac:dyDescent="0.15">
      <c r="A260" s="4">
        <v>258</v>
      </c>
      <c r="B260" s="5" t="s">
        <v>658</v>
      </c>
      <c r="C260" s="5" t="s">
        <v>379</v>
      </c>
      <c r="D260" s="6">
        <v>45505</v>
      </c>
      <c r="E260" s="7" t="s">
        <v>221</v>
      </c>
      <c r="F260" s="8">
        <v>150</v>
      </c>
      <c r="G260" s="8">
        <v>149</v>
      </c>
      <c r="H260" s="9">
        <v>49000.152199999997</v>
      </c>
      <c r="I260" s="9">
        <v>37717.1495</v>
      </c>
      <c r="J260" s="9">
        <v>0</v>
      </c>
      <c r="K260" s="9">
        <v>86717.301699999996</v>
      </c>
      <c r="L260" s="9">
        <v>411.18849999999998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86717.301699999996</v>
      </c>
      <c r="T260" s="9">
        <v>74883.630399999995</v>
      </c>
      <c r="U260" s="9">
        <v>349.5342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75233.164600000004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/>
      <c r="AT260" s="9">
        <v>0</v>
      </c>
      <c r="AU260" s="9">
        <f t="shared" si="4"/>
        <v>0</v>
      </c>
      <c r="AV260" s="9">
        <v>38128.338000000003</v>
      </c>
      <c r="AW260" s="9">
        <v>75233.164600000004</v>
      </c>
      <c r="AX260" s="10">
        <v>88</v>
      </c>
      <c r="AY260" s="10">
        <v>300</v>
      </c>
      <c r="AZ260" s="9">
        <v>419000</v>
      </c>
      <c r="BA260" s="9">
        <v>93999.92</v>
      </c>
      <c r="BB260" s="11">
        <v>84.84</v>
      </c>
      <c r="BC260" s="11">
        <v>78.267044016931095</v>
      </c>
      <c r="BD260" s="11">
        <v>8.56</v>
      </c>
      <c r="BE260" s="11"/>
      <c r="BF260" s="7" t="s">
        <v>380</v>
      </c>
      <c r="BG260" s="4"/>
      <c r="BH260" s="7" t="s">
        <v>101</v>
      </c>
      <c r="BI260" s="7" t="s">
        <v>431</v>
      </c>
      <c r="BJ260" s="7" t="s">
        <v>413</v>
      </c>
      <c r="BK260" s="7" t="s">
        <v>383</v>
      </c>
      <c r="BL260" s="5" t="s">
        <v>1</v>
      </c>
      <c r="BM260" s="11">
        <v>711805.44310538506</v>
      </c>
      <c r="BN260" s="5" t="s">
        <v>43</v>
      </c>
      <c r="BO260" s="11"/>
      <c r="BP260" s="12">
        <v>39073</v>
      </c>
      <c r="BQ260" s="12">
        <v>48214</v>
      </c>
      <c r="BR260" s="11">
        <v>33946.549599999998</v>
      </c>
      <c r="BS260" s="11">
        <v>78.33</v>
      </c>
      <c r="BT260" s="11">
        <v>42.639499999999998</v>
      </c>
    </row>
    <row r="261" spans="1:72" s="13" customFormat="1" ht="18.2" customHeight="1" x14ac:dyDescent="0.15">
      <c r="A261" s="14">
        <v>259</v>
      </c>
      <c r="B261" s="15" t="s">
        <v>658</v>
      </c>
      <c r="C261" s="15" t="s">
        <v>379</v>
      </c>
      <c r="D261" s="16">
        <v>45505</v>
      </c>
      <c r="E261" s="17" t="s">
        <v>222</v>
      </c>
      <c r="F261" s="18">
        <v>170</v>
      </c>
      <c r="G261" s="18">
        <v>169</v>
      </c>
      <c r="H261" s="19">
        <v>52437.496800000001</v>
      </c>
      <c r="I261" s="19">
        <v>41923.434300000001</v>
      </c>
      <c r="J261" s="19">
        <v>0</v>
      </c>
      <c r="K261" s="19">
        <v>94360.931100000002</v>
      </c>
      <c r="L261" s="19">
        <v>430.95639999999997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94360.931100000002</v>
      </c>
      <c r="T261" s="19">
        <v>94507.277799999996</v>
      </c>
      <c r="U261" s="19">
        <v>381.04419999999999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94888.322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0</v>
      </c>
      <c r="AO261" s="19">
        <v>0</v>
      </c>
      <c r="AP261" s="19">
        <v>0</v>
      </c>
      <c r="AQ261" s="19">
        <v>0</v>
      </c>
      <c r="AR261" s="19">
        <v>0</v>
      </c>
      <c r="AS261" s="19"/>
      <c r="AT261" s="19">
        <v>0</v>
      </c>
      <c r="AU261" s="19">
        <f t="shared" si="4"/>
        <v>0</v>
      </c>
      <c r="AV261" s="19">
        <v>42354.390700000004</v>
      </c>
      <c r="AW261" s="19">
        <v>94888.322</v>
      </c>
      <c r="AX261" s="20">
        <v>89</v>
      </c>
      <c r="AY261" s="20">
        <v>300</v>
      </c>
      <c r="AZ261" s="19">
        <v>419000</v>
      </c>
      <c r="BA261" s="19">
        <v>99010.89</v>
      </c>
      <c r="BB261" s="21">
        <v>90</v>
      </c>
      <c r="BC261" s="21">
        <v>85.773229581109703</v>
      </c>
      <c r="BD261" s="21">
        <v>8.7200000000000006</v>
      </c>
      <c r="BE261" s="21"/>
      <c r="BF261" s="17" t="s">
        <v>380</v>
      </c>
      <c r="BG261" s="14"/>
      <c r="BH261" s="17" t="s">
        <v>101</v>
      </c>
      <c r="BI261" s="17" t="s">
        <v>431</v>
      </c>
      <c r="BJ261" s="17" t="s">
        <v>413</v>
      </c>
      <c r="BK261" s="17" t="s">
        <v>383</v>
      </c>
      <c r="BL261" s="15" t="s">
        <v>1</v>
      </c>
      <c r="BM261" s="21">
        <v>774546.982629098</v>
      </c>
      <c r="BN261" s="15" t="s">
        <v>43</v>
      </c>
      <c r="BO261" s="21"/>
      <c r="BP261" s="22">
        <v>39112</v>
      </c>
      <c r="BQ261" s="22">
        <v>48245</v>
      </c>
      <c r="BR261" s="21">
        <v>26903.588100000001</v>
      </c>
      <c r="BS261" s="21">
        <v>82.51</v>
      </c>
      <c r="BT261" s="21">
        <v>42.639499999999998</v>
      </c>
    </row>
    <row r="262" spans="1:72" s="13" customFormat="1" ht="18.2" customHeight="1" x14ac:dyDescent="0.15">
      <c r="A262" s="4">
        <v>260</v>
      </c>
      <c r="B262" s="5" t="s">
        <v>658</v>
      </c>
      <c r="C262" s="5" t="s">
        <v>379</v>
      </c>
      <c r="D262" s="6">
        <v>45505</v>
      </c>
      <c r="E262" s="7" t="s">
        <v>223</v>
      </c>
      <c r="F262" s="8">
        <v>65</v>
      </c>
      <c r="G262" s="8">
        <v>64</v>
      </c>
      <c r="H262" s="9">
        <v>23256.544678999999</v>
      </c>
      <c r="I262" s="9">
        <v>29975.961200000002</v>
      </c>
      <c r="J262" s="9">
        <v>0</v>
      </c>
      <c r="K262" s="9">
        <v>53232.505878999997</v>
      </c>
      <c r="L262" s="9">
        <v>589.51880000000006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53232.505878999997</v>
      </c>
      <c r="T262" s="9">
        <v>17824.432799999999</v>
      </c>
      <c r="U262" s="9">
        <v>168.9974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17993.430199999999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/>
      <c r="AT262" s="9">
        <v>0</v>
      </c>
      <c r="AU262" s="9">
        <f t="shared" si="4"/>
        <v>0</v>
      </c>
      <c r="AV262" s="9">
        <v>30565.48</v>
      </c>
      <c r="AW262" s="9">
        <v>17993.430199999999</v>
      </c>
      <c r="AX262" s="10">
        <v>92</v>
      </c>
      <c r="AY262" s="10">
        <v>300</v>
      </c>
      <c r="AZ262" s="9">
        <v>419000</v>
      </c>
      <c r="BA262" s="9">
        <v>92489.73</v>
      </c>
      <c r="BB262" s="11">
        <v>84.84</v>
      </c>
      <c r="BC262" s="11">
        <v>48.829700322126101</v>
      </c>
      <c r="BD262" s="11">
        <v>8.7200000000000006</v>
      </c>
      <c r="BE262" s="11"/>
      <c r="BF262" s="7" t="s">
        <v>380</v>
      </c>
      <c r="BG262" s="4"/>
      <c r="BH262" s="7" t="s">
        <v>101</v>
      </c>
      <c r="BI262" s="7" t="s">
        <v>431</v>
      </c>
      <c r="BJ262" s="7" t="s">
        <v>413</v>
      </c>
      <c r="BK262" s="7" t="s">
        <v>383</v>
      </c>
      <c r="BL262" s="5" t="s">
        <v>1</v>
      </c>
      <c r="BM262" s="11">
        <v>436950.72023685399</v>
      </c>
      <c r="BN262" s="5" t="s">
        <v>43</v>
      </c>
      <c r="BO262" s="11"/>
      <c r="BP262" s="12">
        <v>39198</v>
      </c>
      <c r="BQ262" s="12">
        <v>48335</v>
      </c>
      <c r="BR262" s="11">
        <v>9533.6713999999993</v>
      </c>
      <c r="BS262" s="11">
        <v>77.069999999999993</v>
      </c>
      <c r="BT262" s="11">
        <v>42.639499999999998</v>
      </c>
    </row>
    <row r="263" spans="1:72" s="13" customFormat="1" ht="18.2" customHeight="1" x14ac:dyDescent="0.15">
      <c r="A263" s="14">
        <v>261</v>
      </c>
      <c r="B263" s="15" t="s">
        <v>658</v>
      </c>
      <c r="C263" s="15" t="s">
        <v>379</v>
      </c>
      <c r="D263" s="16">
        <v>45505</v>
      </c>
      <c r="E263" s="17" t="s">
        <v>31</v>
      </c>
      <c r="F263" s="18">
        <v>0</v>
      </c>
      <c r="G263" s="18">
        <v>0</v>
      </c>
      <c r="H263" s="19">
        <v>47125.466800000002</v>
      </c>
      <c r="I263" s="19">
        <v>0</v>
      </c>
      <c r="J263" s="19">
        <v>0</v>
      </c>
      <c r="K263" s="19">
        <v>47125.466800000002</v>
      </c>
      <c r="L263" s="19">
        <v>1711.3194000000001</v>
      </c>
      <c r="M263" s="19">
        <v>0</v>
      </c>
      <c r="N263" s="19">
        <v>0</v>
      </c>
      <c r="O263" s="19">
        <v>0</v>
      </c>
      <c r="P263" s="19">
        <v>1711.3194000000001</v>
      </c>
      <c r="Q263" s="19">
        <v>0</v>
      </c>
      <c r="R263" s="19">
        <v>0</v>
      </c>
      <c r="S263" s="19">
        <v>45414.147400000002</v>
      </c>
      <c r="T263" s="19">
        <v>0</v>
      </c>
      <c r="U263" s="19">
        <v>404.88619999999997</v>
      </c>
      <c r="V263" s="19">
        <v>0</v>
      </c>
      <c r="W263" s="19">
        <v>0</v>
      </c>
      <c r="X263" s="19">
        <v>404.88619999999997</v>
      </c>
      <c r="Y263" s="19">
        <v>0</v>
      </c>
      <c r="Z263" s="19">
        <v>0</v>
      </c>
      <c r="AA263" s="19">
        <v>0</v>
      </c>
      <c r="AB263" s="19">
        <v>237.40629999999999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116.81619999999999</v>
      </c>
      <c r="AJ263" s="19">
        <v>0</v>
      </c>
      <c r="AK263" s="19">
        <v>0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367.9907</v>
      </c>
      <c r="AR263" s="19">
        <v>0</v>
      </c>
      <c r="AS263" s="19"/>
      <c r="AT263" s="19">
        <v>0</v>
      </c>
      <c r="AU263" s="19">
        <f t="shared" si="4"/>
        <v>2838.4187999999999</v>
      </c>
      <c r="AV263" s="19">
        <v>0</v>
      </c>
      <c r="AW263" s="19">
        <v>0</v>
      </c>
      <c r="AX263" s="20">
        <v>22</v>
      </c>
      <c r="AY263" s="20">
        <v>100</v>
      </c>
      <c r="AZ263" s="19">
        <v>238000</v>
      </c>
      <c r="BA263" s="19">
        <v>166600</v>
      </c>
      <c r="BB263" s="21"/>
      <c r="BC263" s="21"/>
      <c r="BD263" s="21">
        <v>10.31</v>
      </c>
      <c r="BE263" s="21"/>
      <c r="BF263" s="17"/>
      <c r="BG263" s="14"/>
      <c r="BH263" s="17" t="s">
        <v>101</v>
      </c>
      <c r="BI263" s="17" t="s">
        <v>412</v>
      </c>
      <c r="BJ263" s="17" t="s">
        <v>413</v>
      </c>
      <c r="BK263" s="17" t="s">
        <v>389</v>
      </c>
      <c r="BL263" s="15" t="s">
        <v>0</v>
      </c>
      <c r="BM263" s="21">
        <v>45414.147400000002</v>
      </c>
      <c r="BN263" s="15" t="s">
        <v>43</v>
      </c>
      <c r="BO263" s="21"/>
      <c r="BP263" s="22">
        <v>43186</v>
      </c>
      <c r="BQ263" s="22">
        <v>46233</v>
      </c>
      <c r="BR263" s="21">
        <v>0</v>
      </c>
      <c r="BS263" s="21">
        <v>237.40629999999999</v>
      </c>
      <c r="BT263" s="21">
        <v>0</v>
      </c>
    </row>
    <row r="264" spans="1:72" s="13" customFormat="1" ht="18.2" customHeight="1" x14ac:dyDescent="0.15">
      <c r="A264" s="4">
        <v>262</v>
      </c>
      <c r="B264" s="5" t="s">
        <v>658</v>
      </c>
      <c r="C264" s="5" t="s">
        <v>379</v>
      </c>
      <c r="D264" s="6">
        <v>45505</v>
      </c>
      <c r="E264" s="7" t="s">
        <v>224</v>
      </c>
      <c r="F264" s="8">
        <v>158</v>
      </c>
      <c r="G264" s="8">
        <v>157</v>
      </c>
      <c r="H264" s="9">
        <v>53669.629099999998</v>
      </c>
      <c r="I264" s="9">
        <v>38908.495900000002</v>
      </c>
      <c r="J264" s="9">
        <v>0</v>
      </c>
      <c r="K264" s="9">
        <v>92578.125</v>
      </c>
      <c r="L264" s="9">
        <v>415.50189999999998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92578.125</v>
      </c>
      <c r="T264" s="9">
        <v>86764.251399999994</v>
      </c>
      <c r="U264" s="9">
        <v>389.9991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87154.250499999995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/>
      <c r="AT264" s="9">
        <v>0</v>
      </c>
      <c r="AU264" s="9">
        <f t="shared" si="4"/>
        <v>0</v>
      </c>
      <c r="AV264" s="9">
        <v>39323.997799999997</v>
      </c>
      <c r="AW264" s="9">
        <v>87154.250499999995</v>
      </c>
      <c r="AX264" s="10">
        <v>93</v>
      </c>
      <c r="AY264" s="10">
        <v>300</v>
      </c>
      <c r="AZ264" s="9">
        <v>419000</v>
      </c>
      <c r="BA264" s="9">
        <v>98219.01</v>
      </c>
      <c r="BB264" s="11">
        <v>90</v>
      </c>
      <c r="BC264" s="11">
        <v>84.831146740330595</v>
      </c>
      <c r="BD264" s="11">
        <v>8.7200000000000006</v>
      </c>
      <c r="BE264" s="11"/>
      <c r="BF264" s="7" t="s">
        <v>390</v>
      </c>
      <c r="BG264" s="4"/>
      <c r="BH264" s="7" t="s">
        <v>101</v>
      </c>
      <c r="BI264" s="7" t="s">
        <v>431</v>
      </c>
      <c r="BJ264" s="7" t="s">
        <v>413</v>
      </c>
      <c r="BK264" s="7" t="s">
        <v>383</v>
      </c>
      <c r="BL264" s="5" t="s">
        <v>1</v>
      </c>
      <c r="BM264" s="11">
        <v>759913.09687500005</v>
      </c>
      <c r="BN264" s="5" t="s">
        <v>43</v>
      </c>
      <c r="BO264" s="11"/>
      <c r="BP264" s="12">
        <v>39206</v>
      </c>
      <c r="BQ264" s="12">
        <v>48366</v>
      </c>
      <c r="BR264" s="11">
        <v>24746.947</v>
      </c>
      <c r="BS264" s="11">
        <v>81.849999999999994</v>
      </c>
      <c r="BT264" s="11">
        <v>42.639499999999998</v>
      </c>
    </row>
    <row r="265" spans="1:72" s="13" customFormat="1" ht="18.2" customHeight="1" x14ac:dyDescent="0.15">
      <c r="A265" s="14">
        <v>263</v>
      </c>
      <c r="B265" s="15" t="s">
        <v>658</v>
      </c>
      <c r="C265" s="15" t="s">
        <v>379</v>
      </c>
      <c r="D265" s="16">
        <v>45505</v>
      </c>
      <c r="E265" s="17" t="s">
        <v>225</v>
      </c>
      <c r="F265" s="18">
        <v>118</v>
      </c>
      <c r="G265" s="18">
        <v>117</v>
      </c>
      <c r="H265" s="19">
        <v>52510.398105</v>
      </c>
      <c r="I265" s="19">
        <v>34023.430800000002</v>
      </c>
      <c r="J265" s="19">
        <v>0</v>
      </c>
      <c r="K265" s="19">
        <v>86533.828905000002</v>
      </c>
      <c r="L265" s="19">
        <v>431.3614</v>
      </c>
      <c r="M265" s="19">
        <v>0</v>
      </c>
      <c r="N265" s="19">
        <v>0</v>
      </c>
      <c r="O265" s="19">
        <v>0</v>
      </c>
      <c r="P265" s="19">
        <v>0</v>
      </c>
      <c r="Q265" s="19">
        <v>0</v>
      </c>
      <c r="R265" s="19">
        <v>0</v>
      </c>
      <c r="S265" s="19">
        <v>86533.828905000002</v>
      </c>
      <c r="T265" s="19">
        <v>60325.4899</v>
      </c>
      <c r="U265" s="19">
        <v>381.57569999999998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60707.065600000002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0</v>
      </c>
      <c r="AQ265" s="19">
        <v>0</v>
      </c>
      <c r="AR265" s="19">
        <v>0</v>
      </c>
      <c r="AS265" s="19"/>
      <c r="AT265" s="19">
        <v>0</v>
      </c>
      <c r="AU265" s="19">
        <f t="shared" si="4"/>
        <v>0</v>
      </c>
      <c r="AV265" s="19">
        <v>34454.792200000004</v>
      </c>
      <c r="AW265" s="19">
        <v>60707.065600000002</v>
      </c>
      <c r="AX265" s="20">
        <v>89</v>
      </c>
      <c r="AY265" s="20">
        <v>300</v>
      </c>
      <c r="AZ265" s="19">
        <v>419000</v>
      </c>
      <c r="BA265" s="19">
        <v>99124.54</v>
      </c>
      <c r="BB265" s="21">
        <v>90</v>
      </c>
      <c r="BC265" s="21">
        <v>78.568279877515707</v>
      </c>
      <c r="BD265" s="21">
        <v>8.7200000000000006</v>
      </c>
      <c r="BE265" s="21"/>
      <c r="BF265" s="17" t="s">
        <v>380</v>
      </c>
      <c r="BG265" s="14"/>
      <c r="BH265" s="17" t="s">
        <v>101</v>
      </c>
      <c r="BI265" s="17" t="s">
        <v>431</v>
      </c>
      <c r="BJ265" s="17" t="s">
        <v>413</v>
      </c>
      <c r="BK265" s="17" t="s">
        <v>383</v>
      </c>
      <c r="BL265" s="15" t="s">
        <v>1</v>
      </c>
      <c r="BM265" s="21">
        <v>710299.43528938305</v>
      </c>
      <c r="BN265" s="15" t="s">
        <v>43</v>
      </c>
      <c r="BO265" s="21"/>
      <c r="BP265" s="22">
        <v>39106</v>
      </c>
      <c r="BQ265" s="22">
        <v>48245</v>
      </c>
      <c r="BR265" s="21">
        <v>18604.528999999999</v>
      </c>
      <c r="BS265" s="21">
        <v>82.6</v>
      </c>
      <c r="BT265" s="21">
        <v>42.639499999999998</v>
      </c>
    </row>
    <row r="266" spans="1:72" s="13" customFormat="1" ht="18.2" customHeight="1" x14ac:dyDescent="0.15">
      <c r="A266" s="4">
        <v>264</v>
      </c>
      <c r="B266" s="5" t="s">
        <v>658</v>
      </c>
      <c r="C266" s="5" t="s">
        <v>379</v>
      </c>
      <c r="D266" s="6">
        <v>45505</v>
      </c>
      <c r="E266" s="7" t="s">
        <v>226</v>
      </c>
      <c r="F266" s="8">
        <v>115</v>
      </c>
      <c r="G266" s="8">
        <v>114</v>
      </c>
      <c r="H266" s="9">
        <v>52510.623073000002</v>
      </c>
      <c r="I266" s="9">
        <v>33437.051399999997</v>
      </c>
      <c r="J266" s="9">
        <v>0</v>
      </c>
      <c r="K266" s="9">
        <v>85947.674473000006</v>
      </c>
      <c r="L266" s="9">
        <v>431.35890000000001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85947.674473000006</v>
      </c>
      <c r="T266" s="9">
        <v>58439.587699999996</v>
      </c>
      <c r="U266" s="9">
        <v>381.57709999999997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58821.164799999999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/>
      <c r="AT266" s="9">
        <v>0</v>
      </c>
      <c r="AU266" s="9">
        <f t="shared" si="4"/>
        <v>0</v>
      </c>
      <c r="AV266" s="9">
        <v>33868.410300000003</v>
      </c>
      <c r="AW266" s="9">
        <v>58821.164799999999</v>
      </c>
      <c r="AX266" s="10">
        <v>89</v>
      </c>
      <c r="AY266" s="10">
        <v>300</v>
      </c>
      <c r="AZ266" s="9">
        <v>419000</v>
      </c>
      <c r="BA266" s="9">
        <v>99124.54</v>
      </c>
      <c r="BB266" s="11">
        <v>90</v>
      </c>
      <c r="BC266" s="11">
        <v>78.036081706608698</v>
      </c>
      <c r="BD266" s="11">
        <v>8.7200000000000006</v>
      </c>
      <c r="BE266" s="11"/>
      <c r="BF266" s="7" t="s">
        <v>380</v>
      </c>
      <c r="BG266" s="4"/>
      <c r="BH266" s="7" t="s">
        <v>101</v>
      </c>
      <c r="BI266" s="7" t="s">
        <v>431</v>
      </c>
      <c r="BJ266" s="7" t="s">
        <v>413</v>
      </c>
      <c r="BK266" s="7" t="s">
        <v>383</v>
      </c>
      <c r="BL266" s="5" t="s">
        <v>1</v>
      </c>
      <c r="BM266" s="11">
        <v>705488.07807440299</v>
      </c>
      <c r="BN266" s="5" t="s">
        <v>43</v>
      </c>
      <c r="BO266" s="11"/>
      <c r="BP266" s="12">
        <v>39106</v>
      </c>
      <c r="BQ266" s="12">
        <v>48245</v>
      </c>
      <c r="BR266" s="11">
        <v>17988.7536</v>
      </c>
      <c r="BS266" s="11">
        <v>82.6</v>
      </c>
      <c r="BT266" s="11">
        <v>42.639499999999998</v>
      </c>
    </row>
    <row r="267" spans="1:72" s="13" customFormat="1" ht="18.2" customHeight="1" x14ac:dyDescent="0.15">
      <c r="A267" s="14">
        <v>265</v>
      </c>
      <c r="B267" s="15" t="s">
        <v>658</v>
      </c>
      <c r="C267" s="15" t="s">
        <v>379</v>
      </c>
      <c r="D267" s="16">
        <v>45505</v>
      </c>
      <c r="E267" s="17" t="s">
        <v>32</v>
      </c>
      <c r="F267" s="18">
        <v>0</v>
      </c>
      <c r="G267" s="18">
        <v>0</v>
      </c>
      <c r="H267" s="19">
        <v>123524.4872</v>
      </c>
      <c r="I267" s="19">
        <v>0</v>
      </c>
      <c r="J267" s="19">
        <v>0</v>
      </c>
      <c r="K267" s="19">
        <v>123524.4872</v>
      </c>
      <c r="L267" s="19">
        <v>334.4973</v>
      </c>
      <c r="M267" s="19">
        <v>0</v>
      </c>
      <c r="N267" s="19">
        <v>0</v>
      </c>
      <c r="O267" s="19">
        <v>0</v>
      </c>
      <c r="P267" s="19">
        <v>334.4973</v>
      </c>
      <c r="Q267" s="19">
        <v>0</v>
      </c>
      <c r="R267" s="19">
        <v>0</v>
      </c>
      <c r="S267" s="19">
        <v>123189.9899</v>
      </c>
      <c r="T267" s="19">
        <v>0</v>
      </c>
      <c r="U267" s="19">
        <v>1061.2813000000001</v>
      </c>
      <c r="V267" s="19">
        <v>0</v>
      </c>
      <c r="W267" s="19">
        <v>0</v>
      </c>
      <c r="X267" s="19">
        <v>1061.2813000000001</v>
      </c>
      <c r="Y267" s="19">
        <v>0</v>
      </c>
      <c r="Z267" s="19">
        <v>0</v>
      </c>
      <c r="AA267" s="19">
        <v>0</v>
      </c>
      <c r="AB267" s="19">
        <v>237.40629999999999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119.3809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0.26119999999999999</v>
      </c>
      <c r="AR267" s="19">
        <v>0</v>
      </c>
      <c r="AS267" s="19"/>
      <c r="AT267" s="19">
        <v>0</v>
      </c>
      <c r="AU267" s="19">
        <f t="shared" si="4"/>
        <v>1752.8270000000002</v>
      </c>
      <c r="AV267" s="19">
        <v>0</v>
      </c>
      <c r="AW267" s="19">
        <v>0</v>
      </c>
      <c r="AX267" s="20">
        <v>161</v>
      </c>
      <c r="AY267" s="20">
        <v>240</v>
      </c>
      <c r="AZ267" s="19">
        <v>238000</v>
      </c>
      <c r="BA267" s="19">
        <v>166600</v>
      </c>
      <c r="BB267" s="21"/>
      <c r="BC267" s="21"/>
      <c r="BD267" s="21">
        <v>10.31</v>
      </c>
      <c r="BE267" s="21"/>
      <c r="BF267" s="17"/>
      <c r="BG267" s="14"/>
      <c r="BH267" s="17" t="s">
        <v>101</v>
      </c>
      <c r="BI267" s="17" t="s">
        <v>483</v>
      </c>
      <c r="BJ267" s="17" t="s">
        <v>413</v>
      </c>
      <c r="BK267" s="17" t="s">
        <v>389</v>
      </c>
      <c r="BL267" s="15" t="s">
        <v>0</v>
      </c>
      <c r="BM267" s="21">
        <v>123189.9899</v>
      </c>
      <c r="BN267" s="15" t="s">
        <v>43</v>
      </c>
      <c r="BO267" s="21"/>
      <c r="BP267" s="22">
        <v>43174</v>
      </c>
      <c r="BQ267" s="22">
        <v>50479</v>
      </c>
      <c r="BR267" s="21">
        <v>0</v>
      </c>
      <c r="BS267" s="21">
        <v>237.40629999999999</v>
      </c>
      <c r="BT267" s="21">
        <v>0</v>
      </c>
    </row>
    <row r="268" spans="1:72" s="13" customFormat="1" ht="18.2" customHeight="1" x14ac:dyDescent="0.15">
      <c r="A268" s="4">
        <v>266</v>
      </c>
      <c r="B268" s="5" t="s">
        <v>658</v>
      </c>
      <c r="C268" s="5" t="s">
        <v>379</v>
      </c>
      <c r="D268" s="6">
        <v>45505</v>
      </c>
      <c r="E268" s="7" t="s">
        <v>227</v>
      </c>
      <c r="F268" s="8">
        <v>165</v>
      </c>
      <c r="G268" s="8">
        <v>164</v>
      </c>
      <c r="H268" s="9">
        <v>52619.534800000001</v>
      </c>
      <c r="I268" s="9">
        <v>40804.692600000002</v>
      </c>
      <c r="J268" s="9">
        <v>0</v>
      </c>
      <c r="K268" s="9">
        <v>93424.227400000003</v>
      </c>
      <c r="L268" s="9">
        <v>425.94260000000003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93424.227400000003</v>
      </c>
      <c r="T268" s="9">
        <v>90964.587100000004</v>
      </c>
      <c r="U268" s="9">
        <v>382.36849999999998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91346.955600000001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  <c r="AS268" s="9"/>
      <c r="AT268" s="9">
        <v>0</v>
      </c>
      <c r="AU268" s="9">
        <f t="shared" si="4"/>
        <v>0</v>
      </c>
      <c r="AV268" s="9">
        <v>41230.635199999997</v>
      </c>
      <c r="AW268" s="9">
        <v>91346.955600000001</v>
      </c>
      <c r="AX268" s="10">
        <v>90</v>
      </c>
      <c r="AY268" s="10">
        <v>300</v>
      </c>
      <c r="AZ268" s="9">
        <v>419000</v>
      </c>
      <c r="BA268" s="9">
        <v>98561.51</v>
      </c>
      <c r="BB268" s="11">
        <v>90</v>
      </c>
      <c r="BC268" s="11">
        <v>85.308965599248694</v>
      </c>
      <c r="BD268" s="11">
        <v>8.7200000000000006</v>
      </c>
      <c r="BE268" s="11"/>
      <c r="BF268" s="7" t="s">
        <v>390</v>
      </c>
      <c r="BG268" s="4"/>
      <c r="BH268" s="7" t="s">
        <v>101</v>
      </c>
      <c r="BI268" s="7" t="s">
        <v>431</v>
      </c>
      <c r="BJ268" s="7" t="s">
        <v>413</v>
      </c>
      <c r="BK268" s="7" t="s">
        <v>383</v>
      </c>
      <c r="BL268" s="5" t="s">
        <v>1</v>
      </c>
      <c r="BM268" s="11">
        <v>766858.196433426</v>
      </c>
      <c r="BN268" s="5" t="s">
        <v>43</v>
      </c>
      <c r="BO268" s="11"/>
      <c r="BP268" s="12">
        <v>39141</v>
      </c>
      <c r="BQ268" s="12">
        <v>48274</v>
      </c>
      <c r="BR268" s="11">
        <v>25969.663</v>
      </c>
      <c r="BS268" s="11">
        <v>82.13</v>
      </c>
      <c r="BT268" s="11">
        <v>42.639499999999998</v>
      </c>
    </row>
    <row r="269" spans="1:72" s="13" customFormat="1" ht="18.2" customHeight="1" x14ac:dyDescent="0.15">
      <c r="A269" s="14">
        <v>267</v>
      </c>
      <c r="B269" s="15" t="s">
        <v>658</v>
      </c>
      <c r="C269" s="15" t="s">
        <v>379</v>
      </c>
      <c r="D269" s="16">
        <v>45505</v>
      </c>
      <c r="E269" s="17" t="s">
        <v>228</v>
      </c>
      <c r="F269" s="18">
        <v>183</v>
      </c>
      <c r="G269" s="18">
        <v>182</v>
      </c>
      <c r="H269" s="19">
        <v>51537.031600000002</v>
      </c>
      <c r="I269" s="19">
        <v>43819.317000000003</v>
      </c>
      <c r="J269" s="19">
        <v>0</v>
      </c>
      <c r="K269" s="19">
        <v>95356.348599999998</v>
      </c>
      <c r="L269" s="19">
        <v>419.39269999999999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95356.348599999998</v>
      </c>
      <c r="T269" s="19">
        <v>95702.360199999996</v>
      </c>
      <c r="U269" s="19">
        <v>350.8811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96053.241299999994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/>
      <c r="AT269" s="19">
        <v>0</v>
      </c>
      <c r="AU269" s="19">
        <f t="shared" si="4"/>
        <v>0</v>
      </c>
      <c r="AV269" s="19">
        <v>44238.709699999999</v>
      </c>
      <c r="AW269" s="19">
        <v>96053.241299999994</v>
      </c>
      <c r="AX269" s="20">
        <v>91</v>
      </c>
      <c r="AY269" s="20">
        <v>300</v>
      </c>
      <c r="AZ269" s="19">
        <v>419000</v>
      </c>
      <c r="BA269" s="19">
        <v>98359.71</v>
      </c>
      <c r="BB269" s="21">
        <v>90</v>
      </c>
      <c r="BC269" s="21">
        <v>87.251897895998297</v>
      </c>
      <c r="BD269" s="21">
        <v>8.17</v>
      </c>
      <c r="BE269" s="21"/>
      <c r="BF269" s="17" t="s">
        <v>390</v>
      </c>
      <c r="BG269" s="14"/>
      <c r="BH269" s="17" t="s">
        <v>101</v>
      </c>
      <c r="BI269" s="17" t="s">
        <v>431</v>
      </c>
      <c r="BJ269" s="17" t="s">
        <v>413</v>
      </c>
      <c r="BK269" s="17" t="s">
        <v>383</v>
      </c>
      <c r="BL269" s="15" t="s">
        <v>1</v>
      </c>
      <c r="BM269" s="21">
        <v>782717.71189271798</v>
      </c>
      <c r="BN269" s="15" t="s">
        <v>43</v>
      </c>
      <c r="BO269" s="21"/>
      <c r="BP269" s="22">
        <v>39170</v>
      </c>
      <c r="BQ269" s="22">
        <v>48305</v>
      </c>
      <c r="BR269" s="21">
        <v>28576.546200000001</v>
      </c>
      <c r="BS269" s="21">
        <v>81.97</v>
      </c>
      <c r="BT269" s="21">
        <v>42.639499999999998</v>
      </c>
    </row>
    <row r="270" spans="1:72" s="13" customFormat="1" ht="18.2" customHeight="1" x14ac:dyDescent="0.15">
      <c r="A270" s="4">
        <v>268</v>
      </c>
      <c r="B270" s="5" t="s">
        <v>658</v>
      </c>
      <c r="C270" s="5" t="s">
        <v>379</v>
      </c>
      <c r="D270" s="6">
        <v>45505</v>
      </c>
      <c r="E270" s="7" t="s">
        <v>229</v>
      </c>
      <c r="F270" s="8">
        <v>162</v>
      </c>
      <c r="G270" s="8">
        <v>161</v>
      </c>
      <c r="H270" s="9">
        <v>52702.923699999999</v>
      </c>
      <c r="I270" s="9">
        <v>40481.760799999996</v>
      </c>
      <c r="J270" s="9">
        <v>0</v>
      </c>
      <c r="K270" s="9">
        <v>93184.684500000003</v>
      </c>
      <c r="L270" s="9">
        <v>426.66120000000001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93184.684500000003</v>
      </c>
      <c r="T270" s="9">
        <v>89074.466700000004</v>
      </c>
      <c r="U270" s="9">
        <v>382.97390000000001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89457.440600000002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/>
      <c r="AT270" s="9">
        <v>0</v>
      </c>
      <c r="AU270" s="9">
        <f t="shared" si="4"/>
        <v>0</v>
      </c>
      <c r="AV270" s="9">
        <v>40908.421999999999</v>
      </c>
      <c r="AW270" s="9">
        <v>89457.440600000002</v>
      </c>
      <c r="AX270" s="10">
        <v>90</v>
      </c>
      <c r="AY270" s="10">
        <v>300</v>
      </c>
      <c r="AZ270" s="9">
        <v>419000</v>
      </c>
      <c r="BA270" s="9">
        <v>98722.32</v>
      </c>
      <c r="BB270" s="11">
        <v>90</v>
      </c>
      <c r="BC270" s="11">
        <v>84.951625984883705</v>
      </c>
      <c r="BD270" s="11">
        <v>8.7200000000000006</v>
      </c>
      <c r="BE270" s="11"/>
      <c r="BF270" s="7" t="s">
        <v>380</v>
      </c>
      <c r="BG270" s="4"/>
      <c r="BH270" s="7" t="s">
        <v>101</v>
      </c>
      <c r="BI270" s="7" t="s">
        <v>431</v>
      </c>
      <c r="BJ270" s="7" t="s">
        <v>413</v>
      </c>
      <c r="BK270" s="7" t="s">
        <v>383</v>
      </c>
      <c r="BL270" s="5" t="s">
        <v>1</v>
      </c>
      <c r="BM270" s="11">
        <v>764891.94590746798</v>
      </c>
      <c r="BN270" s="5" t="s">
        <v>43</v>
      </c>
      <c r="BO270" s="11"/>
      <c r="BP270" s="12">
        <v>39128</v>
      </c>
      <c r="BQ270" s="12">
        <v>48274</v>
      </c>
      <c r="BR270" s="11">
        <v>25641.816200000001</v>
      </c>
      <c r="BS270" s="11">
        <v>82.27</v>
      </c>
      <c r="BT270" s="11">
        <v>42.639499999999998</v>
      </c>
    </row>
    <row r="271" spans="1:72" s="13" customFormat="1" ht="18.2" customHeight="1" x14ac:dyDescent="0.15">
      <c r="A271" s="14">
        <v>269</v>
      </c>
      <c r="B271" s="15" t="s">
        <v>658</v>
      </c>
      <c r="C271" s="15" t="s">
        <v>379</v>
      </c>
      <c r="D271" s="16">
        <v>45505</v>
      </c>
      <c r="E271" s="17" t="s">
        <v>230</v>
      </c>
      <c r="F271" s="18">
        <v>170</v>
      </c>
      <c r="G271" s="18">
        <v>169</v>
      </c>
      <c r="H271" s="19">
        <v>53202.003599999996</v>
      </c>
      <c r="I271" s="19">
        <v>40669.8511</v>
      </c>
      <c r="J271" s="19">
        <v>0</v>
      </c>
      <c r="K271" s="19">
        <v>93871.854699999996</v>
      </c>
      <c r="L271" s="19">
        <v>418.0016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93871.854699999996</v>
      </c>
      <c r="T271" s="19">
        <v>94517.862999999998</v>
      </c>
      <c r="U271" s="19">
        <v>386.60090000000002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94904.463900000002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/>
      <c r="AT271" s="19">
        <v>0</v>
      </c>
      <c r="AU271" s="19">
        <f t="shared" si="4"/>
        <v>0</v>
      </c>
      <c r="AV271" s="19">
        <v>41087.852700000003</v>
      </c>
      <c r="AW271" s="19">
        <v>94904.463900000002</v>
      </c>
      <c r="AX271" s="20">
        <v>92</v>
      </c>
      <c r="AY271" s="20">
        <v>300</v>
      </c>
      <c r="AZ271" s="19">
        <v>419000</v>
      </c>
      <c r="BA271" s="19">
        <v>98109.36</v>
      </c>
      <c r="BB271" s="21">
        <v>90</v>
      </c>
      <c r="BC271" s="21">
        <v>86.112751352164594</v>
      </c>
      <c r="BD271" s="21">
        <v>8.7200000000000006</v>
      </c>
      <c r="BE271" s="21"/>
      <c r="BF271" s="17" t="s">
        <v>380</v>
      </c>
      <c r="BG271" s="14"/>
      <c r="BH271" s="17" t="s">
        <v>101</v>
      </c>
      <c r="BI271" s="17" t="s">
        <v>431</v>
      </c>
      <c r="BJ271" s="17" t="s">
        <v>413</v>
      </c>
      <c r="BK271" s="17" t="s">
        <v>383</v>
      </c>
      <c r="BL271" s="15" t="s">
        <v>1</v>
      </c>
      <c r="BM271" s="21">
        <v>770532.47529561701</v>
      </c>
      <c r="BN271" s="15" t="s">
        <v>43</v>
      </c>
      <c r="BO271" s="21"/>
      <c r="BP271" s="22">
        <v>39198</v>
      </c>
      <c r="BQ271" s="22">
        <v>48335</v>
      </c>
      <c r="BR271" s="21">
        <v>26704.5461</v>
      </c>
      <c r="BS271" s="21">
        <v>81.760000000000005</v>
      </c>
      <c r="BT271" s="21">
        <v>42.639499999999998</v>
      </c>
    </row>
    <row r="272" spans="1:72" s="13" customFormat="1" ht="18.2" customHeight="1" x14ac:dyDescent="0.15">
      <c r="A272" s="4">
        <v>270</v>
      </c>
      <c r="B272" s="5" t="s">
        <v>658</v>
      </c>
      <c r="C272" s="5" t="s">
        <v>379</v>
      </c>
      <c r="D272" s="6">
        <v>45505</v>
      </c>
      <c r="E272" s="7" t="s">
        <v>231</v>
      </c>
      <c r="F272" s="8">
        <v>172</v>
      </c>
      <c r="G272" s="8">
        <v>171</v>
      </c>
      <c r="H272" s="9">
        <v>44584.4499</v>
      </c>
      <c r="I272" s="9">
        <v>35315.668100000003</v>
      </c>
      <c r="J272" s="9">
        <v>0</v>
      </c>
      <c r="K272" s="9">
        <v>79900.118000000002</v>
      </c>
      <c r="L272" s="9">
        <v>360.86070000000001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79900.118000000002</v>
      </c>
      <c r="T272" s="9">
        <v>81119.660300000003</v>
      </c>
      <c r="U272" s="9">
        <v>323.98050000000001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81443.640799999994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  <c r="AS272" s="9"/>
      <c r="AT272" s="9">
        <v>0</v>
      </c>
      <c r="AU272" s="9">
        <f t="shared" si="4"/>
        <v>0</v>
      </c>
      <c r="AV272" s="9">
        <v>35676.5288</v>
      </c>
      <c r="AW272" s="9">
        <v>81443.640799999994</v>
      </c>
      <c r="AX272" s="10">
        <v>90</v>
      </c>
      <c r="AY272" s="10">
        <v>300</v>
      </c>
      <c r="AZ272" s="9">
        <v>355000</v>
      </c>
      <c r="BA272" s="9">
        <v>83506.77</v>
      </c>
      <c r="BB272" s="11">
        <v>90</v>
      </c>
      <c r="BC272" s="11">
        <v>86.112905815899694</v>
      </c>
      <c r="BD272" s="11">
        <v>8.7200000000000006</v>
      </c>
      <c r="BE272" s="11"/>
      <c r="BF272" s="7" t="s">
        <v>380</v>
      </c>
      <c r="BG272" s="4"/>
      <c r="BH272" s="7" t="s">
        <v>101</v>
      </c>
      <c r="BI272" s="7" t="s">
        <v>431</v>
      </c>
      <c r="BJ272" s="7" t="s">
        <v>413</v>
      </c>
      <c r="BK272" s="7" t="s">
        <v>383</v>
      </c>
      <c r="BL272" s="5" t="s">
        <v>1</v>
      </c>
      <c r="BM272" s="11">
        <v>655847.65418459196</v>
      </c>
      <c r="BN272" s="5" t="s">
        <v>43</v>
      </c>
      <c r="BO272" s="11"/>
      <c r="BP272" s="12">
        <v>39141</v>
      </c>
      <c r="BQ272" s="12">
        <v>48274</v>
      </c>
      <c r="BR272" s="11">
        <v>23004.392500000002</v>
      </c>
      <c r="BS272" s="11">
        <v>69.59</v>
      </c>
      <c r="BT272" s="11">
        <v>42.639499999999998</v>
      </c>
    </row>
    <row r="273" spans="1:72" s="13" customFormat="1" ht="18.2" customHeight="1" x14ac:dyDescent="0.15">
      <c r="A273" s="14">
        <v>271</v>
      </c>
      <c r="B273" s="15" t="s">
        <v>658</v>
      </c>
      <c r="C273" s="15" t="s">
        <v>379</v>
      </c>
      <c r="D273" s="16">
        <v>45505</v>
      </c>
      <c r="E273" s="17" t="s">
        <v>232</v>
      </c>
      <c r="F273" s="18">
        <v>180</v>
      </c>
      <c r="G273" s="18">
        <v>179</v>
      </c>
      <c r="H273" s="19">
        <v>52619.534800000001</v>
      </c>
      <c r="I273" s="19">
        <v>42637.675600000002</v>
      </c>
      <c r="J273" s="19">
        <v>0</v>
      </c>
      <c r="K273" s="19">
        <v>95257.210399999996</v>
      </c>
      <c r="L273" s="19">
        <v>425.94260000000003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95257.210399999996</v>
      </c>
      <c r="T273" s="19">
        <v>101256.17080000001</v>
      </c>
      <c r="U273" s="19">
        <v>382.36849999999998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101638.5393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>
        <v>0</v>
      </c>
      <c r="AR273" s="19">
        <v>0</v>
      </c>
      <c r="AS273" s="19"/>
      <c r="AT273" s="19">
        <v>0</v>
      </c>
      <c r="AU273" s="19">
        <f t="shared" si="4"/>
        <v>0</v>
      </c>
      <c r="AV273" s="19">
        <v>43063.618199999997</v>
      </c>
      <c r="AW273" s="19">
        <v>101638.5393</v>
      </c>
      <c r="AX273" s="20">
        <v>90</v>
      </c>
      <c r="AY273" s="20">
        <v>300</v>
      </c>
      <c r="AZ273" s="19">
        <v>419000</v>
      </c>
      <c r="BA273" s="19">
        <v>98561.51</v>
      </c>
      <c r="BB273" s="21">
        <v>90</v>
      </c>
      <c r="BC273" s="21">
        <v>86.982727192389802</v>
      </c>
      <c r="BD273" s="21">
        <v>8.7200000000000006</v>
      </c>
      <c r="BE273" s="21"/>
      <c r="BF273" s="17" t="s">
        <v>380</v>
      </c>
      <c r="BG273" s="14"/>
      <c r="BH273" s="17" t="s">
        <v>101</v>
      </c>
      <c r="BI273" s="17" t="s">
        <v>431</v>
      </c>
      <c r="BJ273" s="17" t="s">
        <v>413</v>
      </c>
      <c r="BK273" s="17" t="s">
        <v>383</v>
      </c>
      <c r="BL273" s="15" t="s">
        <v>1</v>
      </c>
      <c r="BM273" s="21">
        <v>781903.951443578</v>
      </c>
      <c r="BN273" s="15" t="s">
        <v>43</v>
      </c>
      <c r="BO273" s="21"/>
      <c r="BP273" s="22">
        <v>39141</v>
      </c>
      <c r="BQ273" s="22">
        <v>48274</v>
      </c>
      <c r="BR273" s="21">
        <v>28459.879099999998</v>
      </c>
      <c r="BS273" s="21">
        <v>82.13</v>
      </c>
      <c r="BT273" s="21">
        <v>42.639499999999998</v>
      </c>
    </row>
    <row r="274" spans="1:72" s="13" customFormat="1" ht="18.2" customHeight="1" x14ac:dyDescent="0.15">
      <c r="A274" s="4">
        <v>272</v>
      </c>
      <c r="B274" s="5" t="s">
        <v>658</v>
      </c>
      <c r="C274" s="5" t="s">
        <v>379</v>
      </c>
      <c r="D274" s="6">
        <v>45505</v>
      </c>
      <c r="E274" s="7" t="s">
        <v>233</v>
      </c>
      <c r="F274" s="8">
        <v>166</v>
      </c>
      <c r="G274" s="8">
        <v>165</v>
      </c>
      <c r="H274" s="9">
        <v>53301.8413</v>
      </c>
      <c r="I274" s="9">
        <v>40251.357100000001</v>
      </c>
      <c r="J274" s="9">
        <v>0</v>
      </c>
      <c r="K274" s="9">
        <v>93553.198399999994</v>
      </c>
      <c r="L274" s="9">
        <v>418.79989999999998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93553.198399999994</v>
      </c>
      <c r="T274" s="9">
        <v>91967.8649</v>
      </c>
      <c r="U274" s="9">
        <v>387.3261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92355.191000000006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  <c r="AS274" s="9"/>
      <c r="AT274" s="9">
        <v>0</v>
      </c>
      <c r="AU274" s="9">
        <f t="shared" si="4"/>
        <v>0</v>
      </c>
      <c r="AV274" s="9">
        <v>40670.156999999999</v>
      </c>
      <c r="AW274" s="9">
        <v>92355.191000000006</v>
      </c>
      <c r="AX274" s="10">
        <v>92</v>
      </c>
      <c r="AY274" s="10">
        <v>300</v>
      </c>
      <c r="AZ274" s="9">
        <v>419000</v>
      </c>
      <c r="BA274" s="9">
        <v>98294.92</v>
      </c>
      <c r="BB274" s="11">
        <v>90</v>
      </c>
      <c r="BC274" s="11">
        <v>85.658423202338398</v>
      </c>
      <c r="BD274" s="11">
        <v>8.7200000000000006</v>
      </c>
      <c r="BE274" s="11"/>
      <c r="BF274" s="7" t="s">
        <v>380</v>
      </c>
      <c r="BG274" s="4"/>
      <c r="BH274" s="7" t="s">
        <v>101</v>
      </c>
      <c r="BI274" s="7" t="s">
        <v>431</v>
      </c>
      <c r="BJ274" s="7" t="s">
        <v>413</v>
      </c>
      <c r="BK274" s="7" t="s">
        <v>383</v>
      </c>
      <c r="BL274" s="5" t="s">
        <v>1</v>
      </c>
      <c r="BM274" s="11">
        <v>767916.83476745</v>
      </c>
      <c r="BN274" s="5" t="s">
        <v>43</v>
      </c>
      <c r="BO274" s="11"/>
      <c r="BP274" s="12">
        <v>39182</v>
      </c>
      <c r="BQ274" s="12">
        <v>48335</v>
      </c>
      <c r="BR274" s="11">
        <v>26081.1666</v>
      </c>
      <c r="BS274" s="11">
        <v>81.91</v>
      </c>
      <c r="BT274" s="11">
        <v>42.639499999999998</v>
      </c>
    </row>
    <row r="275" spans="1:72" s="13" customFormat="1" ht="18.2" customHeight="1" x14ac:dyDescent="0.15">
      <c r="A275" s="14">
        <v>273</v>
      </c>
      <c r="B275" s="15" t="s">
        <v>658</v>
      </c>
      <c r="C275" s="15" t="s">
        <v>379</v>
      </c>
      <c r="D275" s="16">
        <v>45505</v>
      </c>
      <c r="E275" s="17" t="s">
        <v>234</v>
      </c>
      <c r="F275" s="18">
        <v>165</v>
      </c>
      <c r="G275" s="18">
        <v>164</v>
      </c>
      <c r="H275" s="19">
        <v>24189.2124</v>
      </c>
      <c r="I275" s="19">
        <v>66190.399600000004</v>
      </c>
      <c r="J275" s="19">
        <v>0</v>
      </c>
      <c r="K275" s="19">
        <v>90379.611999999994</v>
      </c>
      <c r="L275" s="19">
        <v>690.24429999999995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90379.611999999994</v>
      </c>
      <c r="T275" s="19">
        <v>75791.276400000002</v>
      </c>
      <c r="U275" s="19">
        <v>175.57249999999999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75966.848899999997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0</v>
      </c>
      <c r="AK275" s="19">
        <v>0</v>
      </c>
      <c r="AL275" s="19">
        <v>0</v>
      </c>
      <c r="AM275" s="19">
        <v>0</v>
      </c>
      <c r="AN275" s="19">
        <v>0</v>
      </c>
      <c r="AO275" s="19">
        <v>0</v>
      </c>
      <c r="AP275" s="19">
        <v>0</v>
      </c>
      <c r="AQ275" s="19">
        <v>0</v>
      </c>
      <c r="AR275" s="19">
        <v>0</v>
      </c>
      <c r="AS275" s="19"/>
      <c r="AT275" s="19">
        <v>0</v>
      </c>
      <c r="AU275" s="19">
        <f t="shared" si="4"/>
        <v>0</v>
      </c>
      <c r="AV275" s="19">
        <v>66880.643899999995</v>
      </c>
      <c r="AW275" s="19">
        <v>75966.848899999997</v>
      </c>
      <c r="AX275" s="20">
        <v>32</v>
      </c>
      <c r="AY275" s="20">
        <v>240</v>
      </c>
      <c r="AZ275" s="19">
        <v>419000</v>
      </c>
      <c r="BA275" s="19">
        <v>98257.78</v>
      </c>
      <c r="BB275" s="21">
        <v>90</v>
      </c>
      <c r="BC275" s="21">
        <v>82.783928967253303</v>
      </c>
      <c r="BD275" s="21">
        <v>8.7100000000000009</v>
      </c>
      <c r="BE275" s="21"/>
      <c r="BF275" s="17" t="s">
        <v>380</v>
      </c>
      <c r="BG275" s="14"/>
      <c r="BH275" s="17" t="s">
        <v>101</v>
      </c>
      <c r="BI275" s="17" t="s">
        <v>431</v>
      </c>
      <c r="BJ275" s="17" t="s">
        <v>413</v>
      </c>
      <c r="BK275" s="17" t="s">
        <v>383</v>
      </c>
      <c r="BL275" s="15" t="s">
        <v>1</v>
      </c>
      <c r="BM275" s="21">
        <v>741866.94588252797</v>
      </c>
      <c r="BN275" s="15" t="s">
        <v>43</v>
      </c>
      <c r="BO275" s="21"/>
      <c r="BP275" s="22">
        <v>39185</v>
      </c>
      <c r="BQ275" s="22">
        <v>46508</v>
      </c>
      <c r="BR275" s="21">
        <v>25454.086500000001</v>
      </c>
      <c r="BS275" s="21">
        <v>81.88</v>
      </c>
      <c r="BT275" s="21">
        <v>42.639499999999998</v>
      </c>
    </row>
    <row r="276" spans="1:72" s="13" customFormat="1" ht="18.2" customHeight="1" x14ac:dyDescent="0.15">
      <c r="A276" s="4">
        <v>274</v>
      </c>
      <c r="B276" s="5" t="s">
        <v>658</v>
      </c>
      <c r="C276" s="5" t="s">
        <v>379</v>
      </c>
      <c r="D276" s="6">
        <v>45505</v>
      </c>
      <c r="E276" s="7" t="s">
        <v>235</v>
      </c>
      <c r="F276" s="8">
        <v>167</v>
      </c>
      <c r="G276" s="8">
        <v>166</v>
      </c>
      <c r="H276" s="9">
        <v>53202.003599999996</v>
      </c>
      <c r="I276" s="9">
        <v>40299.791100000002</v>
      </c>
      <c r="J276" s="9">
        <v>0</v>
      </c>
      <c r="K276" s="9">
        <v>93501.794699999999</v>
      </c>
      <c r="L276" s="9">
        <v>418.0016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93501.794699999999</v>
      </c>
      <c r="T276" s="9">
        <v>92474.144</v>
      </c>
      <c r="U276" s="9">
        <v>386.60090000000002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92860.744900000005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/>
      <c r="AT276" s="9">
        <v>0</v>
      </c>
      <c r="AU276" s="9">
        <f t="shared" si="4"/>
        <v>0</v>
      </c>
      <c r="AV276" s="9">
        <v>40717.792699999998</v>
      </c>
      <c r="AW276" s="9">
        <v>92860.744900000005</v>
      </c>
      <c r="AX276" s="10">
        <v>92</v>
      </c>
      <c r="AY276" s="10">
        <v>300</v>
      </c>
      <c r="AZ276" s="9">
        <v>419000</v>
      </c>
      <c r="BA276" s="9">
        <v>98109.36</v>
      </c>
      <c r="BB276" s="11">
        <v>90</v>
      </c>
      <c r="BC276" s="11">
        <v>85.773279155016397</v>
      </c>
      <c r="BD276" s="11">
        <v>8.7200000000000006</v>
      </c>
      <c r="BE276" s="11"/>
      <c r="BF276" s="7" t="s">
        <v>380</v>
      </c>
      <c r="BG276" s="4"/>
      <c r="BH276" s="7" t="s">
        <v>101</v>
      </c>
      <c r="BI276" s="7" t="s">
        <v>431</v>
      </c>
      <c r="BJ276" s="7" t="s">
        <v>413</v>
      </c>
      <c r="BK276" s="7" t="s">
        <v>383</v>
      </c>
      <c r="BL276" s="5" t="s">
        <v>1</v>
      </c>
      <c r="BM276" s="11">
        <v>767494.89551497705</v>
      </c>
      <c r="BN276" s="5" t="s">
        <v>43</v>
      </c>
      <c r="BO276" s="11"/>
      <c r="BP276" s="12">
        <v>39198</v>
      </c>
      <c r="BQ276" s="12">
        <v>48335</v>
      </c>
      <c r="BR276" s="11">
        <v>26246.037700000001</v>
      </c>
      <c r="BS276" s="11">
        <v>81.760000000000005</v>
      </c>
      <c r="BT276" s="11">
        <v>42.639499999999998</v>
      </c>
    </row>
    <row r="277" spans="1:72" s="13" customFormat="1" ht="18.2" customHeight="1" x14ac:dyDescent="0.15">
      <c r="A277" s="14">
        <v>275</v>
      </c>
      <c r="B277" s="15" t="s">
        <v>658</v>
      </c>
      <c r="C277" s="15" t="s">
        <v>379</v>
      </c>
      <c r="D277" s="16">
        <v>45505</v>
      </c>
      <c r="E277" s="17" t="s">
        <v>236</v>
      </c>
      <c r="F277" s="15" t="s">
        <v>492</v>
      </c>
      <c r="G277" s="18">
        <v>168</v>
      </c>
      <c r="H277" s="19">
        <v>53676.387199999997</v>
      </c>
      <c r="I277" s="19">
        <v>40313.466999999997</v>
      </c>
      <c r="J277" s="19">
        <v>70762.322169155043</v>
      </c>
      <c r="K277" s="19">
        <v>93989.854200000002</v>
      </c>
      <c r="L277" s="19">
        <v>415.56700000000001</v>
      </c>
      <c r="M277" s="19">
        <v>0</v>
      </c>
      <c r="N277" s="19">
        <v>0</v>
      </c>
      <c r="O277" s="19">
        <v>40313.466999999997</v>
      </c>
      <c r="P277" s="19">
        <v>415.56700000000001</v>
      </c>
      <c r="Q277" s="19">
        <v>53260.820200000002</v>
      </c>
      <c r="R277" s="19">
        <v>0</v>
      </c>
      <c r="S277" s="19">
        <v>0</v>
      </c>
      <c r="T277" s="19">
        <v>94238.749400000001</v>
      </c>
      <c r="U277" s="19">
        <v>390.048</v>
      </c>
      <c r="V277" s="19">
        <v>0</v>
      </c>
      <c r="W277" s="19">
        <v>94238.749400000001</v>
      </c>
      <c r="X277" s="19">
        <v>390.048</v>
      </c>
      <c r="Y277" s="19">
        <v>0</v>
      </c>
      <c r="Z277" s="19">
        <v>0</v>
      </c>
      <c r="AA277" s="19">
        <v>0</v>
      </c>
      <c r="AB277" s="19">
        <v>81.86</v>
      </c>
      <c r="AC277" s="19">
        <v>0</v>
      </c>
      <c r="AD277" s="19">
        <v>0</v>
      </c>
      <c r="AE277" s="19">
        <v>0</v>
      </c>
      <c r="AF277" s="19">
        <v>43.054099999999998</v>
      </c>
      <c r="AG277" s="19">
        <v>0</v>
      </c>
      <c r="AH277" s="19">
        <v>46.0105</v>
      </c>
      <c r="AI277" s="19">
        <v>26.925899999999999</v>
      </c>
      <c r="AJ277" s="19">
        <v>16736.955699999999</v>
      </c>
      <c r="AK277" s="19">
        <v>0</v>
      </c>
      <c r="AL277" s="19">
        <v>0</v>
      </c>
      <c r="AM277" s="19">
        <v>0</v>
      </c>
      <c r="AN277" s="19">
        <v>0</v>
      </c>
      <c r="AO277" s="19">
        <v>4726.4084999999995</v>
      </c>
      <c r="AP277" s="19">
        <v>4919.3743000000004</v>
      </c>
      <c r="AQ277" s="19">
        <v>0</v>
      </c>
      <c r="AR277" s="19">
        <v>0</v>
      </c>
      <c r="AS277" s="19"/>
      <c r="AT277" s="19">
        <v>91513.209023136937</v>
      </c>
      <c r="AU277" s="19">
        <f t="shared" si="4"/>
        <v>52923.709407708026</v>
      </c>
      <c r="AV277" s="19">
        <v>0</v>
      </c>
      <c r="AW277" s="19">
        <v>0</v>
      </c>
      <c r="AX277" s="20">
        <v>93</v>
      </c>
      <c r="AY277" s="20">
        <v>300</v>
      </c>
      <c r="AZ277" s="19">
        <v>419000</v>
      </c>
      <c r="BA277" s="19">
        <v>98232.72</v>
      </c>
      <c r="BB277" s="21">
        <v>90</v>
      </c>
      <c r="BC277" s="21">
        <v>0</v>
      </c>
      <c r="BD277" s="21">
        <v>8.7200000000000006</v>
      </c>
      <c r="BE277" s="21"/>
      <c r="BF277" s="17" t="s">
        <v>390</v>
      </c>
      <c r="BG277" s="14"/>
      <c r="BH277" s="17" t="s">
        <v>101</v>
      </c>
      <c r="BI277" s="17" t="s">
        <v>431</v>
      </c>
      <c r="BJ277" s="17" t="s">
        <v>413</v>
      </c>
      <c r="BK277" s="17" t="s">
        <v>389</v>
      </c>
      <c r="BL277" s="15" t="s">
        <v>1</v>
      </c>
      <c r="BM277" s="21">
        <v>0</v>
      </c>
      <c r="BN277" s="15" t="s">
        <v>43</v>
      </c>
      <c r="BO277" s="21"/>
      <c r="BP277" s="22">
        <v>39206</v>
      </c>
      <c r="BQ277" s="22">
        <v>48366</v>
      </c>
      <c r="BR277" s="21">
        <v>0</v>
      </c>
      <c r="BS277" s="21">
        <v>0</v>
      </c>
      <c r="BT277" s="21">
        <v>0</v>
      </c>
    </row>
    <row r="278" spans="1:72" s="13" customFormat="1" ht="18.2" customHeight="1" x14ac:dyDescent="0.15">
      <c r="A278" s="4">
        <v>276</v>
      </c>
      <c r="B278" s="5" t="s">
        <v>658</v>
      </c>
      <c r="C278" s="5" t="s">
        <v>379</v>
      </c>
      <c r="D278" s="6">
        <v>45505</v>
      </c>
      <c r="E278" s="7" t="s">
        <v>237</v>
      </c>
      <c r="F278" s="8">
        <v>184</v>
      </c>
      <c r="G278" s="8">
        <v>183</v>
      </c>
      <c r="H278" s="9">
        <v>53676.406199999998</v>
      </c>
      <c r="I278" s="9">
        <v>42159.244299999998</v>
      </c>
      <c r="J278" s="9">
        <v>0</v>
      </c>
      <c r="K278" s="9">
        <v>95835.650500000003</v>
      </c>
      <c r="L278" s="9">
        <v>415.56689999999998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95835.650500000003</v>
      </c>
      <c r="T278" s="9">
        <v>104607.1836</v>
      </c>
      <c r="U278" s="9">
        <v>390.04809999999998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104997.2317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  <c r="AS278" s="9"/>
      <c r="AT278" s="9">
        <v>0</v>
      </c>
      <c r="AU278" s="9">
        <f t="shared" si="4"/>
        <v>0</v>
      </c>
      <c r="AV278" s="9">
        <v>42574.811199999996</v>
      </c>
      <c r="AW278" s="9">
        <v>104997.2317</v>
      </c>
      <c r="AX278" s="10">
        <v>93</v>
      </c>
      <c r="AY278" s="10">
        <v>300</v>
      </c>
      <c r="AZ278" s="9">
        <v>419000</v>
      </c>
      <c r="BA278" s="9">
        <v>98232.72</v>
      </c>
      <c r="BB278" s="11">
        <v>90</v>
      </c>
      <c r="BC278" s="11">
        <v>87.803824886453299</v>
      </c>
      <c r="BD278" s="11">
        <v>8.7200000000000006</v>
      </c>
      <c r="BE278" s="11"/>
      <c r="BF278" s="7" t="s">
        <v>390</v>
      </c>
      <c r="BG278" s="4"/>
      <c r="BH278" s="7" t="s">
        <v>101</v>
      </c>
      <c r="BI278" s="7" t="s">
        <v>431</v>
      </c>
      <c r="BJ278" s="7" t="s">
        <v>413</v>
      </c>
      <c r="BK278" s="7" t="s">
        <v>383</v>
      </c>
      <c r="BL278" s="5" t="s">
        <v>1</v>
      </c>
      <c r="BM278" s="11">
        <v>786651.986767772</v>
      </c>
      <c r="BN278" s="5" t="s">
        <v>43</v>
      </c>
      <c r="BO278" s="11"/>
      <c r="BP278" s="12">
        <v>39206</v>
      </c>
      <c r="BQ278" s="12">
        <v>48366</v>
      </c>
      <c r="BR278" s="11">
        <v>29028.5445</v>
      </c>
      <c r="BS278" s="11">
        <v>81.86</v>
      </c>
      <c r="BT278" s="11">
        <v>42.639499999999998</v>
      </c>
    </row>
    <row r="279" spans="1:72" s="13" customFormat="1" ht="18.2" customHeight="1" x14ac:dyDescent="0.15">
      <c r="A279" s="14">
        <v>277</v>
      </c>
      <c r="B279" s="15" t="s">
        <v>658</v>
      </c>
      <c r="C279" s="15" t="s">
        <v>379</v>
      </c>
      <c r="D279" s="16">
        <v>45505</v>
      </c>
      <c r="E279" s="17" t="s">
        <v>238</v>
      </c>
      <c r="F279" s="18">
        <v>165</v>
      </c>
      <c r="G279" s="18">
        <v>164</v>
      </c>
      <c r="H279" s="19">
        <v>54354.972800000003</v>
      </c>
      <c r="I279" s="19">
        <v>39740.120900000002</v>
      </c>
      <c r="J279" s="19">
        <v>0</v>
      </c>
      <c r="K279" s="19">
        <v>94095.093699999998</v>
      </c>
      <c r="L279" s="19">
        <v>414.70330000000001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94095.093699999998</v>
      </c>
      <c r="T279" s="19">
        <v>92255.658599999995</v>
      </c>
      <c r="U279" s="19">
        <v>394.97919999999999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92650.637799999997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19">
        <v>0</v>
      </c>
      <c r="AR279" s="19">
        <v>0</v>
      </c>
      <c r="AS279" s="19"/>
      <c r="AT279" s="19">
        <v>0</v>
      </c>
      <c r="AU279" s="19">
        <f t="shared" si="4"/>
        <v>0</v>
      </c>
      <c r="AV279" s="19">
        <v>40154.824200000003</v>
      </c>
      <c r="AW279" s="19">
        <v>92650.637799999997</v>
      </c>
      <c r="AX279" s="20">
        <v>94</v>
      </c>
      <c r="AY279" s="20">
        <v>300</v>
      </c>
      <c r="AZ279" s="19">
        <v>419000</v>
      </c>
      <c r="BA279" s="19">
        <v>98728.83</v>
      </c>
      <c r="BB279" s="21">
        <v>90</v>
      </c>
      <c r="BC279" s="21">
        <v>85.775942376710006</v>
      </c>
      <c r="BD279" s="21">
        <v>8.7200000000000006</v>
      </c>
      <c r="BE279" s="21"/>
      <c r="BF279" s="17" t="s">
        <v>390</v>
      </c>
      <c r="BG279" s="14"/>
      <c r="BH279" s="17" t="s">
        <v>101</v>
      </c>
      <c r="BI279" s="17" t="s">
        <v>431</v>
      </c>
      <c r="BJ279" s="17" t="s">
        <v>413</v>
      </c>
      <c r="BK279" s="17" t="s">
        <v>383</v>
      </c>
      <c r="BL279" s="15" t="s">
        <v>1</v>
      </c>
      <c r="BM279" s="21">
        <v>772364.89780183299</v>
      </c>
      <c r="BN279" s="15" t="s">
        <v>43</v>
      </c>
      <c r="BO279" s="21"/>
      <c r="BP279" s="22">
        <v>39246</v>
      </c>
      <c r="BQ279" s="22">
        <v>48396</v>
      </c>
      <c r="BR279" s="21">
        <v>26107.504700000001</v>
      </c>
      <c r="BS279" s="21">
        <v>82.27</v>
      </c>
      <c r="BT279" s="21">
        <v>42.639499999999998</v>
      </c>
    </row>
    <row r="280" spans="1:72" s="13" customFormat="1" ht="18.2" customHeight="1" x14ac:dyDescent="0.15">
      <c r="A280" s="4">
        <v>278</v>
      </c>
      <c r="B280" s="5" t="s">
        <v>658</v>
      </c>
      <c r="C280" s="5" t="s">
        <v>379</v>
      </c>
      <c r="D280" s="6">
        <v>45505</v>
      </c>
      <c r="E280" s="7" t="s">
        <v>239</v>
      </c>
      <c r="F280" s="8">
        <v>178</v>
      </c>
      <c r="G280" s="8">
        <v>177</v>
      </c>
      <c r="H280" s="9">
        <v>53676.387199999997</v>
      </c>
      <c r="I280" s="9">
        <v>41412.022700000001</v>
      </c>
      <c r="J280" s="9">
        <v>0</v>
      </c>
      <c r="K280" s="9">
        <v>95088.409899999999</v>
      </c>
      <c r="L280" s="9">
        <v>415.56700000000001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95088.409899999999</v>
      </c>
      <c r="T280" s="9">
        <v>100424.73050000001</v>
      </c>
      <c r="U280" s="9">
        <v>390.048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100814.7785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/>
      <c r="AT280" s="9">
        <v>0</v>
      </c>
      <c r="AU280" s="9">
        <f t="shared" si="4"/>
        <v>0</v>
      </c>
      <c r="AV280" s="9">
        <v>41827.589699999997</v>
      </c>
      <c r="AW280" s="9">
        <v>100814.7785</v>
      </c>
      <c r="AX280" s="10">
        <v>93</v>
      </c>
      <c r="AY280" s="10">
        <v>300</v>
      </c>
      <c r="AZ280" s="9">
        <v>419000</v>
      </c>
      <c r="BA280" s="9">
        <v>98232.72</v>
      </c>
      <c r="BB280" s="11">
        <v>90</v>
      </c>
      <c r="BC280" s="11">
        <v>87.119209271615404</v>
      </c>
      <c r="BD280" s="11">
        <v>8.7200000000000006</v>
      </c>
      <c r="BE280" s="11"/>
      <c r="BF280" s="7" t="s">
        <v>390</v>
      </c>
      <c r="BG280" s="4"/>
      <c r="BH280" s="7" t="s">
        <v>101</v>
      </c>
      <c r="BI280" s="7" t="s">
        <v>431</v>
      </c>
      <c r="BJ280" s="7" t="s">
        <v>413</v>
      </c>
      <c r="BK280" s="7" t="s">
        <v>383</v>
      </c>
      <c r="BL280" s="5" t="s">
        <v>1</v>
      </c>
      <c r="BM280" s="11">
        <v>780518.37887220597</v>
      </c>
      <c r="BN280" s="5" t="s">
        <v>43</v>
      </c>
      <c r="BO280" s="11"/>
      <c r="BP280" s="12">
        <v>39206</v>
      </c>
      <c r="BQ280" s="12">
        <v>48366</v>
      </c>
      <c r="BR280" s="11">
        <v>28064.862400000002</v>
      </c>
      <c r="BS280" s="11">
        <v>81.86</v>
      </c>
      <c r="BT280" s="11">
        <v>42.639499999999998</v>
      </c>
    </row>
    <row r="281" spans="1:72" s="13" customFormat="1" ht="18.2" customHeight="1" x14ac:dyDescent="0.15">
      <c r="A281" s="14">
        <v>279</v>
      </c>
      <c r="B281" s="15" t="s">
        <v>658</v>
      </c>
      <c r="C281" s="15" t="s">
        <v>379</v>
      </c>
      <c r="D281" s="16">
        <v>45505</v>
      </c>
      <c r="E281" s="17" t="s">
        <v>240</v>
      </c>
      <c r="F281" s="18">
        <v>182</v>
      </c>
      <c r="G281" s="18">
        <v>181</v>
      </c>
      <c r="H281" s="19">
        <v>53202.032700000003</v>
      </c>
      <c r="I281" s="19">
        <v>42072.2549</v>
      </c>
      <c r="J281" s="19">
        <v>0</v>
      </c>
      <c r="K281" s="19">
        <v>95274.287599999996</v>
      </c>
      <c r="L281" s="19">
        <v>418.00139999999999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95274.287599999996</v>
      </c>
      <c r="T281" s="19">
        <v>102770.6124</v>
      </c>
      <c r="U281" s="19">
        <v>386.60109999999997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103157.2135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/>
      <c r="AT281" s="19">
        <v>0</v>
      </c>
      <c r="AU281" s="19">
        <f t="shared" si="4"/>
        <v>0</v>
      </c>
      <c r="AV281" s="19">
        <v>42490.256300000001</v>
      </c>
      <c r="AW281" s="19">
        <v>103157.2135</v>
      </c>
      <c r="AX281" s="20">
        <v>92</v>
      </c>
      <c r="AY281" s="20">
        <v>300</v>
      </c>
      <c r="AZ281" s="19">
        <v>419000</v>
      </c>
      <c r="BA281" s="19">
        <v>98109.36</v>
      </c>
      <c r="BB281" s="21">
        <v>90</v>
      </c>
      <c r="BC281" s="21">
        <v>87.399264290379605</v>
      </c>
      <c r="BD281" s="21">
        <v>8.7200000000000006</v>
      </c>
      <c r="BE281" s="21"/>
      <c r="BF281" s="17" t="s">
        <v>390</v>
      </c>
      <c r="BG281" s="14"/>
      <c r="BH281" s="17" t="s">
        <v>101</v>
      </c>
      <c r="BI281" s="17" t="s">
        <v>431</v>
      </c>
      <c r="BJ281" s="17" t="s">
        <v>413</v>
      </c>
      <c r="BK281" s="17" t="s">
        <v>383</v>
      </c>
      <c r="BL281" s="15" t="s">
        <v>1</v>
      </c>
      <c r="BM281" s="21">
        <v>782044.12697573402</v>
      </c>
      <c r="BN281" s="15" t="s">
        <v>43</v>
      </c>
      <c r="BO281" s="21"/>
      <c r="BP281" s="22">
        <v>39198</v>
      </c>
      <c r="BQ281" s="22">
        <v>48335</v>
      </c>
      <c r="BR281" s="21">
        <v>28660.609899999999</v>
      </c>
      <c r="BS281" s="21">
        <v>81.760000000000005</v>
      </c>
      <c r="BT281" s="21">
        <v>42.639499999999998</v>
      </c>
    </row>
    <row r="282" spans="1:72" s="13" customFormat="1" ht="18.2" customHeight="1" x14ac:dyDescent="0.15">
      <c r="A282" s="4">
        <v>280</v>
      </c>
      <c r="B282" s="5" t="s">
        <v>658</v>
      </c>
      <c r="C282" s="5" t="s">
        <v>379</v>
      </c>
      <c r="D282" s="6">
        <v>45505</v>
      </c>
      <c r="E282" s="7" t="s">
        <v>241</v>
      </c>
      <c r="F282" s="8">
        <v>184</v>
      </c>
      <c r="G282" s="8">
        <v>183</v>
      </c>
      <c r="H282" s="9">
        <v>53676.339500000002</v>
      </c>
      <c r="I282" s="9">
        <v>42050.093699999998</v>
      </c>
      <c r="J282" s="9">
        <v>0</v>
      </c>
      <c r="K282" s="9">
        <v>95726.433199999999</v>
      </c>
      <c r="L282" s="9">
        <v>415.56740000000002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95726.433199999999</v>
      </c>
      <c r="T282" s="9">
        <v>104586.2314</v>
      </c>
      <c r="U282" s="9">
        <v>390.04759999999999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104976.27899999999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/>
      <c r="AT282" s="9">
        <v>0</v>
      </c>
      <c r="AU282" s="9">
        <f t="shared" si="4"/>
        <v>0</v>
      </c>
      <c r="AV282" s="9">
        <v>42465.661099999998</v>
      </c>
      <c r="AW282" s="9">
        <v>104976.27899999999</v>
      </c>
      <c r="AX282" s="10">
        <v>93</v>
      </c>
      <c r="AY282" s="10">
        <v>300</v>
      </c>
      <c r="AZ282" s="9">
        <v>419000</v>
      </c>
      <c r="BA282" s="9">
        <v>98232.71</v>
      </c>
      <c r="BB282" s="11">
        <v>90</v>
      </c>
      <c r="BC282" s="11">
        <v>87.703769833897496</v>
      </c>
      <c r="BD282" s="11">
        <v>8.7200000000000006</v>
      </c>
      <c r="BE282" s="11"/>
      <c r="BF282" s="7" t="s">
        <v>380</v>
      </c>
      <c r="BG282" s="4"/>
      <c r="BH282" s="7" t="s">
        <v>101</v>
      </c>
      <c r="BI282" s="7" t="s">
        <v>431</v>
      </c>
      <c r="BJ282" s="7" t="s">
        <v>413</v>
      </c>
      <c r="BK282" s="7" t="s">
        <v>383</v>
      </c>
      <c r="BL282" s="5" t="s">
        <v>1</v>
      </c>
      <c r="BM282" s="11">
        <v>785755.49359862099</v>
      </c>
      <c r="BN282" s="5" t="s">
        <v>43</v>
      </c>
      <c r="BO282" s="11"/>
      <c r="BP282" s="12">
        <v>39206</v>
      </c>
      <c r="BQ282" s="12">
        <v>48366</v>
      </c>
      <c r="BR282" s="11">
        <v>27460.903900000001</v>
      </c>
      <c r="BS282" s="11">
        <v>81.86</v>
      </c>
      <c r="BT282" s="11">
        <v>42.639499999999998</v>
      </c>
    </row>
    <row r="283" spans="1:72" s="13" customFormat="1" ht="18.2" customHeight="1" x14ac:dyDescent="0.15">
      <c r="A283" s="14">
        <v>281</v>
      </c>
      <c r="B283" s="15" t="s">
        <v>658</v>
      </c>
      <c r="C283" s="15" t="s">
        <v>379</v>
      </c>
      <c r="D283" s="16">
        <v>45505</v>
      </c>
      <c r="E283" s="17" t="s">
        <v>242</v>
      </c>
      <c r="F283" s="18">
        <v>189</v>
      </c>
      <c r="G283" s="18">
        <v>188</v>
      </c>
      <c r="H283" s="19">
        <v>55860.5213</v>
      </c>
      <c r="I283" s="19">
        <v>43709.406900000002</v>
      </c>
      <c r="J283" s="19">
        <v>0</v>
      </c>
      <c r="K283" s="19">
        <v>99569.928199999995</v>
      </c>
      <c r="L283" s="19">
        <v>426.19200000000001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99569.928199999995</v>
      </c>
      <c r="T283" s="19">
        <v>111940.5971</v>
      </c>
      <c r="U283" s="19">
        <v>405.91969999999998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112346.5168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0</v>
      </c>
      <c r="AS283" s="19"/>
      <c r="AT283" s="19">
        <v>0</v>
      </c>
      <c r="AU283" s="19">
        <f t="shared" si="4"/>
        <v>0</v>
      </c>
      <c r="AV283" s="19">
        <v>44135.598899999997</v>
      </c>
      <c r="AW283" s="19">
        <v>112346.5168</v>
      </c>
      <c r="AX283" s="20">
        <v>94</v>
      </c>
      <c r="AY283" s="20">
        <v>300</v>
      </c>
      <c r="AZ283" s="19">
        <v>440000</v>
      </c>
      <c r="BA283" s="19">
        <v>101463.71</v>
      </c>
      <c r="BB283" s="21">
        <v>88.05</v>
      </c>
      <c r="BC283" s="21">
        <v>86.4065800275783</v>
      </c>
      <c r="BD283" s="21">
        <v>8.7200000000000006</v>
      </c>
      <c r="BE283" s="21"/>
      <c r="BF283" s="17" t="s">
        <v>380</v>
      </c>
      <c r="BG283" s="14"/>
      <c r="BH283" s="17" t="s">
        <v>101</v>
      </c>
      <c r="BI283" s="17" t="s">
        <v>431</v>
      </c>
      <c r="BJ283" s="17" t="s">
        <v>413</v>
      </c>
      <c r="BK283" s="17" t="s">
        <v>383</v>
      </c>
      <c r="BL283" s="15" t="s">
        <v>1</v>
      </c>
      <c r="BM283" s="21">
        <v>817304.22272090102</v>
      </c>
      <c r="BN283" s="15" t="s">
        <v>43</v>
      </c>
      <c r="BO283" s="21"/>
      <c r="BP283" s="22">
        <v>39254</v>
      </c>
      <c r="BQ283" s="22">
        <v>48396</v>
      </c>
      <c r="BR283" s="21">
        <v>29090.397400000002</v>
      </c>
      <c r="BS283" s="21">
        <v>84.55</v>
      </c>
      <c r="BT283" s="21">
        <v>42.639499999999998</v>
      </c>
    </row>
    <row r="284" spans="1:72" s="13" customFormat="1" ht="18.2" customHeight="1" x14ac:dyDescent="0.15">
      <c r="A284" s="4">
        <v>282</v>
      </c>
      <c r="B284" s="5" t="s">
        <v>658</v>
      </c>
      <c r="C284" s="5" t="s">
        <v>379</v>
      </c>
      <c r="D284" s="6">
        <v>45505</v>
      </c>
      <c r="E284" s="7" t="s">
        <v>243</v>
      </c>
      <c r="F284" s="8">
        <v>188</v>
      </c>
      <c r="G284" s="8">
        <v>187</v>
      </c>
      <c r="H284" s="9">
        <v>55873.04</v>
      </c>
      <c r="I284" s="9">
        <v>44249.836199999998</v>
      </c>
      <c r="J284" s="9">
        <v>0</v>
      </c>
      <c r="K284" s="9">
        <v>100122.8762</v>
      </c>
      <c r="L284" s="9">
        <v>432.60140000000001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100122.8762</v>
      </c>
      <c r="T284" s="9">
        <v>111773.0359</v>
      </c>
      <c r="U284" s="9">
        <v>406.00940000000003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112179.0453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9">
        <v>0</v>
      </c>
      <c r="AR284" s="9">
        <v>0</v>
      </c>
      <c r="AS284" s="9"/>
      <c r="AT284" s="9">
        <v>0</v>
      </c>
      <c r="AU284" s="9">
        <f t="shared" si="4"/>
        <v>0</v>
      </c>
      <c r="AV284" s="9">
        <v>44682.437599999997</v>
      </c>
      <c r="AW284" s="9">
        <v>112179.0453</v>
      </c>
      <c r="AX284" s="10">
        <v>93</v>
      </c>
      <c r="AY284" s="10">
        <v>300</v>
      </c>
      <c r="AZ284" s="9">
        <v>440000</v>
      </c>
      <c r="BA284" s="9">
        <v>102255.62</v>
      </c>
      <c r="BB284" s="11">
        <v>89.24</v>
      </c>
      <c r="BC284" s="11">
        <v>87.378722774239705</v>
      </c>
      <c r="BD284" s="11">
        <v>8.7200000000000006</v>
      </c>
      <c r="BE284" s="11"/>
      <c r="BF284" s="7" t="s">
        <v>380</v>
      </c>
      <c r="BG284" s="4"/>
      <c r="BH284" s="7" t="s">
        <v>101</v>
      </c>
      <c r="BI284" s="7" t="s">
        <v>431</v>
      </c>
      <c r="BJ284" s="7" t="s">
        <v>413</v>
      </c>
      <c r="BK284" s="7" t="s">
        <v>383</v>
      </c>
      <c r="BL284" s="5" t="s">
        <v>1</v>
      </c>
      <c r="BM284" s="11">
        <v>821843.01011901302</v>
      </c>
      <c r="BN284" s="5" t="s">
        <v>43</v>
      </c>
      <c r="BO284" s="11"/>
      <c r="BP284" s="12">
        <v>39227</v>
      </c>
      <c r="BQ284" s="12">
        <v>48366</v>
      </c>
      <c r="BR284" s="11">
        <v>30885.696100000001</v>
      </c>
      <c r="BS284" s="11">
        <v>85.21</v>
      </c>
      <c r="BT284" s="11">
        <v>42.639499999999998</v>
      </c>
    </row>
    <row r="285" spans="1:72" s="13" customFormat="1" ht="18.2" customHeight="1" x14ac:dyDescent="0.15">
      <c r="A285" s="14">
        <v>283</v>
      </c>
      <c r="B285" s="15" t="s">
        <v>658</v>
      </c>
      <c r="C285" s="15" t="s">
        <v>379</v>
      </c>
      <c r="D285" s="16">
        <v>45505</v>
      </c>
      <c r="E285" s="17" t="s">
        <v>244</v>
      </c>
      <c r="F285" s="18">
        <v>187</v>
      </c>
      <c r="G285" s="18">
        <v>186</v>
      </c>
      <c r="H285" s="19">
        <v>55839.854800000001</v>
      </c>
      <c r="I285" s="19">
        <v>43449.176399999997</v>
      </c>
      <c r="J285" s="19">
        <v>0</v>
      </c>
      <c r="K285" s="19">
        <v>99289.031199999998</v>
      </c>
      <c r="L285" s="19">
        <v>426.07839999999999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99289.031199999998</v>
      </c>
      <c r="T285" s="19">
        <v>110457.4296</v>
      </c>
      <c r="U285" s="19">
        <v>405.76889999999997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110863.1985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/>
      <c r="AT285" s="19">
        <v>0</v>
      </c>
      <c r="AU285" s="19">
        <f t="shared" si="4"/>
        <v>0</v>
      </c>
      <c r="AV285" s="19">
        <v>43875.254800000002</v>
      </c>
      <c r="AW285" s="19">
        <v>110863.1985</v>
      </c>
      <c r="AX285" s="20">
        <v>94</v>
      </c>
      <c r="AY285" s="20">
        <v>300</v>
      </c>
      <c r="AZ285" s="19">
        <v>440000</v>
      </c>
      <c r="BA285" s="19">
        <v>101430.79</v>
      </c>
      <c r="BB285" s="21">
        <v>88.05</v>
      </c>
      <c r="BC285" s="21">
        <v>86.190782869383199</v>
      </c>
      <c r="BD285" s="21">
        <v>8.7200000000000006</v>
      </c>
      <c r="BE285" s="21"/>
      <c r="BF285" s="17" t="s">
        <v>390</v>
      </c>
      <c r="BG285" s="14"/>
      <c r="BH285" s="17" t="s">
        <v>101</v>
      </c>
      <c r="BI285" s="17" t="s">
        <v>431</v>
      </c>
      <c r="BJ285" s="17" t="s">
        <v>413</v>
      </c>
      <c r="BK285" s="17" t="s">
        <v>383</v>
      </c>
      <c r="BL285" s="15" t="s">
        <v>1</v>
      </c>
      <c r="BM285" s="21">
        <v>814998.52351633296</v>
      </c>
      <c r="BN285" s="15" t="s">
        <v>43</v>
      </c>
      <c r="BO285" s="21"/>
      <c r="BP285" s="22">
        <v>39246</v>
      </c>
      <c r="BQ285" s="22">
        <v>48396</v>
      </c>
      <c r="BR285" s="21">
        <v>28714.575000000001</v>
      </c>
      <c r="BS285" s="21">
        <v>84.52</v>
      </c>
      <c r="BT285" s="21">
        <v>42.639499999999998</v>
      </c>
    </row>
    <row r="286" spans="1:72" s="13" customFormat="1" ht="18.2" customHeight="1" x14ac:dyDescent="0.15">
      <c r="A286" s="4">
        <v>284</v>
      </c>
      <c r="B286" s="5" t="s">
        <v>658</v>
      </c>
      <c r="C286" s="5" t="s">
        <v>379</v>
      </c>
      <c r="D286" s="6">
        <v>45505</v>
      </c>
      <c r="E286" s="7" t="s">
        <v>245</v>
      </c>
      <c r="F286" s="8">
        <v>184</v>
      </c>
      <c r="G286" s="8">
        <v>183</v>
      </c>
      <c r="H286" s="9">
        <v>55905.207999999999</v>
      </c>
      <c r="I286" s="9">
        <v>43799.670299999998</v>
      </c>
      <c r="J286" s="9">
        <v>0</v>
      </c>
      <c r="K286" s="9">
        <v>99704.878299999997</v>
      </c>
      <c r="L286" s="9">
        <v>432.85809999999998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99704.878299999997</v>
      </c>
      <c r="T286" s="9">
        <v>108931.9345</v>
      </c>
      <c r="U286" s="9">
        <v>406.24419999999998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109338.1787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/>
      <c r="AT286" s="9">
        <v>0</v>
      </c>
      <c r="AU286" s="9">
        <f t="shared" si="4"/>
        <v>0</v>
      </c>
      <c r="AV286" s="9">
        <v>44232.528400000003</v>
      </c>
      <c r="AW286" s="9">
        <v>109338.1787</v>
      </c>
      <c r="AX286" s="10">
        <v>93</v>
      </c>
      <c r="AY286" s="10">
        <v>300</v>
      </c>
      <c r="AZ286" s="9">
        <v>440000</v>
      </c>
      <c r="BA286" s="9">
        <v>102315.46</v>
      </c>
      <c r="BB286" s="11">
        <v>89.24</v>
      </c>
      <c r="BC286" s="11">
        <v>86.963039011817003</v>
      </c>
      <c r="BD286" s="11">
        <v>8.7200000000000006</v>
      </c>
      <c r="BE286" s="11"/>
      <c r="BF286" s="7" t="s">
        <v>380</v>
      </c>
      <c r="BG286" s="4"/>
      <c r="BH286" s="7" t="s">
        <v>101</v>
      </c>
      <c r="BI286" s="7" t="s">
        <v>431</v>
      </c>
      <c r="BJ286" s="7" t="s">
        <v>413</v>
      </c>
      <c r="BK286" s="7" t="s">
        <v>383</v>
      </c>
      <c r="BL286" s="5" t="s">
        <v>1</v>
      </c>
      <c r="BM286" s="11">
        <v>818411.93956453505</v>
      </c>
      <c r="BN286" s="5" t="s">
        <v>43</v>
      </c>
      <c r="BO286" s="11"/>
      <c r="BP286" s="12">
        <v>39220</v>
      </c>
      <c r="BQ286" s="12">
        <v>48366</v>
      </c>
      <c r="BR286" s="11">
        <v>30231.319299999999</v>
      </c>
      <c r="BS286" s="11">
        <v>85.26</v>
      </c>
      <c r="BT286" s="11">
        <v>42.639499999999998</v>
      </c>
    </row>
    <row r="287" spans="1:72" s="13" customFormat="1" ht="18.2" customHeight="1" x14ac:dyDescent="0.15">
      <c r="A287" s="14">
        <v>285</v>
      </c>
      <c r="B287" s="15" t="s">
        <v>658</v>
      </c>
      <c r="C287" s="15" t="s">
        <v>379</v>
      </c>
      <c r="D287" s="16">
        <v>45505</v>
      </c>
      <c r="E287" s="17" t="s">
        <v>246</v>
      </c>
      <c r="F287" s="18">
        <v>183</v>
      </c>
      <c r="G287" s="18">
        <v>182</v>
      </c>
      <c r="H287" s="19">
        <v>56974.798999999999</v>
      </c>
      <c r="I287" s="19">
        <v>43878.656799999997</v>
      </c>
      <c r="J287" s="19">
        <v>0</v>
      </c>
      <c r="K287" s="19">
        <v>100853.4558</v>
      </c>
      <c r="L287" s="19">
        <v>434.75490000000002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100853.4558</v>
      </c>
      <c r="T287" s="19">
        <v>109763.94040000001</v>
      </c>
      <c r="U287" s="19">
        <v>414.0154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110177.9558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19">
        <v>0</v>
      </c>
      <c r="AR287" s="19">
        <v>0</v>
      </c>
      <c r="AS287" s="19"/>
      <c r="AT287" s="19">
        <v>0</v>
      </c>
      <c r="AU287" s="19">
        <f t="shared" si="4"/>
        <v>0</v>
      </c>
      <c r="AV287" s="19">
        <v>44313.411699999997</v>
      </c>
      <c r="AW287" s="19">
        <v>110177.9558</v>
      </c>
      <c r="AX287" s="20">
        <v>94</v>
      </c>
      <c r="AY287" s="20">
        <v>300</v>
      </c>
      <c r="AZ287" s="19">
        <v>440000</v>
      </c>
      <c r="BA287" s="19">
        <v>103494.02</v>
      </c>
      <c r="BB287" s="21">
        <v>90</v>
      </c>
      <c r="BC287" s="21">
        <v>87.7037245436983</v>
      </c>
      <c r="BD287" s="21">
        <v>8.7200000000000006</v>
      </c>
      <c r="BE287" s="21"/>
      <c r="BF287" s="17" t="s">
        <v>380</v>
      </c>
      <c r="BG287" s="14"/>
      <c r="BH287" s="17" t="s">
        <v>101</v>
      </c>
      <c r="BI287" s="17" t="s">
        <v>431</v>
      </c>
      <c r="BJ287" s="17" t="s">
        <v>413</v>
      </c>
      <c r="BK287" s="17" t="s">
        <v>383</v>
      </c>
      <c r="BL287" s="15" t="s">
        <v>1</v>
      </c>
      <c r="BM287" s="21">
        <v>827839.858795195</v>
      </c>
      <c r="BN287" s="15" t="s">
        <v>43</v>
      </c>
      <c r="BO287" s="21"/>
      <c r="BP287" s="22">
        <v>39238</v>
      </c>
      <c r="BQ287" s="22">
        <v>48396</v>
      </c>
      <c r="BR287" s="21">
        <v>30411.2965</v>
      </c>
      <c r="BS287" s="21">
        <v>86.25</v>
      </c>
      <c r="BT287" s="21">
        <v>42.639499999999998</v>
      </c>
    </row>
    <row r="288" spans="1:72" s="13" customFormat="1" ht="18.2" customHeight="1" x14ac:dyDescent="0.15">
      <c r="A288" s="4">
        <v>286</v>
      </c>
      <c r="B288" s="5" t="s">
        <v>658</v>
      </c>
      <c r="C288" s="5" t="s">
        <v>379</v>
      </c>
      <c r="D288" s="6">
        <v>45505</v>
      </c>
      <c r="E288" s="7" t="s">
        <v>247</v>
      </c>
      <c r="F288" s="8">
        <v>182</v>
      </c>
      <c r="G288" s="8">
        <v>181</v>
      </c>
      <c r="H288" s="9">
        <v>56591.898200000003</v>
      </c>
      <c r="I288" s="9">
        <v>43464.9018</v>
      </c>
      <c r="J288" s="9">
        <v>0</v>
      </c>
      <c r="K288" s="9">
        <v>100056.8</v>
      </c>
      <c r="L288" s="9">
        <v>431.79559999999998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100056.8</v>
      </c>
      <c r="T288" s="9">
        <v>108295.3857</v>
      </c>
      <c r="U288" s="9">
        <v>411.23320000000001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108706.6189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/>
      <c r="AT288" s="9">
        <v>0</v>
      </c>
      <c r="AU288" s="9">
        <f t="shared" si="4"/>
        <v>0</v>
      </c>
      <c r="AV288" s="9">
        <v>43896.697399999997</v>
      </c>
      <c r="AW288" s="9">
        <v>108706.6189</v>
      </c>
      <c r="AX288" s="10">
        <v>94</v>
      </c>
      <c r="AY288" s="10">
        <v>300</v>
      </c>
      <c r="AZ288" s="9">
        <v>440000</v>
      </c>
      <c r="BA288" s="9">
        <v>102794.51</v>
      </c>
      <c r="BB288" s="11">
        <v>89.24</v>
      </c>
      <c r="BC288" s="11">
        <v>86.863285130694194</v>
      </c>
      <c r="BD288" s="11">
        <v>8.7200000000000006</v>
      </c>
      <c r="BE288" s="11"/>
      <c r="BF288" s="7" t="s">
        <v>390</v>
      </c>
      <c r="BG288" s="4"/>
      <c r="BH288" s="7" t="s">
        <v>101</v>
      </c>
      <c r="BI288" s="7" t="s">
        <v>431</v>
      </c>
      <c r="BJ288" s="7" t="s">
        <v>413</v>
      </c>
      <c r="BK288" s="7" t="s">
        <v>383</v>
      </c>
      <c r="BL288" s="5" t="s">
        <v>1</v>
      </c>
      <c r="BM288" s="11">
        <v>821300.63393919996</v>
      </c>
      <c r="BN288" s="5" t="s">
        <v>43</v>
      </c>
      <c r="BO288" s="11"/>
      <c r="BP288" s="12">
        <v>39246</v>
      </c>
      <c r="BQ288" s="12">
        <v>48396</v>
      </c>
      <c r="BR288" s="11">
        <v>30033.148399999998</v>
      </c>
      <c r="BS288" s="11">
        <v>85.66</v>
      </c>
      <c r="BT288" s="11">
        <v>42.639499999999998</v>
      </c>
    </row>
    <row r="289" spans="1:72" s="13" customFormat="1" ht="18.2" customHeight="1" x14ac:dyDescent="0.15">
      <c r="A289" s="14">
        <v>287</v>
      </c>
      <c r="B289" s="15" t="s">
        <v>658</v>
      </c>
      <c r="C289" s="15" t="s">
        <v>379</v>
      </c>
      <c r="D289" s="16">
        <v>45505</v>
      </c>
      <c r="E289" s="17" t="s">
        <v>248</v>
      </c>
      <c r="F289" s="18">
        <v>0</v>
      </c>
      <c r="G289" s="18">
        <v>0</v>
      </c>
      <c r="H289" s="19">
        <v>60908.208400000003</v>
      </c>
      <c r="I289" s="19">
        <v>0</v>
      </c>
      <c r="J289" s="19">
        <v>0</v>
      </c>
      <c r="K289" s="19">
        <v>60908.208400000003</v>
      </c>
      <c r="L289" s="19">
        <v>6524.2925999999998</v>
      </c>
      <c r="M289" s="19">
        <v>0</v>
      </c>
      <c r="N289" s="19">
        <v>0</v>
      </c>
      <c r="O289" s="19">
        <v>0</v>
      </c>
      <c r="P289" s="19">
        <v>6524.2925999999998</v>
      </c>
      <c r="Q289" s="19">
        <v>0</v>
      </c>
      <c r="R289" s="19">
        <v>0</v>
      </c>
      <c r="S289" s="19">
        <v>54383.915800000002</v>
      </c>
      <c r="T289" s="19">
        <v>0</v>
      </c>
      <c r="U289" s="19">
        <v>555.78740000000005</v>
      </c>
      <c r="V289" s="19">
        <v>0</v>
      </c>
      <c r="W289" s="19">
        <v>0</v>
      </c>
      <c r="X289" s="19">
        <v>555.78740000000005</v>
      </c>
      <c r="Y289" s="19">
        <v>0</v>
      </c>
      <c r="Z289" s="19">
        <v>0</v>
      </c>
      <c r="AA289" s="19">
        <v>0</v>
      </c>
      <c r="AB289" s="19">
        <v>264.2552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116.08880000000001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119.0693</v>
      </c>
      <c r="AR289" s="19">
        <v>0</v>
      </c>
      <c r="AS289" s="19"/>
      <c r="AT289" s="19">
        <v>0</v>
      </c>
      <c r="AU289" s="19">
        <f t="shared" si="4"/>
        <v>7579.4933000000001</v>
      </c>
      <c r="AV289" s="19">
        <v>0</v>
      </c>
      <c r="AW289" s="19">
        <v>0</v>
      </c>
      <c r="AX289" s="20">
        <v>7</v>
      </c>
      <c r="AY289" s="20">
        <v>23</v>
      </c>
      <c r="AZ289" s="19">
        <v>276000</v>
      </c>
      <c r="BA289" s="19">
        <v>157625</v>
      </c>
      <c r="BB289" s="21"/>
      <c r="BC289" s="21"/>
      <c r="BD289" s="21">
        <v>10.95</v>
      </c>
      <c r="BE289" s="21"/>
      <c r="BF289" s="17"/>
      <c r="BG289" s="14"/>
      <c r="BH289" s="17" t="s">
        <v>101</v>
      </c>
      <c r="BI289" s="17" t="s">
        <v>431</v>
      </c>
      <c r="BJ289" s="17" t="s">
        <v>413</v>
      </c>
      <c r="BK289" s="17" t="s">
        <v>389</v>
      </c>
      <c r="BL289" s="15" t="s">
        <v>0</v>
      </c>
      <c r="BM289" s="21">
        <v>54383.915800000002</v>
      </c>
      <c r="BN289" s="15" t="s">
        <v>43</v>
      </c>
      <c r="BO289" s="21"/>
      <c r="BP289" s="22">
        <v>45009</v>
      </c>
      <c r="BQ289" s="22">
        <v>45747</v>
      </c>
      <c r="BR289" s="21">
        <v>0</v>
      </c>
      <c r="BS289" s="21">
        <v>264.2552</v>
      </c>
      <c r="BT289" s="21">
        <v>0</v>
      </c>
    </row>
    <row r="290" spans="1:72" s="13" customFormat="1" ht="18.2" customHeight="1" x14ac:dyDescent="0.15">
      <c r="A290" s="4">
        <v>288</v>
      </c>
      <c r="B290" s="5" t="s">
        <v>658</v>
      </c>
      <c r="C290" s="5" t="s">
        <v>379</v>
      </c>
      <c r="D290" s="6">
        <v>45505</v>
      </c>
      <c r="E290" s="7" t="s">
        <v>249</v>
      </c>
      <c r="F290" s="8">
        <v>178</v>
      </c>
      <c r="G290" s="8">
        <v>177</v>
      </c>
      <c r="H290" s="9">
        <v>55740.634299999998</v>
      </c>
      <c r="I290" s="9">
        <v>42356.293400000002</v>
      </c>
      <c r="J290" s="9">
        <v>0</v>
      </c>
      <c r="K290" s="9">
        <v>98096.9277</v>
      </c>
      <c r="L290" s="9">
        <v>425.37099999999998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98096.9277</v>
      </c>
      <c r="T290" s="9">
        <v>103812.315</v>
      </c>
      <c r="U290" s="9">
        <v>405.04770000000002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104217.3627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/>
      <c r="AT290" s="9">
        <v>0</v>
      </c>
      <c r="AU290" s="9">
        <f t="shared" si="4"/>
        <v>0</v>
      </c>
      <c r="AV290" s="9">
        <v>42781.664400000001</v>
      </c>
      <c r="AW290" s="9">
        <v>104217.3627</v>
      </c>
      <c r="AX290" s="10">
        <v>94</v>
      </c>
      <c r="AY290" s="10">
        <v>300</v>
      </c>
      <c r="AZ290" s="9">
        <v>440000</v>
      </c>
      <c r="BA290" s="9">
        <v>101255.83</v>
      </c>
      <c r="BB290" s="11">
        <v>88.05</v>
      </c>
      <c r="BC290" s="11">
        <v>85.303083130966399</v>
      </c>
      <c r="BD290" s="11">
        <v>8.7200000000000006</v>
      </c>
      <c r="BE290" s="11"/>
      <c r="BF290" s="7" t="s">
        <v>390</v>
      </c>
      <c r="BG290" s="4"/>
      <c r="BH290" s="7" t="s">
        <v>101</v>
      </c>
      <c r="BI290" s="7" t="s">
        <v>431</v>
      </c>
      <c r="BJ290" s="7" t="s">
        <v>413</v>
      </c>
      <c r="BK290" s="7" t="s">
        <v>383</v>
      </c>
      <c r="BL290" s="5" t="s">
        <v>1</v>
      </c>
      <c r="BM290" s="11">
        <v>805213.32790472906</v>
      </c>
      <c r="BN290" s="5" t="s">
        <v>43</v>
      </c>
      <c r="BO290" s="11"/>
      <c r="BP290" s="12">
        <v>39238</v>
      </c>
      <c r="BQ290" s="12">
        <v>48396</v>
      </c>
      <c r="BR290" s="11">
        <v>28812.1332</v>
      </c>
      <c r="BS290" s="11">
        <v>84.38</v>
      </c>
      <c r="BT290" s="11">
        <v>42.639499999999998</v>
      </c>
    </row>
    <row r="291" spans="1:72" s="13" customFormat="1" ht="18.2" customHeight="1" x14ac:dyDescent="0.15">
      <c r="A291" s="14">
        <v>289</v>
      </c>
      <c r="B291" s="15" t="s">
        <v>658</v>
      </c>
      <c r="C291" s="15" t="s">
        <v>379</v>
      </c>
      <c r="D291" s="16">
        <v>45505</v>
      </c>
      <c r="E291" s="17" t="s">
        <v>250</v>
      </c>
      <c r="F291" s="18">
        <v>157</v>
      </c>
      <c r="G291" s="18">
        <v>156</v>
      </c>
      <c r="H291" s="19">
        <v>57096.951399999998</v>
      </c>
      <c r="I291" s="19">
        <v>40653.642800000001</v>
      </c>
      <c r="J291" s="19">
        <v>0</v>
      </c>
      <c r="K291" s="19">
        <v>97750.594200000007</v>
      </c>
      <c r="L291" s="19">
        <v>435.5967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97750.594200000007</v>
      </c>
      <c r="T291" s="19">
        <v>91183.085800000001</v>
      </c>
      <c r="U291" s="19">
        <v>414.90460000000002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91597.990399999995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19">
        <v>0</v>
      </c>
      <c r="AR291" s="19">
        <v>0</v>
      </c>
      <c r="AS291" s="19"/>
      <c r="AT291" s="19">
        <v>0</v>
      </c>
      <c r="AU291" s="19">
        <f t="shared" si="4"/>
        <v>0</v>
      </c>
      <c r="AV291" s="19">
        <v>41089.239500000003</v>
      </c>
      <c r="AW291" s="19">
        <v>91597.990399999995</v>
      </c>
      <c r="AX291" s="20">
        <v>94</v>
      </c>
      <c r="AY291" s="20">
        <v>300</v>
      </c>
      <c r="AZ291" s="19">
        <v>440000</v>
      </c>
      <c r="BA291" s="19">
        <v>103706.49</v>
      </c>
      <c r="BB291" s="21">
        <v>90</v>
      </c>
      <c r="BC291" s="21">
        <v>84.831272160498301</v>
      </c>
      <c r="BD291" s="21">
        <v>8.7200000000000006</v>
      </c>
      <c r="BE291" s="21"/>
      <c r="BF291" s="17" t="s">
        <v>390</v>
      </c>
      <c r="BG291" s="14"/>
      <c r="BH291" s="17" t="s">
        <v>101</v>
      </c>
      <c r="BI291" s="17" t="s">
        <v>431</v>
      </c>
      <c r="BJ291" s="17" t="s">
        <v>413</v>
      </c>
      <c r="BK291" s="17" t="s">
        <v>383</v>
      </c>
      <c r="BL291" s="15" t="s">
        <v>1</v>
      </c>
      <c r="BM291" s="21">
        <v>802370.50339800504</v>
      </c>
      <c r="BN291" s="15" t="s">
        <v>43</v>
      </c>
      <c r="BO291" s="21"/>
      <c r="BP291" s="22">
        <v>39254</v>
      </c>
      <c r="BQ291" s="22">
        <v>48396</v>
      </c>
      <c r="BR291" s="21">
        <v>25172.159100000001</v>
      </c>
      <c r="BS291" s="21">
        <v>86.42</v>
      </c>
      <c r="BT291" s="21">
        <v>42.639499999999998</v>
      </c>
    </row>
    <row r="292" spans="1:72" s="13" customFormat="1" ht="18.2" customHeight="1" x14ac:dyDescent="0.15">
      <c r="A292" s="4">
        <v>290</v>
      </c>
      <c r="B292" s="5" t="s">
        <v>658</v>
      </c>
      <c r="C292" s="5" t="s">
        <v>379</v>
      </c>
      <c r="D292" s="6">
        <v>45505</v>
      </c>
      <c r="E292" s="7" t="s">
        <v>251</v>
      </c>
      <c r="F292" s="8">
        <v>188</v>
      </c>
      <c r="G292" s="8">
        <v>187</v>
      </c>
      <c r="H292" s="9">
        <v>57434.899400000002</v>
      </c>
      <c r="I292" s="9">
        <v>44158.422299999998</v>
      </c>
      <c r="J292" s="9">
        <v>0</v>
      </c>
      <c r="K292" s="9">
        <v>101593.3217</v>
      </c>
      <c r="L292" s="9">
        <v>431.88350000000003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101593.3217</v>
      </c>
      <c r="T292" s="9">
        <v>113820.1572</v>
      </c>
      <c r="U292" s="9">
        <v>417.35989999999998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114237.5171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  <c r="AS292" s="9"/>
      <c r="AT292" s="9">
        <v>0</v>
      </c>
      <c r="AU292" s="9">
        <f t="shared" si="4"/>
        <v>0</v>
      </c>
      <c r="AV292" s="9">
        <v>44590.305800000002</v>
      </c>
      <c r="AW292" s="9">
        <v>114237.5171</v>
      </c>
      <c r="AX292" s="10">
        <v>95</v>
      </c>
      <c r="AY292" s="10">
        <v>300</v>
      </c>
      <c r="AZ292" s="9">
        <v>440000</v>
      </c>
      <c r="BA292" s="9">
        <v>103552.77</v>
      </c>
      <c r="BB292" s="11">
        <v>90</v>
      </c>
      <c r="BC292" s="11">
        <v>88.297000196131904</v>
      </c>
      <c r="BD292" s="11">
        <v>8.7200000000000006</v>
      </c>
      <c r="BE292" s="11"/>
      <c r="BF292" s="7" t="s">
        <v>380</v>
      </c>
      <c r="BG292" s="4"/>
      <c r="BH292" s="7" t="s">
        <v>101</v>
      </c>
      <c r="BI292" s="7" t="s">
        <v>431</v>
      </c>
      <c r="BJ292" s="7" t="s">
        <v>413</v>
      </c>
      <c r="BK292" s="7" t="s">
        <v>383</v>
      </c>
      <c r="BL292" s="5" t="s">
        <v>1</v>
      </c>
      <c r="BM292" s="11">
        <v>833912.93261626502</v>
      </c>
      <c r="BN292" s="5" t="s">
        <v>43</v>
      </c>
      <c r="BO292" s="11"/>
      <c r="BP292" s="12">
        <v>39282</v>
      </c>
      <c r="BQ292" s="12">
        <v>48427</v>
      </c>
      <c r="BR292" s="11">
        <v>29447.899300000001</v>
      </c>
      <c r="BS292" s="11">
        <v>86.29</v>
      </c>
      <c r="BT292" s="11">
        <v>42.639499999999998</v>
      </c>
    </row>
    <row r="293" spans="1:72" s="13" customFormat="1" ht="18.2" customHeight="1" x14ac:dyDescent="0.15">
      <c r="A293" s="14">
        <v>291</v>
      </c>
      <c r="B293" s="15" t="s">
        <v>658</v>
      </c>
      <c r="C293" s="15" t="s">
        <v>379</v>
      </c>
      <c r="D293" s="16">
        <v>45505</v>
      </c>
      <c r="E293" s="17" t="s">
        <v>252</v>
      </c>
      <c r="F293" s="18">
        <v>148</v>
      </c>
      <c r="G293" s="18">
        <v>147</v>
      </c>
      <c r="H293" s="19">
        <v>57647.391600000003</v>
      </c>
      <c r="I293" s="19">
        <v>38610.940799999997</v>
      </c>
      <c r="J293" s="19">
        <v>0</v>
      </c>
      <c r="K293" s="19">
        <v>96258.332399999999</v>
      </c>
      <c r="L293" s="19">
        <v>427.30329999999998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96258.332399999999</v>
      </c>
      <c r="T293" s="19">
        <v>84938.594100000002</v>
      </c>
      <c r="U293" s="19">
        <v>418.90350000000001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85357.497600000002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0</v>
      </c>
      <c r="AO293" s="19">
        <v>0</v>
      </c>
      <c r="AP293" s="19">
        <v>0</v>
      </c>
      <c r="AQ293" s="19">
        <v>0</v>
      </c>
      <c r="AR293" s="19">
        <v>0</v>
      </c>
      <c r="AS293" s="19"/>
      <c r="AT293" s="19">
        <v>0</v>
      </c>
      <c r="AU293" s="19">
        <f t="shared" si="4"/>
        <v>0</v>
      </c>
      <c r="AV293" s="19">
        <v>39038.244100000004</v>
      </c>
      <c r="AW293" s="19">
        <v>85357.497600000002</v>
      </c>
      <c r="AX293" s="20">
        <v>96</v>
      </c>
      <c r="AY293" s="20">
        <v>300</v>
      </c>
      <c r="AZ293" s="19">
        <v>440000</v>
      </c>
      <c r="BA293" s="19">
        <v>103182.18</v>
      </c>
      <c r="BB293" s="21">
        <v>90</v>
      </c>
      <c r="BC293" s="21">
        <v>83.960717984442695</v>
      </c>
      <c r="BD293" s="21">
        <v>8.7200000000000006</v>
      </c>
      <c r="BE293" s="21"/>
      <c r="BF293" s="17" t="s">
        <v>390</v>
      </c>
      <c r="BG293" s="14"/>
      <c r="BH293" s="17" t="s">
        <v>101</v>
      </c>
      <c r="BI293" s="17" t="s">
        <v>431</v>
      </c>
      <c r="BJ293" s="17" t="s">
        <v>413</v>
      </c>
      <c r="BK293" s="17" t="s">
        <v>383</v>
      </c>
      <c r="BL293" s="15" t="s">
        <v>1</v>
      </c>
      <c r="BM293" s="21">
        <v>790121.50520554604</v>
      </c>
      <c r="BN293" s="15" t="s">
        <v>43</v>
      </c>
      <c r="BO293" s="21"/>
      <c r="BP293" s="22">
        <v>39308</v>
      </c>
      <c r="BQ293" s="22">
        <v>48458</v>
      </c>
      <c r="BR293" s="21">
        <v>23837.105500000001</v>
      </c>
      <c r="BS293" s="21">
        <v>85.99</v>
      </c>
      <c r="BT293" s="21">
        <v>42.639499999999998</v>
      </c>
    </row>
    <row r="294" spans="1:72" s="13" customFormat="1" ht="18.2" customHeight="1" x14ac:dyDescent="0.15">
      <c r="A294" s="4">
        <v>292</v>
      </c>
      <c r="B294" s="5" t="s">
        <v>658</v>
      </c>
      <c r="C294" s="5" t="s">
        <v>379</v>
      </c>
      <c r="D294" s="6">
        <v>45505</v>
      </c>
      <c r="E294" s="7" t="s">
        <v>253</v>
      </c>
      <c r="F294" s="8">
        <v>175</v>
      </c>
      <c r="G294" s="8">
        <v>174</v>
      </c>
      <c r="H294" s="9">
        <v>57463.3482</v>
      </c>
      <c r="I294" s="9">
        <v>42749.351600000002</v>
      </c>
      <c r="J294" s="9">
        <v>0</v>
      </c>
      <c r="K294" s="9">
        <v>100212.6998</v>
      </c>
      <c r="L294" s="9">
        <v>432.15019999999998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100212.6998</v>
      </c>
      <c r="T294" s="9">
        <v>104343.56140000001</v>
      </c>
      <c r="U294" s="9">
        <v>417.56619999999998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104761.12760000001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/>
      <c r="AT294" s="9">
        <v>0</v>
      </c>
      <c r="AU294" s="9">
        <f t="shared" si="4"/>
        <v>0</v>
      </c>
      <c r="AV294" s="9">
        <v>43181.501799999998</v>
      </c>
      <c r="AW294" s="9">
        <v>104761.12760000001</v>
      </c>
      <c r="AX294" s="10">
        <v>95</v>
      </c>
      <c r="AY294" s="10">
        <v>300</v>
      </c>
      <c r="AZ294" s="9">
        <v>440000</v>
      </c>
      <c r="BA294" s="9">
        <v>103609.62</v>
      </c>
      <c r="BB294" s="11">
        <v>90</v>
      </c>
      <c r="BC294" s="11">
        <v>87.049281543547806</v>
      </c>
      <c r="BD294" s="11">
        <v>8.7200000000000006</v>
      </c>
      <c r="BE294" s="11"/>
      <c r="BF294" s="7" t="s">
        <v>390</v>
      </c>
      <c r="BG294" s="4"/>
      <c r="BH294" s="7" t="s">
        <v>101</v>
      </c>
      <c r="BI294" s="7" t="s">
        <v>431</v>
      </c>
      <c r="BJ294" s="7" t="s">
        <v>413</v>
      </c>
      <c r="BK294" s="7" t="s">
        <v>383</v>
      </c>
      <c r="BL294" s="5" t="s">
        <v>1</v>
      </c>
      <c r="BM294" s="11">
        <v>822580.31312713097</v>
      </c>
      <c r="BN294" s="5" t="s">
        <v>43</v>
      </c>
      <c r="BO294" s="11"/>
      <c r="BP294" s="12">
        <v>39276</v>
      </c>
      <c r="BQ294" s="12">
        <v>48427</v>
      </c>
      <c r="BR294" s="11">
        <v>29092.782999999999</v>
      </c>
      <c r="BS294" s="11">
        <v>86.34</v>
      </c>
      <c r="BT294" s="11">
        <v>42.639499999999998</v>
      </c>
    </row>
    <row r="295" spans="1:72" s="13" customFormat="1" ht="18.2" customHeight="1" x14ac:dyDescent="0.15">
      <c r="A295" s="14">
        <v>293</v>
      </c>
      <c r="B295" s="15" t="s">
        <v>658</v>
      </c>
      <c r="C295" s="15" t="s">
        <v>379</v>
      </c>
      <c r="D295" s="16">
        <v>45505</v>
      </c>
      <c r="E295" s="17" t="s">
        <v>254</v>
      </c>
      <c r="F295" s="18">
        <v>184</v>
      </c>
      <c r="G295" s="18">
        <v>183</v>
      </c>
      <c r="H295" s="19">
        <v>57442.870199999998</v>
      </c>
      <c r="I295" s="19">
        <v>43788.548600000002</v>
      </c>
      <c r="J295" s="19">
        <v>0</v>
      </c>
      <c r="K295" s="19">
        <v>101231.4188</v>
      </c>
      <c r="L295" s="19">
        <v>431.9864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101231.4188</v>
      </c>
      <c r="T295" s="19">
        <v>110891.0721</v>
      </c>
      <c r="U295" s="19">
        <v>417.41800000000001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111308.4901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0</v>
      </c>
      <c r="AR295" s="19">
        <v>0</v>
      </c>
      <c r="AS295" s="19"/>
      <c r="AT295" s="19">
        <v>0</v>
      </c>
      <c r="AU295" s="19">
        <f t="shared" si="4"/>
        <v>0</v>
      </c>
      <c r="AV295" s="19">
        <v>44220.535000000003</v>
      </c>
      <c r="AW295" s="19">
        <v>111308.4901</v>
      </c>
      <c r="AX295" s="20">
        <v>95</v>
      </c>
      <c r="AY295" s="20">
        <v>300</v>
      </c>
      <c r="AZ295" s="19">
        <v>440000</v>
      </c>
      <c r="BA295" s="19">
        <v>103571.74</v>
      </c>
      <c r="BB295" s="21">
        <v>90</v>
      </c>
      <c r="BC295" s="21">
        <v>87.966347692913104</v>
      </c>
      <c r="BD295" s="21">
        <v>8.7200000000000006</v>
      </c>
      <c r="BE295" s="21"/>
      <c r="BF295" s="17" t="s">
        <v>390</v>
      </c>
      <c r="BG295" s="14"/>
      <c r="BH295" s="17" t="s">
        <v>101</v>
      </c>
      <c r="BI295" s="17" t="s">
        <v>431</v>
      </c>
      <c r="BJ295" s="17" t="s">
        <v>413</v>
      </c>
      <c r="BK295" s="17" t="s">
        <v>383</v>
      </c>
      <c r="BL295" s="15" t="s">
        <v>1</v>
      </c>
      <c r="BM295" s="21">
        <v>830942.30911846703</v>
      </c>
      <c r="BN295" s="15" t="s">
        <v>43</v>
      </c>
      <c r="BO295" s="21"/>
      <c r="BP295" s="22">
        <v>39280</v>
      </c>
      <c r="BQ295" s="22">
        <v>48427</v>
      </c>
      <c r="BR295" s="21">
        <v>30606.477699999999</v>
      </c>
      <c r="BS295" s="21">
        <v>86.31</v>
      </c>
      <c r="BT295" s="21">
        <v>42.639499999999998</v>
      </c>
    </row>
    <row r="296" spans="1:72" s="13" customFormat="1" ht="18.2" customHeight="1" x14ac:dyDescent="0.15">
      <c r="A296" s="4">
        <v>294</v>
      </c>
      <c r="B296" s="5" t="s">
        <v>658</v>
      </c>
      <c r="C296" s="5" t="s">
        <v>379</v>
      </c>
      <c r="D296" s="6">
        <v>45505</v>
      </c>
      <c r="E296" s="7" t="s">
        <v>255</v>
      </c>
      <c r="F296" s="8">
        <v>144</v>
      </c>
      <c r="G296" s="8">
        <v>143</v>
      </c>
      <c r="H296" s="9">
        <v>57894.212599999999</v>
      </c>
      <c r="I296" s="9">
        <v>37644.476000000002</v>
      </c>
      <c r="J296" s="9">
        <v>0</v>
      </c>
      <c r="K296" s="9">
        <v>95538.688599999994</v>
      </c>
      <c r="L296" s="9">
        <v>423.07780000000002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95538.688599999994</v>
      </c>
      <c r="T296" s="9">
        <v>82172.885800000004</v>
      </c>
      <c r="U296" s="9">
        <v>420.69749999999999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82593.583299999998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/>
      <c r="AT296" s="9">
        <v>0</v>
      </c>
      <c r="AU296" s="9">
        <f t="shared" si="4"/>
        <v>0</v>
      </c>
      <c r="AV296" s="9">
        <v>38067.553800000002</v>
      </c>
      <c r="AW296" s="9">
        <v>82593.583299999998</v>
      </c>
      <c r="AX296" s="10">
        <v>97</v>
      </c>
      <c r="AY296" s="10">
        <v>300</v>
      </c>
      <c r="AZ296" s="9">
        <v>440000</v>
      </c>
      <c r="BA296" s="9">
        <v>102885.12</v>
      </c>
      <c r="BB296" s="11">
        <v>90</v>
      </c>
      <c r="BC296" s="11">
        <v>83.573620500223896</v>
      </c>
      <c r="BD296" s="11">
        <v>8.7200000000000006</v>
      </c>
      <c r="BE296" s="11"/>
      <c r="BF296" s="7" t="s">
        <v>390</v>
      </c>
      <c r="BG296" s="4"/>
      <c r="BH296" s="7" t="s">
        <v>101</v>
      </c>
      <c r="BI296" s="7" t="s">
        <v>431</v>
      </c>
      <c r="BJ296" s="7" t="s">
        <v>413</v>
      </c>
      <c r="BK296" s="7" t="s">
        <v>383</v>
      </c>
      <c r="BL296" s="5" t="s">
        <v>1</v>
      </c>
      <c r="BM296" s="11">
        <v>784214.42133767798</v>
      </c>
      <c r="BN296" s="5" t="s">
        <v>43</v>
      </c>
      <c r="BO296" s="11"/>
      <c r="BP296" s="12">
        <v>39329</v>
      </c>
      <c r="BQ296" s="12">
        <v>48488</v>
      </c>
      <c r="BR296" s="11">
        <v>23232.495800000001</v>
      </c>
      <c r="BS296" s="11">
        <v>85.74</v>
      </c>
      <c r="BT296" s="11">
        <v>42.639499999999998</v>
      </c>
    </row>
    <row r="297" spans="1:72" s="13" customFormat="1" ht="18.2" customHeight="1" x14ac:dyDescent="0.15">
      <c r="A297" s="14">
        <v>295</v>
      </c>
      <c r="B297" s="15" t="s">
        <v>658</v>
      </c>
      <c r="C297" s="15" t="s">
        <v>379</v>
      </c>
      <c r="D297" s="16">
        <v>45505</v>
      </c>
      <c r="E297" s="17" t="s">
        <v>256</v>
      </c>
      <c r="F297" s="18">
        <v>181</v>
      </c>
      <c r="G297" s="18">
        <v>180</v>
      </c>
      <c r="H297" s="19">
        <v>57234.476600000002</v>
      </c>
      <c r="I297" s="19">
        <v>42594.611799999999</v>
      </c>
      <c r="J297" s="19">
        <v>0</v>
      </c>
      <c r="K297" s="19">
        <v>99829.088399999993</v>
      </c>
      <c r="L297" s="19">
        <v>424.2389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99829.088399999993</v>
      </c>
      <c r="T297" s="19">
        <v>107805.9903</v>
      </c>
      <c r="U297" s="19">
        <v>415.90379999999999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108221.8941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19">
        <v>0</v>
      </c>
      <c r="AS297" s="19"/>
      <c r="AT297" s="19">
        <v>0</v>
      </c>
      <c r="AU297" s="19">
        <f t="shared" si="4"/>
        <v>0</v>
      </c>
      <c r="AV297" s="19">
        <v>43018.850700000003</v>
      </c>
      <c r="AW297" s="19">
        <v>108221.8941</v>
      </c>
      <c r="AX297" s="20">
        <v>96</v>
      </c>
      <c r="AY297" s="20">
        <v>300</v>
      </c>
      <c r="AZ297" s="19">
        <v>440000</v>
      </c>
      <c r="BA297" s="19">
        <v>102442.83</v>
      </c>
      <c r="BB297" s="21">
        <v>89.47</v>
      </c>
      <c r="BC297" s="21">
        <v>87.187249113949704</v>
      </c>
      <c r="BD297" s="21">
        <v>8.7200000000000006</v>
      </c>
      <c r="BE297" s="21"/>
      <c r="BF297" s="17" t="s">
        <v>380</v>
      </c>
      <c r="BG297" s="14"/>
      <c r="BH297" s="17" t="s">
        <v>101</v>
      </c>
      <c r="BI297" s="17" t="s">
        <v>431</v>
      </c>
      <c r="BJ297" s="17" t="s">
        <v>413</v>
      </c>
      <c r="BK297" s="17" t="s">
        <v>383</v>
      </c>
      <c r="BL297" s="15" t="s">
        <v>1</v>
      </c>
      <c r="BM297" s="21">
        <v>819431.49879361002</v>
      </c>
      <c r="BN297" s="15" t="s">
        <v>43</v>
      </c>
      <c r="BO297" s="21"/>
      <c r="BP297" s="22">
        <v>39317</v>
      </c>
      <c r="BQ297" s="22">
        <v>48458</v>
      </c>
      <c r="BR297" s="21">
        <v>28127.581699999999</v>
      </c>
      <c r="BS297" s="21">
        <v>85.37</v>
      </c>
      <c r="BT297" s="21">
        <v>42.639499999999998</v>
      </c>
    </row>
    <row r="298" spans="1:72" s="13" customFormat="1" ht="18.2" customHeight="1" x14ac:dyDescent="0.15">
      <c r="A298" s="4">
        <v>296</v>
      </c>
      <c r="B298" s="5" t="s">
        <v>658</v>
      </c>
      <c r="C298" s="5" t="s">
        <v>379</v>
      </c>
      <c r="D298" s="6">
        <v>45505</v>
      </c>
      <c r="E298" s="7" t="s">
        <v>257</v>
      </c>
      <c r="F298" s="8">
        <v>177</v>
      </c>
      <c r="G298" s="8">
        <v>176</v>
      </c>
      <c r="H298" s="9">
        <v>57404.832300000002</v>
      </c>
      <c r="I298" s="9">
        <v>41660.591</v>
      </c>
      <c r="J298" s="9">
        <v>0</v>
      </c>
      <c r="K298" s="9">
        <v>99065.423299999995</v>
      </c>
      <c r="L298" s="9">
        <v>419.48270000000002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99065.423299999995</v>
      </c>
      <c r="T298" s="9">
        <v>104763.6876</v>
      </c>
      <c r="U298" s="9">
        <v>417.14150000000001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105180.8291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/>
      <c r="AT298" s="9">
        <v>0</v>
      </c>
      <c r="AU298" s="9">
        <f t="shared" si="4"/>
        <v>0</v>
      </c>
      <c r="AV298" s="9">
        <v>42080.073700000001</v>
      </c>
      <c r="AW298" s="9">
        <v>105180.8291</v>
      </c>
      <c r="AX298" s="10">
        <v>97</v>
      </c>
      <c r="AY298" s="10">
        <v>300</v>
      </c>
      <c r="AZ298" s="9">
        <v>440000</v>
      </c>
      <c r="BA298" s="9">
        <v>102013.46</v>
      </c>
      <c r="BB298" s="11">
        <v>89.24</v>
      </c>
      <c r="BC298" s="11">
        <v>86.661097224738796</v>
      </c>
      <c r="BD298" s="11">
        <v>8.7200000000000006</v>
      </c>
      <c r="BE298" s="11"/>
      <c r="BF298" s="7" t="s">
        <v>380</v>
      </c>
      <c r="BG298" s="4"/>
      <c r="BH298" s="7" t="s">
        <v>101</v>
      </c>
      <c r="BI298" s="7" t="s">
        <v>431</v>
      </c>
      <c r="BJ298" s="7" t="s">
        <v>413</v>
      </c>
      <c r="BK298" s="7" t="s">
        <v>383</v>
      </c>
      <c r="BL298" s="5" t="s">
        <v>1</v>
      </c>
      <c r="BM298" s="11">
        <v>813163.07295201498</v>
      </c>
      <c r="BN298" s="5" t="s">
        <v>43</v>
      </c>
      <c r="BO298" s="11"/>
      <c r="BP298" s="12">
        <v>39329</v>
      </c>
      <c r="BQ298" s="12">
        <v>48488</v>
      </c>
      <c r="BR298" s="11">
        <v>27577.377400000001</v>
      </c>
      <c r="BS298" s="11">
        <v>85.01</v>
      </c>
      <c r="BT298" s="11">
        <v>42.639499999999998</v>
      </c>
    </row>
    <row r="299" spans="1:72" s="13" customFormat="1" ht="18.2" customHeight="1" x14ac:dyDescent="0.15">
      <c r="A299" s="14">
        <v>297</v>
      </c>
      <c r="B299" s="15" t="s">
        <v>658</v>
      </c>
      <c r="C299" s="15" t="s">
        <v>379</v>
      </c>
      <c r="D299" s="16">
        <v>45505</v>
      </c>
      <c r="E299" s="17" t="s">
        <v>258</v>
      </c>
      <c r="F299" s="18">
        <v>160</v>
      </c>
      <c r="G299" s="18">
        <v>159</v>
      </c>
      <c r="H299" s="19">
        <v>57568.889300000003</v>
      </c>
      <c r="I299" s="19">
        <v>40240.673699999999</v>
      </c>
      <c r="J299" s="19">
        <v>0</v>
      </c>
      <c r="K299" s="19">
        <v>97809.562999999995</v>
      </c>
      <c r="L299" s="19">
        <v>426.76740000000001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97809.562999999995</v>
      </c>
      <c r="T299" s="19">
        <v>93300.469400000002</v>
      </c>
      <c r="U299" s="19">
        <v>418.3329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93718.802299999996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0</v>
      </c>
      <c r="AS299" s="19"/>
      <c r="AT299" s="19">
        <v>0</v>
      </c>
      <c r="AU299" s="19">
        <f t="shared" si="4"/>
        <v>0</v>
      </c>
      <c r="AV299" s="19">
        <v>40667.441099999996</v>
      </c>
      <c r="AW299" s="19">
        <v>93718.802299999996</v>
      </c>
      <c r="AX299" s="20">
        <v>96</v>
      </c>
      <c r="AY299" s="20">
        <v>300</v>
      </c>
      <c r="AZ299" s="19">
        <v>440000</v>
      </c>
      <c r="BA299" s="19">
        <v>103046.54</v>
      </c>
      <c r="BB299" s="21">
        <v>90</v>
      </c>
      <c r="BC299" s="21">
        <v>85.426067386639104</v>
      </c>
      <c r="BD299" s="21">
        <v>8.7200000000000006</v>
      </c>
      <c r="BE299" s="21"/>
      <c r="BF299" s="17" t="s">
        <v>380</v>
      </c>
      <c r="BG299" s="14"/>
      <c r="BH299" s="17" t="s">
        <v>101</v>
      </c>
      <c r="BI299" s="17" t="s">
        <v>431</v>
      </c>
      <c r="BJ299" s="17" t="s">
        <v>413</v>
      </c>
      <c r="BK299" s="17" t="s">
        <v>383</v>
      </c>
      <c r="BL299" s="15" t="s">
        <v>1</v>
      </c>
      <c r="BM299" s="21">
        <v>802854.53959367203</v>
      </c>
      <c r="BN299" s="15" t="s">
        <v>43</v>
      </c>
      <c r="BO299" s="21"/>
      <c r="BP299" s="22">
        <v>39317</v>
      </c>
      <c r="BQ299" s="22">
        <v>48458</v>
      </c>
      <c r="BR299" s="21">
        <v>25416.1888</v>
      </c>
      <c r="BS299" s="21">
        <v>85.87</v>
      </c>
      <c r="BT299" s="21">
        <v>42.639499999999998</v>
      </c>
    </row>
    <row r="300" spans="1:72" s="13" customFormat="1" ht="18.2" customHeight="1" x14ac:dyDescent="0.15">
      <c r="A300" s="4">
        <v>298</v>
      </c>
      <c r="B300" s="5" t="s">
        <v>658</v>
      </c>
      <c r="C300" s="5" t="s">
        <v>379</v>
      </c>
      <c r="D300" s="6">
        <v>45505</v>
      </c>
      <c r="E300" s="7" t="s">
        <v>259</v>
      </c>
      <c r="F300" s="8">
        <v>192</v>
      </c>
      <c r="G300" s="8">
        <v>191</v>
      </c>
      <c r="H300" s="9">
        <v>57917.893799999998</v>
      </c>
      <c r="I300" s="9">
        <v>43080.435400000002</v>
      </c>
      <c r="J300" s="9">
        <v>0</v>
      </c>
      <c r="K300" s="9">
        <v>100998.32919999999</v>
      </c>
      <c r="L300" s="9">
        <v>417.20139999999998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100998.32919999999</v>
      </c>
      <c r="T300" s="9">
        <v>116168.04549999999</v>
      </c>
      <c r="U300" s="9">
        <v>420.8698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116588.91529999999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/>
      <c r="AT300" s="9">
        <v>0</v>
      </c>
      <c r="AU300" s="9">
        <f t="shared" si="4"/>
        <v>0</v>
      </c>
      <c r="AV300" s="9">
        <v>43497.6368</v>
      </c>
      <c r="AW300" s="9">
        <v>116588.91529999999</v>
      </c>
      <c r="AX300" s="10">
        <v>98</v>
      </c>
      <c r="AY300" s="10">
        <v>300</v>
      </c>
      <c r="AZ300" s="9">
        <v>440000</v>
      </c>
      <c r="BA300" s="9">
        <v>102190.96</v>
      </c>
      <c r="BB300" s="11">
        <v>90</v>
      </c>
      <c r="BC300" s="11">
        <v>88.949645134951297</v>
      </c>
      <c r="BD300" s="11">
        <v>8.7200000000000006</v>
      </c>
      <c r="BE300" s="11"/>
      <c r="BF300" s="7" t="s">
        <v>380</v>
      </c>
      <c r="BG300" s="4"/>
      <c r="BH300" s="7" t="s">
        <v>101</v>
      </c>
      <c r="BI300" s="7" t="s">
        <v>431</v>
      </c>
      <c r="BJ300" s="7" t="s">
        <v>413</v>
      </c>
      <c r="BK300" s="7" t="s">
        <v>383</v>
      </c>
      <c r="BL300" s="5" t="s">
        <v>1</v>
      </c>
      <c r="BM300" s="11">
        <v>829029.02949884499</v>
      </c>
      <c r="BN300" s="5" t="s">
        <v>43</v>
      </c>
      <c r="BO300" s="11"/>
      <c r="BP300" s="12">
        <v>39360</v>
      </c>
      <c r="BQ300" s="12">
        <v>48519</v>
      </c>
      <c r="BR300" s="11">
        <v>29584.283599999999</v>
      </c>
      <c r="BS300" s="11">
        <v>85.16</v>
      </c>
      <c r="BT300" s="11">
        <v>42.639499999999998</v>
      </c>
    </row>
    <row r="301" spans="1:72" s="13" customFormat="1" ht="18.2" customHeight="1" x14ac:dyDescent="0.15">
      <c r="A301" s="14">
        <v>299</v>
      </c>
      <c r="B301" s="15" t="s">
        <v>658</v>
      </c>
      <c r="C301" s="15" t="s">
        <v>379</v>
      </c>
      <c r="D301" s="16">
        <v>45505</v>
      </c>
      <c r="E301" s="17" t="s">
        <v>260</v>
      </c>
      <c r="F301" s="18">
        <v>192</v>
      </c>
      <c r="G301" s="18">
        <v>191</v>
      </c>
      <c r="H301" s="19">
        <v>55217.658799999997</v>
      </c>
      <c r="I301" s="19">
        <v>44209.832799999996</v>
      </c>
      <c r="J301" s="19">
        <v>0</v>
      </c>
      <c r="K301" s="19">
        <v>99427.491599999994</v>
      </c>
      <c r="L301" s="19">
        <v>427.49599999999998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99427.491599999994</v>
      </c>
      <c r="T301" s="19">
        <v>113342.709</v>
      </c>
      <c r="U301" s="19">
        <v>401.2482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113743.9572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/>
      <c r="AT301" s="19">
        <v>0</v>
      </c>
      <c r="AU301" s="19">
        <f t="shared" si="4"/>
        <v>0</v>
      </c>
      <c r="AV301" s="19">
        <v>44637.328800000003</v>
      </c>
      <c r="AW301" s="19">
        <v>113743.9572</v>
      </c>
      <c r="AX301" s="20">
        <v>93</v>
      </c>
      <c r="AY301" s="20">
        <v>300</v>
      </c>
      <c r="AZ301" s="19">
        <v>450000</v>
      </c>
      <c r="BA301" s="19">
        <v>101053.03</v>
      </c>
      <c r="BB301" s="21">
        <v>86.13</v>
      </c>
      <c r="BC301" s="21">
        <v>84.744513365982201</v>
      </c>
      <c r="BD301" s="21">
        <v>8.7200000000000006</v>
      </c>
      <c r="BE301" s="21"/>
      <c r="BF301" s="17" t="s">
        <v>380</v>
      </c>
      <c r="BG301" s="14"/>
      <c r="BH301" s="17" t="s">
        <v>414</v>
      </c>
      <c r="BI301" s="17" t="s">
        <v>604</v>
      </c>
      <c r="BJ301" s="17" t="s">
        <v>605</v>
      </c>
      <c r="BK301" s="17" t="s">
        <v>383</v>
      </c>
      <c r="BL301" s="15" t="s">
        <v>1</v>
      </c>
      <c r="BM301" s="21">
        <v>816135.05410991004</v>
      </c>
      <c r="BN301" s="15" t="s">
        <v>43</v>
      </c>
      <c r="BO301" s="21"/>
      <c r="BP301" s="22">
        <v>39212</v>
      </c>
      <c r="BQ301" s="22">
        <v>48366</v>
      </c>
      <c r="BR301" s="21">
        <v>31183.7192</v>
      </c>
      <c r="BS301" s="21">
        <v>84.21</v>
      </c>
      <c r="BT301" s="21">
        <v>42.639499999999998</v>
      </c>
    </row>
    <row r="302" spans="1:72" s="13" customFormat="1" ht="18.2" customHeight="1" x14ac:dyDescent="0.15">
      <c r="A302" s="4">
        <v>300</v>
      </c>
      <c r="B302" s="5" t="s">
        <v>658</v>
      </c>
      <c r="C302" s="5" t="s">
        <v>379</v>
      </c>
      <c r="D302" s="6">
        <v>45505</v>
      </c>
      <c r="E302" s="7" t="s">
        <v>261</v>
      </c>
      <c r="F302" s="8">
        <v>175</v>
      </c>
      <c r="G302" s="8">
        <v>174</v>
      </c>
      <c r="H302" s="9">
        <v>58926.872499999998</v>
      </c>
      <c r="I302" s="9">
        <v>43196.102899999998</v>
      </c>
      <c r="J302" s="9">
        <v>0</v>
      </c>
      <c r="K302" s="9">
        <v>102122.9754</v>
      </c>
      <c r="L302" s="9">
        <v>436.8689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102122.9754</v>
      </c>
      <c r="T302" s="9">
        <v>106531.7393</v>
      </c>
      <c r="U302" s="9">
        <v>428.20100000000002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106959.9403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/>
      <c r="AT302" s="9">
        <v>0</v>
      </c>
      <c r="AU302" s="9">
        <f t="shared" si="4"/>
        <v>0</v>
      </c>
      <c r="AV302" s="9">
        <v>43632.971799999999</v>
      </c>
      <c r="AW302" s="9">
        <v>106959.9403</v>
      </c>
      <c r="AX302" s="10">
        <v>96</v>
      </c>
      <c r="AY302" s="10">
        <v>300</v>
      </c>
      <c r="AZ302" s="9">
        <v>450000</v>
      </c>
      <c r="BA302" s="9">
        <v>105480.97</v>
      </c>
      <c r="BB302" s="11">
        <v>90</v>
      </c>
      <c r="BC302" s="11">
        <v>87.134843242340295</v>
      </c>
      <c r="BD302" s="11">
        <v>8.7200000000000006</v>
      </c>
      <c r="BE302" s="11"/>
      <c r="BF302" s="7" t="s">
        <v>380</v>
      </c>
      <c r="BG302" s="4"/>
      <c r="BH302" s="7" t="s">
        <v>414</v>
      </c>
      <c r="BI302" s="7" t="s">
        <v>604</v>
      </c>
      <c r="BJ302" s="7" t="s">
        <v>605</v>
      </c>
      <c r="BK302" s="7" t="s">
        <v>383</v>
      </c>
      <c r="BL302" s="5" t="s">
        <v>1</v>
      </c>
      <c r="BM302" s="11">
        <v>838260.51238673797</v>
      </c>
      <c r="BN302" s="5" t="s">
        <v>43</v>
      </c>
      <c r="BO302" s="11"/>
      <c r="BP302" s="12">
        <v>39311</v>
      </c>
      <c r="BQ302" s="12">
        <v>48458</v>
      </c>
      <c r="BR302" s="11">
        <v>28301.2127</v>
      </c>
      <c r="BS302" s="11">
        <v>87.9</v>
      </c>
      <c r="BT302" s="11">
        <v>42.639499999999998</v>
      </c>
    </row>
    <row r="303" spans="1:72" s="13" customFormat="1" ht="18.2" customHeight="1" x14ac:dyDescent="0.15">
      <c r="A303" s="14">
        <v>301</v>
      </c>
      <c r="B303" s="15" t="s">
        <v>658</v>
      </c>
      <c r="C303" s="15" t="s">
        <v>379</v>
      </c>
      <c r="D303" s="16">
        <v>45505</v>
      </c>
      <c r="E303" s="17" t="s">
        <v>262</v>
      </c>
      <c r="F303" s="18">
        <v>192</v>
      </c>
      <c r="G303" s="18">
        <v>191</v>
      </c>
      <c r="H303" s="19">
        <v>58977.486499999999</v>
      </c>
      <c r="I303" s="19">
        <v>43893.440000000002</v>
      </c>
      <c r="J303" s="19">
        <v>0</v>
      </c>
      <c r="K303" s="19">
        <v>102870.9265</v>
      </c>
      <c r="L303" s="19">
        <v>424.93189999999998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102870.9265</v>
      </c>
      <c r="T303" s="19">
        <v>118301.63529999999</v>
      </c>
      <c r="U303" s="19">
        <v>428.56849999999997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118730.2038</v>
      </c>
      <c r="AB303" s="19">
        <v>0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19">
        <v>0</v>
      </c>
      <c r="AS303" s="19"/>
      <c r="AT303" s="19">
        <v>0</v>
      </c>
      <c r="AU303" s="19">
        <f t="shared" si="4"/>
        <v>0</v>
      </c>
      <c r="AV303" s="19">
        <v>44318.371899999998</v>
      </c>
      <c r="AW303" s="19">
        <v>118730.2038</v>
      </c>
      <c r="AX303" s="20">
        <v>98</v>
      </c>
      <c r="AY303" s="20">
        <v>300</v>
      </c>
      <c r="AZ303" s="19">
        <v>450000</v>
      </c>
      <c r="BA303" s="19">
        <v>104070.73</v>
      </c>
      <c r="BB303" s="21">
        <v>90</v>
      </c>
      <c r="BC303" s="21">
        <v>88.962414167749202</v>
      </c>
      <c r="BD303" s="21">
        <v>8.7200000000000006</v>
      </c>
      <c r="BE303" s="21"/>
      <c r="BF303" s="17" t="s">
        <v>390</v>
      </c>
      <c r="BG303" s="14"/>
      <c r="BH303" s="17" t="s">
        <v>414</v>
      </c>
      <c r="BI303" s="17" t="s">
        <v>604</v>
      </c>
      <c r="BJ303" s="17" t="s">
        <v>605</v>
      </c>
      <c r="BK303" s="17" t="s">
        <v>383</v>
      </c>
      <c r="BL303" s="15" t="s">
        <v>1</v>
      </c>
      <c r="BM303" s="21">
        <v>844399.95231071603</v>
      </c>
      <c r="BN303" s="15" t="s">
        <v>43</v>
      </c>
      <c r="BO303" s="21"/>
      <c r="BP303" s="22">
        <v>39385</v>
      </c>
      <c r="BQ303" s="22">
        <v>48519</v>
      </c>
      <c r="BR303" s="21">
        <v>30138.737799999999</v>
      </c>
      <c r="BS303" s="21">
        <v>86.73</v>
      </c>
      <c r="BT303" s="21">
        <v>42.639499999999998</v>
      </c>
    </row>
    <row r="304" spans="1:72" s="13" customFormat="1" ht="18.2" customHeight="1" x14ac:dyDescent="0.15">
      <c r="A304" s="4">
        <v>302</v>
      </c>
      <c r="B304" s="5" t="s">
        <v>658</v>
      </c>
      <c r="C304" s="5" t="s">
        <v>379</v>
      </c>
      <c r="D304" s="6">
        <v>45505</v>
      </c>
      <c r="E304" s="7" t="s">
        <v>263</v>
      </c>
      <c r="F304" s="8">
        <v>174</v>
      </c>
      <c r="G304" s="8">
        <v>173</v>
      </c>
      <c r="H304" s="9">
        <v>58965.7909</v>
      </c>
      <c r="I304" s="9">
        <v>41838.300900000002</v>
      </c>
      <c r="J304" s="9">
        <v>0</v>
      </c>
      <c r="K304" s="9">
        <v>100804.09179999999</v>
      </c>
      <c r="L304" s="9">
        <v>424.84660000000002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100804.09179999999</v>
      </c>
      <c r="T304" s="9">
        <v>104949.8547</v>
      </c>
      <c r="U304" s="9">
        <v>428.4837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105378.33839999999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9">
        <v>0</v>
      </c>
      <c r="AR304" s="9">
        <v>0</v>
      </c>
      <c r="AS304" s="9"/>
      <c r="AT304" s="9">
        <v>0</v>
      </c>
      <c r="AU304" s="9">
        <f t="shared" si="4"/>
        <v>0</v>
      </c>
      <c r="AV304" s="9">
        <v>42263.147499999999</v>
      </c>
      <c r="AW304" s="9">
        <v>105378.33839999999</v>
      </c>
      <c r="AX304" s="10">
        <v>98</v>
      </c>
      <c r="AY304" s="10">
        <v>300</v>
      </c>
      <c r="AZ304" s="9">
        <v>450000</v>
      </c>
      <c r="BA304" s="9">
        <v>104050.01</v>
      </c>
      <c r="BB304" s="11">
        <v>90</v>
      </c>
      <c r="BC304" s="11">
        <v>87.192382413033897</v>
      </c>
      <c r="BD304" s="11">
        <v>8.7200000000000006</v>
      </c>
      <c r="BE304" s="11"/>
      <c r="BF304" s="7" t="s">
        <v>380</v>
      </c>
      <c r="BG304" s="4"/>
      <c r="BH304" s="7" t="s">
        <v>414</v>
      </c>
      <c r="BI304" s="7" t="s">
        <v>604</v>
      </c>
      <c r="BJ304" s="7" t="s">
        <v>605</v>
      </c>
      <c r="BK304" s="7" t="s">
        <v>383</v>
      </c>
      <c r="BL304" s="5" t="s">
        <v>1</v>
      </c>
      <c r="BM304" s="11">
        <v>827434.66210197902</v>
      </c>
      <c r="BN304" s="5" t="s">
        <v>43</v>
      </c>
      <c r="BO304" s="11"/>
      <c r="BP304" s="12">
        <v>39386</v>
      </c>
      <c r="BQ304" s="12">
        <v>48519</v>
      </c>
      <c r="BR304" s="11">
        <v>27793.139299999999</v>
      </c>
      <c r="BS304" s="11">
        <v>86.71</v>
      </c>
      <c r="BT304" s="11">
        <v>42.639499999999998</v>
      </c>
    </row>
    <row r="305" spans="1:72" s="13" customFormat="1" ht="18.2" customHeight="1" x14ac:dyDescent="0.15">
      <c r="A305" s="14">
        <v>303</v>
      </c>
      <c r="B305" s="15" t="s">
        <v>658</v>
      </c>
      <c r="C305" s="15" t="s">
        <v>379</v>
      </c>
      <c r="D305" s="16">
        <v>45505</v>
      </c>
      <c r="E305" s="17" t="s">
        <v>264</v>
      </c>
      <c r="F305" s="18">
        <v>190</v>
      </c>
      <c r="G305" s="18">
        <v>189</v>
      </c>
      <c r="H305" s="19">
        <v>59254.796900000001</v>
      </c>
      <c r="I305" s="19">
        <v>43322.793799999999</v>
      </c>
      <c r="J305" s="19">
        <v>0</v>
      </c>
      <c r="K305" s="19">
        <v>102577.5907</v>
      </c>
      <c r="L305" s="19">
        <v>420.89120000000003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102577.5907</v>
      </c>
      <c r="T305" s="19">
        <v>116840.0601</v>
      </c>
      <c r="U305" s="19">
        <v>430.58460000000002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117270.6447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/>
      <c r="AT305" s="19">
        <v>0</v>
      </c>
      <c r="AU305" s="19">
        <f t="shared" si="4"/>
        <v>0</v>
      </c>
      <c r="AV305" s="19">
        <v>43743.684999999998</v>
      </c>
      <c r="AW305" s="19">
        <v>117270.6447</v>
      </c>
      <c r="AX305" s="20">
        <v>99</v>
      </c>
      <c r="AY305" s="20">
        <v>300</v>
      </c>
      <c r="AZ305" s="19">
        <v>450000</v>
      </c>
      <c r="BA305" s="19">
        <v>103824.94</v>
      </c>
      <c r="BB305" s="21">
        <v>90</v>
      </c>
      <c r="BC305" s="21">
        <v>88.918743059230295</v>
      </c>
      <c r="BD305" s="21">
        <v>8.7200000000000006</v>
      </c>
      <c r="BE305" s="21"/>
      <c r="BF305" s="17" t="s">
        <v>390</v>
      </c>
      <c r="BG305" s="14"/>
      <c r="BH305" s="17" t="s">
        <v>414</v>
      </c>
      <c r="BI305" s="17" t="s">
        <v>604</v>
      </c>
      <c r="BJ305" s="17" t="s">
        <v>605</v>
      </c>
      <c r="BK305" s="17" t="s">
        <v>383</v>
      </c>
      <c r="BL305" s="15" t="s">
        <v>1</v>
      </c>
      <c r="BM305" s="21">
        <v>841992.15115680103</v>
      </c>
      <c r="BN305" s="15" t="s">
        <v>43</v>
      </c>
      <c r="BO305" s="21"/>
      <c r="BP305" s="22">
        <v>39408</v>
      </c>
      <c r="BQ305" s="22">
        <v>48549</v>
      </c>
      <c r="BR305" s="21">
        <v>29796.1819</v>
      </c>
      <c r="BS305" s="21">
        <v>86.52</v>
      </c>
      <c r="BT305" s="21">
        <v>42.639499999999998</v>
      </c>
    </row>
    <row r="306" spans="1:72" s="13" customFormat="1" ht="18.2" customHeight="1" x14ac:dyDescent="0.15">
      <c r="A306" s="4">
        <v>304</v>
      </c>
      <c r="B306" s="5" t="s">
        <v>658</v>
      </c>
      <c r="C306" s="5" t="s">
        <v>379</v>
      </c>
      <c r="D306" s="6">
        <v>45505</v>
      </c>
      <c r="E306" s="7" t="s">
        <v>265</v>
      </c>
      <c r="F306" s="8">
        <v>191</v>
      </c>
      <c r="G306" s="8">
        <v>190</v>
      </c>
      <c r="H306" s="9">
        <v>59506.170700000002</v>
      </c>
      <c r="I306" s="9">
        <v>42440.206400000003</v>
      </c>
      <c r="J306" s="9">
        <v>0</v>
      </c>
      <c r="K306" s="9">
        <v>101946.3771</v>
      </c>
      <c r="L306" s="9">
        <v>411.06150000000002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101946.3771</v>
      </c>
      <c r="T306" s="9">
        <v>117081.65119999999</v>
      </c>
      <c r="U306" s="9">
        <v>432.41140000000001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117514.0626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/>
      <c r="AT306" s="9">
        <v>0</v>
      </c>
      <c r="AU306" s="9">
        <f t="shared" si="4"/>
        <v>0</v>
      </c>
      <c r="AV306" s="9">
        <v>42851.267899999999</v>
      </c>
      <c r="AW306" s="9">
        <v>117514.0626</v>
      </c>
      <c r="AX306" s="10">
        <v>101</v>
      </c>
      <c r="AY306" s="10">
        <v>300</v>
      </c>
      <c r="AZ306" s="9">
        <v>450000</v>
      </c>
      <c r="BA306" s="9">
        <v>102848.94</v>
      </c>
      <c r="BB306" s="11">
        <v>90</v>
      </c>
      <c r="BC306" s="11">
        <v>89.210194475509397</v>
      </c>
      <c r="BD306" s="11">
        <v>8.7200000000000006</v>
      </c>
      <c r="BE306" s="11"/>
      <c r="BF306" s="7" t="s">
        <v>380</v>
      </c>
      <c r="BG306" s="4"/>
      <c r="BH306" s="7" t="s">
        <v>414</v>
      </c>
      <c r="BI306" s="7" t="s">
        <v>604</v>
      </c>
      <c r="BJ306" s="7" t="s">
        <v>605</v>
      </c>
      <c r="BK306" s="7" t="s">
        <v>383</v>
      </c>
      <c r="BL306" s="5" t="s">
        <v>1</v>
      </c>
      <c r="BM306" s="11">
        <v>836810.932790522</v>
      </c>
      <c r="BN306" s="5" t="s">
        <v>43</v>
      </c>
      <c r="BO306" s="11"/>
      <c r="BP306" s="12">
        <v>39457</v>
      </c>
      <c r="BQ306" s="12">
        <v>48611</v>
      </c>
      <c r="BR306" s="11">
        <v>29650.648399999998</v>
      </c>
      <c r="BS306" s="11">
        <v>85.71</v>
      </c>
      <c r="BT306" s="11">
        <v>42.639499999999998</v>
      </c>
    </row>
    <row r="307" spans="1:72" s="13" customFormat="1" ht="18.2" customHeight="1" x14ac:dyDescent="0.15">
      <c r="A307" s="14">
        <v>305</v>
      </c>
      <c r="B307" s="15" t="s">
        <v>658</v>
      </c>
      <c r="C307" s="15" t="s">
        <v>379</v>
      </c>
      <c r="D307" s="16">
        <v>45505</v>
      </c>
      <c r="E307" s="17" t="s">
        <v>608</v>
      </c>
      <c r="F307" s="18">
        <v>0</v>
      </c>
      <c r="G307" s="18">
        <v>0</v>
      </c>
      <c r="H307" s="19">
        <v>59439.936099999999</v>
      </c>
      <c r="I307" s="19">
        <v>0</v>
      </c>
      <c r="J307" s="19">
        <v>0</v>
      </c>
      <c r="K307" s="19">
        <v>59439.936099999999</v>
      </c>
      <c r="L307" s="19">
        <v>410.61610000000002</v>
      </c>
      <c r="M307" s="19">
        <v>0</v>
      </c>
      <c r="N307" s="19">
        <v>0</v>
      </c>
      <c r="O307" s="19">
        <v>0</v>
      </c>
      <c r="P307" s="19">
        <v>410.61610000000002</v>
      </c>
      <c r="Q307" s="19">
        <v>0</v>
      </c>
      <c r="R307" s="19">
        <v>0</v>
      </c>
      <c r="S307" s="19">
        <v>59029.32</v>
      </c>
      <c r="T307" s="19">
        <v>0</v>
      </c>
      <c r="U307" s="19">
        <v>431.92970000000003</v>
      </c>
      <c r="V307" s="19">
        <v>0</v>
      </c>
      <c r="W307" s="19">
        <v>0</v>
      </c>
      <c r="X307" s="19">
        <v>431.92970000000003</v>
      </c>
      <c r="Y307" s="19">
        <v>0</v>
      </c>
      <c r="Z307" s="19">
        <v>0</v>
      </c>
      <c r="AA307" s="19">
        <v>0</v>
      </c>
      <c r="AB307" s="19">
        <v>85.61</v>
      </c>
      <c r="AC307" s="19">
        <v>0</v>
      </c>
      <c r="AD307" s="19">
        <v>0</v>
      </c>
      <c r="AE307" s="19">
        <v>0</v>
      </c>
      <c r="AF307" s="19">
        <v>0</v>
      </c>
      <c r="AG307" s="19">
        <v>-18.25</v>
      </c>
      <c r="AH307" s="19">
        <v>48.12</v>
      </c>
      <c r="AI307" s="19">
        <v>44.732599999999998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6.7000000000000004E-2</v>
      </c>
      <c r="AR307" s="19">
        <v>0</v>
      </c>
      <c r="AS307" s="19"/>
      <c r="AT307" s="19">
        <v>0</v>
      </c>
      <c r="AU307" s="19">
        <f t="shared" si="4"/>
        <v>1021.0753999999999</v>
      </c>
      <c r="AV307" s="19">
        <v>0</v>
      </c>
      <c r="AW307" s="19">
        <v>0</v>
      </c>
      <c r="AX307" s="20">
        <v>101</v>
      </c>
      <c r="AY307" s="20">
        <v>300</v>
      </c>
      <c r="AZ307" s="19">
        <v>450000</v>
      </c>
      <c r="BA307" s="19">
        <v>102735.69</v>
      </c>
      <c r="BB307" s="21">
        <v>90</v>
      </c>
      <c r="BC307" s="21">
        <v>51.711715763042001</v>
      </c>
      <c r="BD307" s="21">
        <v>8.7200000000000006</v>
      </c>
      <c r="BE307" s="21"/>
      <c r="BF307" s="17" t="s">
        <v>390</v>
      </c>
      <c r="BG307" s="14"/>
      <c r="BH307" s="17" t="s">
        <v>414</v>
      </c>
      <c r="BI307" s="17" t="s">
        <v>604</v>
      </c>
      <c r="BJ307" s="17" t="s">
        <v>605</v>
      </c>
      <c r="BK307" s="17" t="s">
        <v>389</v>
      </c>
      <c r="BL307" s="15" t="s">
        <v>1</v>
      </c>
      <c r="BM307" s="21">
        <v>484532.96464607998</v>
      </c>
      <c r="BN307" s="15" t="s">
        <v>43</v>
      </c>
      <c r="BO307" s="21"/>
      <c r="BP307" s="22">
        <v>39462</v>
      </c>
      <c r="BQ307" s="22">
        <v>48611</v>
      </c>
      <c r="BR307" s="21">
        <v>0</v>
      </c>
      <c r="BS307" s="21">
        <v>85.61</v>
      </c>
      <c r="BT307" s="21">
        <v>0</v>
      </c>
    </row>
    <row r="308" spans="1:72" s="13" customFormat="1" ht="18.2" customHeight="1" x14ac:dyDescent="0.15">
      <c r="A308" s="4">
        <v>306</v>
      </c>
      <c r="B308" s="5" t="s">
        <v>658</v>
      </c>
      <c r="C308" s="5" t="s">
        <v>379</v>
      </c>
      <c r="D308" s="6">
        <v>45505</v>
      </c>
      <c r="E308" s="7" t="s">
        <v>266</v>
      </c>
      <c r="F308" s="8">
        <v>80</v>
      </c>
      <c r="G308" s="8">
        <v>79</v>
      </c>
      <c r="H308" s="9">
        <v>59308.772400000002</v>
      </c>
      <c r="I308" s="9">
        <v>24727.2271</v>
      </c>
      <c r="J308" s="9">
        <v>0</v>
      </c>
      <c r="K308" s="9">
        <v>84035.999500000005</v>
      </c>
      <c r="L308" s="9">
        <v>409.71469999999999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84035.999500000005</v>
      </c>
      <c r="T308" s="9">
        <v>40862.119500000001</v>
      </c>
      <c r="U308" s="9">
        <v>430.97710000000001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41293.096599999997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/>
      <c r="AT308" s="9">
        <v>0</v>
      </c>
      <c r="AU308" s="9">
        <f t="shared" si="4"/>
        <v>0</v>
      </c>
      <c r="AV308" s="9">
        <v>25136.941800000001</v>
      </c>
      <c r="AW308" s="9">
        <v>41293.096599999997</v>
      </c>
      <c r="AX308" s="10">
        <v>101</v>
      </c>
      <c r="AY308" s="10">
        <v>300</v>
      </c>
      <c r="AZ308" s="9">
        <v>450000</v>
      </c>
      <c r="BA308" s="9">
        <v>102509.56</v>
      </c>
      <c r="BB308" s="11">
        <v>90</v>
      </c>
      <c r="BC308" s="11">
        <v>73.780825466424801</v>
      </c>
      <c r="BD308" s="11">
        <v>8.7200000000000006</v>
      </c>
      <c r="BE308" s="11"/>
      <c r="BF308" s="7" t="s">
        <v>390</v>
      </c>
      <c r="BG308" s="4"/>
      <c r="BH308" s="7" t="s">
        <v>414</v>
      </c>
      <c r="BI308" s="7" t="s">
        <v>604</v>
      </c>
      <c r="BJ308" s="7" t="s">
        <v>605</v>
      </c>
      <c r="BK308" s="7" t="s">
        <v>383</v>
      </c>
      <c r="BL308" s="5" t="s">
        <v>1</v>
      </c>
      <c r="BM308" s="11">
        <v>689796.39227982797</v>
      </c>
      <c r="BN308" s="5" t="s">
        <v>43</v>
      </c>
      <c r="BO308" s="11"/>
      <c r="BP308" s="12">
        <v>39472</v>
      </c>
      <c r="BQ308" s="12">
        <v>48611</v>
      </c>
      <c r="BR308" s="11">
        <v>14284.313099999999</v>
      </c>
      <c r="BS308" s="11">
        <v>85.42</v>
      </c>
      <c r="BT308" s="11">
        <v>42.639499999999998</v>
      </c>
    </row>
    <row r="309" spans="1:72" s="13" customFormat="1" ht="18.2" customHeight="1" x14ac:dyDescent="0.15">
      <c r="A309" s="14">
        <v>307</v>
      </c>
      <c r="B309" s="15" t="s">
        <v>658</v>
      </c>
      <c r="C309" s="15" t="s">
        <v>379</v>
      </c>
      <c r="D309" s="16">
        <v>45505</v>
      </c>
      <c r="E309" s="17" t="s">
        <v>33</v>
      </c>
      <c r="F309" s="18">
        <v>0</v>
      </c>
      <c r="G309" s="18">
        <v>0</v>
      </c>
      <c r="H309" s="19">
        <v>216804.9295</v>
      </c>
      <c r="I309" s="19">
        <v>0</v>
      </c>
      <c r="J309" s="19">
        <v>0</v>
      </c>
      <c r="K309" s="19">
        <v>216804.9295</v>
      </c>
      <c r="L309" s="19">
        <v>635.61419999999998</v>
      </c>
      <c r="M309" s="19">
        <v>0</v>
      </c>
      <c r="N309" s="19">
        <v>0</v>
      </c>
      <c r="O309" s="19">
        <v>0</v>
      </c>
      <c r="P309" s="19">
        <v>635.61419999999998</v>
      </c>
      <c r="Q309" s="19">
        <v>0</v>
      </c>
      <c r="R309" s="19">
        <v>0</v>
      </c>
      <c r="S309" s="19">
        <v>216169.31529999999</v>
      </c>
      <c r="T309" s="19">
        <v>0</v>
      </c>
      <c r="U309" s="19">
        <v>1862.7157999999999</v>
      </c>
      <c r="V309" s="19">
        <v>0</v>
      </c>
      <c r="W309" s="19">
        <v>0</v>
      </c>
      <c r="X309" s="19">
        <v>1862.7157999999999</v>
      </c>
      <c r="Y309" s="19">
        <v>0</v>
      </c>
      <c r="Z309" s="19">
        <v>0</v>
      </c>
      <c r="AA309" s="19">
        <v>0</v>
      </c>
      <c r="AB309" s="19">
        <v>424.94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172.46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>
        <v>5.1014999999999997</v>
      </c>
      <c r="AR309" s="19">
        <v>0</v>
      </c>
      <c r="AS309" s="19"/>
      <c r="AT309" s="19">
        <v>0</v>
      </c>
      <c r="AU309" s="19">
        <f t="shared" si="4"/>
        <v>3100.8314999999998</v>
      </c>
      <c r="AV309" s="19">
        <v>0</v>
      </c>
      <c r="AW309" s="19">
        <v>0</v>
      </c>
      <c r="AX309" s="20">
        <v>157</v>
      </c>
      <c r="AY309" s="20">
        <v>240</v>
      </c>
      <c r="AZ309" s="19">
        <v>497000</v>
      </c>
      <c r="BA309" s="19">
        <v>298200</v>
      </c>
      <c r="BB309" s="21"/>
      <c r="BC309" s="21"/>
      <c r="BD309" s="21">
        <v>10.31</v>
      </c>
      <c r="BE309" s="21"/>
      <c r="BF309" s="17"/>
      <c r="BG309" s="14"/>
      <c r="BH309" s="17" t="s">
        <v>414</v>
      </c>
      <c r="BI309" s="17" t="s">
        <v>604</v>
      </c>
      <c r="BJ309" s="17" t="s">
        <v>605</v>
      </c>
      <c r="BK309" s="17" t="s">
        <v>389</v>
      </c>
      <c r="BL309" s="15" t="s">
        <v>0</v>
      </c>
      <c r="BM309" s="21">
        <v>216169.31529999999</v>
      </c>
      <c r="BN309" s="15" t="s">
        <v>43</v>
      </c>
      <c r="BO309" s="21"/>
      <c r="BP309" s="22">
        <v>39472</v>
      </c>
      <c r="BQ309" s="22">
        <v>50313</v>
      </c>
      <c r="BR309" s="21">
        <v>0</v>
      </c>
      <c r="BS309" s="21">
        <v>424.94</v>
      </c>
      <c r="BT309" s="21">
        <v>0</v>
      </c>
    </row>
    <row r="310" spans="1:72" s="13" customFormat="1" ht="18.2" customHeight="1" x14ac:dyDescent="0.15">
      <c r="A310" s="4">
        <v>308</v>
      </c>
      <c r="B310" s="5" t="s">
        <v>658</v>
      </c>
      <c r="C310" s="5" t="s">
        <v>379</v>
      </c>
      <c r="D310" s="6">
        <v>45505</v>
      </c>
      <c r="E310" s="7" t="s">
        <v>267</v>
      </c>
      <c r="F310" s="8">
        <v>177</v>
      </c>
      <c r="G310" s="8">
        <v>176</v>
      </c>
      <c r="H310" s="9">
        <v>59259.083400000003</v>
      </c>
      <c r="I310" s="9">
        <v>40663.707900000001</v>
      </c>
      <c r="J310" s="9">
        <v>0</v>
      </c>
      <c r="K310" s="9">
        <v>99922.791299999997</v>
      </c>
      <c r="L310" s="9">
        <v>409.3569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99922.791299999997</v>
      </c>
      <c r="T310" s="9">
        <v>106346.6216</v>
      </c>
      <c r="U310" s="9">
        <v>430.61590000000001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106777.2375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/>
      <c r="AT310" s="9">
        <v>0</v>
      </c>
      <c r="AU310" s="9">
        <f t="shared" si="4"/>
        <v>0</v>
      </c>
      <c r="AV310" s="9">
        <v>41073.0648</v>
      </c>
      <c r="AW310" s="9">
        <v>106777.2375</v>
      </c>
      <c r="AX310" s="10">
        <v>101</v>
      </c>
      <c r="AY310" s="10">
        <v>300</v>
      </c>
      <c r="AZ310" s="9">
        <v>450000</v>
      </c>
      <c r="BA310" s="9">
        <v>102422.12</v>
      </c>
      <c r="BB310" s="11">
        <v>90</v>
      </c>
      <c r="BC310" s="11">
        <v>87.803798798540797</v>
      </c>
      <c r="BD310" s="11">
        <v>8.7200000000000006</v>
      </c>
      <c r="BE310" s="11"/>
      <c r="BF310" s="7" t="s">
        <v>390</v>
      </c>
      <c r="BG310" s="4"/>
      <c r="BH310" s="7" t="s">
        <v>414</v>
      </c>
      <c r="BI310" s="7" t="s">
        <v>604</v>
      </c>
      <c r="BJ310" s="7" t="s">
        <v>605</v>
      </c>
      <c r="BK310" s="7" t="s">
        <v>383</v>
      </c>
      <c r="BL310" s="5" t="s">
        <v>1</v>
      </c>
      <c r="BM310" s="11">
        <v>820200.64443060698</v>
      </c>
      <c r="BN310" s="5" t="s">
        <v>43</v>
      </c>
      <c r="BO310" s="11"/>
      <c r="BP310" s="12">
        <v>39477</v>
      </c>
      <c r="BQ310" s="12">
        <v>48611</v>
      </c>
      <c r="BR310" s="11">
        <v>27739.698199999999</v>
      </c>
      <c r="BS310" s="11">
        <v>85.35</v>
      </c>
      <c r="BT310" s="11">
        <v>42.639499999999998</v>
      </c>
    </row>
    <row r="311" spans="1:72" s="13" customFormat="1" ht="18.2" customHeight="1" x14ac:dyDescent="0.15">
      <c r="A311" s="14">
        <v>309</v>
      </c>
      <c r="B311" s="15" t="s">
        <v>658</v>
      </c>
      <c r="C311" s="15" t="s">
        <v>379</v>
      </c>
      <c r="D311" s="16">
        <v>45505</v>
      </c>
      <c r="E311" s="17" t="s">
        <v>268</v>
      </c>
      <c r="F311" s="18">
        <v>191</v>
      </c>
      <c r="G311" s="18">
        <v>190</v>
      </c>
      <c r="H311" s="19">
        <v>60835.599600000001</v>
      </c>
      <c r="I311" s="19">
        <v>40756.334199999998</v>
      </c>
      <c r="J311" s="19">
        <v>0</v>
      </c>
      <c r="K311" s="19">
        <v>101591.9338</v>
      </c>
      <c r="L311" s="19">
        <v>406.29649999999998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101591.9338</v>
      </c>
      <c r="T311" s="19">
        <v>124310.4923</v>
      </c>
      <c r="U311" s="19">
        <v>466.40589999999997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124776.8982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>
        <v>0</v>
      </c>
      <c r="AQ311" s="19">
        <v>0</v>
      </c>
      <c r="AR311" s="19">
        <v>0</v>
      </c>
      <c r="AS311" s="19"/>
      <c r="AT311" s="19">
        <v>0</v>
      </c>
      <c r="AU311" s="19">
        <f t="shared" si="4"/>
        <v>0</v>
      </c>
      <c r="AV311" s="19">
        <v>41162.630700000002</v>
      </c>
      <c r="AW311" s="19">
        <v>124776.8982</v>
      </c>
      <c r="AX311" s="20">
        <v>102</v>
      </c>
      <c r="AY311" s="20">
        <v>300</v>
      </c>
      <c r="AZ311" s="19">
        <v>450000</v>
      </c>
      <c r="BA311" s="19">
        <v>102317.25</v>
      </c>
      <c r="BB311" s="21">
        <v>90</v>
      </c>
      <c r="BC311" s="21">
        <v>89.361999486889999</v>
      </c>
      <c r="BD311" s="21">
        <v>9.1999999999999993</v>
      </c>
      <c r="BE311" s="21"/>
      <c r="BF311" s="17" t="s">
        <v>390</v>
      </c>
      <c r="BG311" s="14"/>
      <c r="BH311" s="17" t="s">
        <v>414</v>
      </c>
      <c r="BI311" s="17" t="s">
        <v>604</v>
      </c>
      <c r="BJ311" s="17" t="s">
        <v>605</v>
      </c>
      <c r="BK311" s="17" t="s">
        <v>383</v>
      </c>
      <c r="BL311" s="15" t="s">
        <v>1</v>
      </c>
      <c r="BM311" s="21">
        <v>833901.54025562701</v>
      </c>
      <c r="BN311" s="15" t="s">
        <v>43</v>
      </c>
      <c r="BO311" s="21"/>
      <c r="BP311" s="22">
        <v>39483</v>
      </c>
      <c r="BQ311" s="22">
        <v>48639</v>
      </c>
      <c r="BR311" s="21">
        <v>29917.785500000002</v>
      </c>
      <c r="BS311" s="21">
        <v>85.26</v>
      </c>
      <c r="BT311" s="21">
        <v>42.639499999999998</v>
      </c>
    </row>
    <row r="312" spans="1:72" s="13" customFormat="1" ht="18.2" customHeight="1" x14ac:dyDescent="0.15">
      <c r="A312" s="4">
        <v>310</v>
      </c>
      <c r="B312" s="5" t="s">
        <v>658</v>
      </c>
      <c r="C312" s="5" t="s">
        <v>379</v>
      </c>
      <c r="D312" s="6">
        <v>45505</v>
      </c>
      <c r="E312" s="7" t="s">
        <v>269</v>
      </c>
      <c r="F312" s="8">
        <v>106</v>
      </c>
      <c r="G312" s="8">
        <v>106</v>
      </c>
      <c r="H312" s="9">
        <v>7.1300000000000002E-2</v>
      </c>
      <c r="I312" s="9">
        <v>61634.749600000003</v>
      </c>
      <c r="J312" s="9">
        <v>0</v>
      </c>
      <c r="K312" s="9">
        <v>61634.820899999999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61634.820899999999</v>
      </c>
      <c r="T312" s="9">
        <v>26454.0072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26454.0072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/>
      <c r="AT312" s="9">
        <v>0</v>
      </c>
      <c r="AU312" s="9">
        <f t="shared" si="4"/>
        <v>0</v>
      </c>
      <c r="AV312" s="9">
        <v>61634.749600000003</v>
      </c>
      <c r="AW312" s="9">
        <v>26454.0072</v>
      </c>
      <c r="AX312" s="10">
        <v>102</v>
      </c>
      <c r="AY312" s="10">
        <v>300</v>
      </c>
      <c r="AZ312" s="9">
        <v>470000</v>
      </c>
      <c r="BA312" s="9">
        <v>102223.47</v>
      </c>
      <c r="BB312" s="11">
        <v>86.17</v>
      </c>
      <c r="BC312" s="11">
        <v>51.955509991521502</v>
      </c>
      <c r="BD312" s="11">
        <v>8.7200000000000006</v>
      </c>
      <c r="BE312" s="11"/>
      <c r="BF312" s="7" t="s">
        <v>390</v>
      </c>
      <c r="BG312" s="4"/>
      <c r="BH312" s="7" t="s">
        <v>414</v>
      </c>
      <c r="BI312" s="7" t="s">
        <v>604</v>
      </c>
      <c r="BJ312" s="7" t="s">
        <v>605</v>
      </c>
      <c r="BK312" s="7" t="s">
        <v>383</v>
      </c>
      <c r="BL312" s="5" t="s">
        <v>1</v>
      </c>
      <c r="BM312" s="11">
        <v>505919.81232559</v>
      </c>
      <c r="BN312" s="5" t="s">
        <v>43</v>
      </c>
      <c r="BO312" s="11"/>
      <c r="BP312" s="12">
        <v>39490</v>
      </c>
      <c r="BQ312" s="12">
        <v>48639</v>
      </c>
      <c r="BR312" s="11">
        <v>17966.023399999998</v>
      </c>
      <c r="BS312" s="11">
        <v>0</v>
      </c>
      <c r="BT312" s="11">
        <v>42.639499999999998</v>
      </c>
    </row>
    <row r="313" spans="1:72" s="13" customFormat="1" ht="18.2" customHeight="1" x14ac:dyDescent="0.15">
      <c r="A313" s="14">
        <v>311</v>
      </c>
      <c r="B313" s="15" t="s">
        <v>658</v>
      </c>
      <c r="C313" s="15" t="s">
        <v>379</v>
      </c>
      <c r="D313" s="16">
        <v>45505</v>
      </c>
      <c r="E313" s="17" t="s">
        <v>37</v>
      </c>
      <c r="F313" s="18">
        <v>42</v>
      </c>
      <c r="G313" s="18">
        <v>41</v>
      </c>
      <c r="H313" s="19">
        <v>227274.7372</v>
      </c>
      <c r="I313" s="19">
        <v>22943.2078</v>
      </c>
      <c r="J313" s="19">
        <v>0</v>
      </c>
      <c r="K313" s="19">
        <v>250217.94500000001</v>
      </c>
      <c r="L313" s="19">
        <v>666.30100000000004</v>
      </c>
      <c r="M313" s="19">
        <v>0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  <c r="S313" s="19">
        <v>250217.94500000001</v>
      </c>
      <c r="T313" s="19">
        <v>83423.153099999996</v>
      </c>
      <c r="U313" s="19">
        <v>1952.6690000000001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85375.822100000005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>
        <v>0</v>
      </c>
      <c r="AR313" s="19">
        <v>0</v>
      </c>
      <c r="AS313" s="19"/>
      <c r="AT313" s="19">
        <v>0</v>
      </c>
      <c r="AU313" s="19">
        <f t="shared" si="4"/>
        <v>0</v>
      </c>
      <c r="AV313" s="19">
        <v>23609.5088</v>
      </c>
      <c r="AW313" s="19">
        <v>85375.822100000005</v>
      </c>
      <c r="AX313" s="20">
        <v>157</v>
      </c>
      <c r="AY313" s="20">
        <v>240</v>
      </c>
      <c r="AZ313" s="19">
        <v>521000</v>
      </c>
      <c r="BA313" s="19">
        <v>312600</v>
      </c>
      <c r="BB313" s="21"/>
      <c r="BC313" s="21"/>
      <c r="BD313" s="21">
        <v>10.31</v>
      </c>
      <c r="BE313" s="21"/>
      <c r="BF313" s="17"/>
      <c r="BG313" s="14"/>
      <c r="BH313" s="17" t="s">
        <v>414</v>
      </c>
      <c r="BI313" s="17" t="s">
        <v>604</v>
      </c>
      <c r="BJ313" s="17" t="s">
        <v>605</v>
      </c>
      <c r="BK313" s="17" t="s">
        <v>383</v>
      </c>
      <c r="BL313" s="15" t="s">
        <v>0</v>
      </c>
      <c r="BM313" s="21">
        <v>250217.94500000001</v>
      </c>
      <c r="BN313" s="15" t="s">
        <v>43</v>
      </c>
      <c r="BO313" s="21"/>
      <c r="BP313" s="22">
        <v>39514</v>
      </c>
      <c r="BQ313" s="22">
        <v>50313</v>
      </c>
      <c r="BR313" s="21">
        <v>25667.257799999999</v>
      </c>
      <c r="BS313" s="21">
        <v>445.46</v>
      </c>
      <c r="BT313" s="21">
        <v>0</v>
      </c>
    </row>
    <row r="314" spans="1:72" s="13" customFormat="1" ht="18.2" customHeight="1" x14ac:dyDescent="0.15">
      <c r="A314" s="4">
        <v>312</v>
      </c>
      <c r="B314" s="5" t="s">
        <v>658</v>
      </c>
      <c r="C314" s="5" t="s">
        <v>379</v>
      </c>
      <c r="D314" s="6">
        <v>45505</v>
      </c>
      <c r="E314" s="7" t="s">
        <v>270</v>
      </c>
      <c r="F314" s="8">
        <v>32</v>
      </c>
      <c r="G314" s="8">
        <v>31</v>
      </c>
      <c r="H314" s="9">
        <v>48226.421999999999</v>
      </c>
      <c r="I314" s="9">
        <v>9190.0349999999999</v>
      </c>
      <c r="J314" s="9">
        <v>0</v>
      </c>
      <c r="K314" s="9">
        <v>57416.457000000002</v>
      </c>
      <c r="L314" s="9">
        <v>333.14800000000002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57416.457000000002</v>
      </c>
      <c r="T314" s="9">
        <v>11569.130999999999</v>
      </c>
      <c r="U314" s="9">
        <v>350.4452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11919.5762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  <c r="AS314" s="9"/>
      <c r="AT314" s="9">
        <v>0</v>
      </c>
      <c r="AU314" s="9">
        <f t="shared" si="4"/>
        <v>0</v>
      </c>
      <c r="AV314" s="9">
        <v>9523.1830000000009</v>
      </c>
      <c r="AW314" s="9">
        <v>11919.5762</v>
      </c>
      <c r="AX314" s="10">
        <v>101</v>
      </c>
      <c r="AY314" s="10">
        <v>300</v>
      </c>
      <c r="AZ314" s="9">
        <v>550000</v>
      </c>
      <c r="BA314" s="9">
        <v>83353.899999999994</v>
      </c>
      <c r="BB314" s="11">
        <v>59.94</v>
      </c>
      <c r="BC314" s="11">
        <v>41.288319233773102</v>
      </c>
      <c r="BD314" s="11">
        <v>8.7200000000000006</v>
      </c>
      <c r="BE314" s="11"/>
      <c r="BF314" s="7" t="s">
        <v>390</v>
      </c>
      <c r="BG314" s="4"/>
      <c r="BH314" s="7" t="s">
        <v>414</v>
      </c>
      <c r="BI314" s="7" t="s">
        <v>604</v>
      </c>
      <c r="BJ314" s="7" t="s">
        <v>605</v>
      </c>
      <c r="BK314" s="7" t="s">
        <v>383</v>
      </c>
      <c r="BL314" s="5" t="s">
        <v>1</v>
      </c>
      <c r="BM314" s="11">
        <v>471294.03031720797</v>
      </c>
      <c r="BN314" s="5" t="s">
        <v>43</v>
      </c>
      <c r="BO314" s="11"/>
      <c r="BP314" s="12">
        <v>39478</v>
      </c>
      <c r="BQ314" s="12">
        <v>48611</v>
      </c>
      <c r="BR314" s="11">
        <v>4613.0636999999997</v>
      </c>
      <c r="BS314" s="11">
        <v>69.459999999999994</v>
      </c>
      <c r="BT314" s="11">
        <v>42.639499999999998</v>
      </c>
    </row>
    <row r="315" spans="1:72" s="13" customFormat="1" ht="18.2" customHeight="1" x14ac:dyDescent="0.15">
      <c r="A315" s="14">
        <v>313</v>
      </c>
      <c r="B315" s="15" t="s">
        <v>658</v>
      </c>
      <c r="C315" s="15" t="s">
        <v>379</v>
      </c>
      <c r="D315" s="16">
        <v>45505</v>
      </c>
      <c r="E315" s="17" t="s">
        <v>271</v>
      </c>
      <c r="F315" s="18">
        <v>124</v>
      </c>
      <c r="G315" s="18">
        <v>123</v>
      </c>
      <c r="H315" s="19">
        <v>73417.823999999993</v>
      </c>
      <c r="I315" s="19">
        <v>39319.841699999997</v>
      </c>
      <c r="J315" s="19">
        <v>0</v>
      </c>
      <c r="K315" s="19">
        <v>112737.6657</v>
      </c>
      <c r="L315" s="19">
        <v>490.35340000000002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112737.6657</v>
      </c>
      <c r="T315" s="19">
        <v>90126.255699999994</v>
      </c>
      <c r="U315" s="19">
        <v>562.86990000000003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90689.125599999999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0</v>
      </c>
      <c r="AO315" s="19">
        <v>0</v>
      </c>
      <c r="AP315" s="19">
        <v>0</v>
      </c>
      <c r="AQ315" s="19">
        <v>0</v>
      </c>
      <c r="AR315" s="19">
        <v>0</v>
      </c>
      <c r="AS315" s="19"/>
      <c r="AT315" s="19">
        <v>0</v>
      </c>
      <c r="AU315" s="19">
        <f t="shared" si="4"/>
        <v>0</v>
      </c>
      <c r="AV315" s="19">
        <v>39810.195099999997</v>
      </c>
      <c r="AW315" s="19">
        <v>90689.125599999999</v>
      </c>
      <c r="AX315" s="20">
        <v>102</v>
      </c>
      <c r="AY315" s="20">
        <v>300</v>
      </c>
      <c r="AZ315" s="19">
        <v>550000</v>
      </c>
      <c r="BA315" s="19">
        <v>123481.45</v>
      </c>
      <c r="BB315" s="21">
        <v>89.02</v>
      </c>
      <c r="BC315" s="21">
        <v>81.274612507498105</v>
      </c>
      <c r="BD315" s="21">
        <v>9.1999999999999993</v>
      </c>
      <c r="BE315" s="21"/>
      <c r="BF315" s="17" t="s">
        <v>390</v>
      </c>
      <c r="BG315" s="14"/>
      <c r="BH315" s="17" t="s">
        <v>414</v>
      </c>
      <c r="BI315" s="17" t="s">
        <v>604</v>
      </c>
      <c r="BJ315" s="17" t="s">
        <v>605</v>
      </c>
      <c r="BK315" s="17" t="s">
        <v>383</v>
      </c>
      <c r="BL315" s="15" t="s">
        <v>1</v>
      </c>
      <c r="BM315" s="21">
        <v>925389.54182260099</v>
      </c>
      <c r="BN315" s="15" t="s">
        <v>43</v>
      </c>
      <c r="BO315" s="21"/>
      <c r="BP315" s="22">
        <v>39507</v>
      </c>
      <c r="BQ315" s="22">
        <v>48639</v>
      </c>
      <c r="BR315" s="21">
        <v>27396.289199999999</v>
      </c>
      <c r="BS315" s="21">
        <v>102.9</v>
      </c>
      <c r="BT315" s="21">
        <v>42.639499999999998</v>
      </c>
    </row>
    <row r="316" spans="1:72" s="13" customFormat="1" ht="18.2" customHeight="1" x14ac:dyDescent="0.15">
      <c r="A316" s="4">
        <v>314</v>
      </c>
      <c r="B316" s="5" t="s">
        <v>658</v>
      </c>
      <c r="C316" s="5" t="s">
        <v>379</v>
      </c>
      <c r="D316" s="6">
        <v>45505</v>
      </c>
      <c r="E316" s="7" t="s">
        <v>272</v>
      </c>
      <c r="F316" s="8">
        <v>155</v>
      </c>
      <c r="G316" s="8">
        <v>154</v>
      </c>
      <c r="H316" s="9">
        <v>73772.798200000005</v>
      </c>
      <c r="I316" s="9">
        <v>44108.809099999999</v>
      </c>
      <c r="J316" s="9">
        <v>0</v>
      </c>
      <c r="K316" s="9">
        <v>117881.6073</v>
      </c>
      <c r="L316" s="9">
        <v>485.85289999999998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117881.6073</v>
      </c>
      <c r="T316" s="9">
        <v>117071.8962</v>
      </c>
      <c r="U316" s="9">
        <v>565.59130000000005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117637.4875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/>
      <c r="AT316" s="9">
        <v>0</v>
      </c>
      <c r="AU316" s="9">
        <f t="shared" si="4"/>
        <v>0</v>
      </c>
      <c r="AV316" s="9">
        <v>44594.661999999997</v>
      </c>
      <c r="AW316" s="9">
        <v>117637.4875</v>
      </c>
      <c r="AX316" s="10">
        <v>103</v>
      </c>
      <c r="AY316" s="10">
        <v>300</v>
      </c>
      <c r="AZ316" s="9">
        <v>550000</v>
      </c>
      <c r="BA316" s="9">
        <v>123273.73</v>
      </c>
      <c r="BB316" s="11">
        <v>89.02</v>
      </c>
      <c r="BC316" s="11">
        <v>85.126171503417595</v>
      </c>
      <c r="BD316" s="11">
        <v>9.1999999999999993</v>
      </c>
      <c r="BE316" s="11"/>
      <c r="BF316" s="7" t="s">
        <v>380</v>
      </c>
      <c r="BG316" s="4"/>
      <c r="BH316" s="7" t="s">
        <v>414</v>
      </c>
      <c r="BI316" s="7" t="s">
        <v>604</v>
      </c>
      <c r="BJ316" s="7" t="s">
        <v>605</v>
      </c>
      <c r="BK316" s="7" t="s">
        <v>383</v>
      </c>
      <c r="BL316" s="5" t="s">
        <v>1</v>
      </c>
      <c r="BM316" s="11">
        <v>967612.78399131098</v>
      </c>
      <c r="BN316" s="5" t="s">
        <v>43</v>
      </c>
      <c r="BO316" s="11"/>
      <c r="BP316" s="12">
        <v>39521</v>
      </c>
      <c r="BQ316" s="12">
        <v>48670</v>
      </c>
      <c r="BR316" s="11">
        <v>30071.804199999999</v>
      </c>
      <c r="BS316" s="11">
        <v>102.73</v>
      </c>
      <c r="BT316" s="11">
        <v>42.639499999999998</v>
      </c>
    </row>
    <row r="317" spans="1:72" s="13" customFormat="1" ht="18.2" customHeight="1" x14ac:dyDescent="0.15">
      <c r="A317" s="14">
        <v>315</v>
      </c>
      <c r="B317" s="15" t="s">
        <v>658</v>
      </c>
      <c r="C317" s="15" t="s">
        <v>379</v>
      </c>
      <c r="D317" s="16">
        <v>45505</v>
      </c>
      <c r="E317" s="17" t="s">
        <v>57</v>
      </c>
      <c r="F317" s="18">
        <v>173</v>
      </c>
      <c r="G317" s="18">
        <v>172</v>
      </c>
      <c r="H317" s="19">
        <v>73477.195200000002</v>
      </c>
      <c r="I317" s="19">
        <v>46276.549099999997</v>
      </c>
      <c r="J317" s="19">
        <v>0</v>
      </c>
      <c r="K317" s="19">
        <v>119753.74430000001</v>
      </c>
      <c r="L317" s="19">
        <v>483.99529999999999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119753.74430000001</v>
      </c>
      <c r="T317" s="19">
        <v>132833.85920000001</v>
      </c>
      <c r="U317" s="19">
        <v>563.32389999999998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133397.18309999999</v>
      </c>
      <c r="AB317" s="19">
        <v>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>
        <v>0</v>
      </c>
      <c r="AR317" s="19">
        <v>0</v>
      </c>
      <c r="AS317" s="19"/>
      <c r="AT317" s="19">
        <v>0</v>
      </c>
      <c r="AU317" s="19">
        <f t="shared" si="4"/>
        <v>0</v>
      </c>
      <c r="AV317" s="19">
        <v>46760.544399999999</v>
      </c>
      <c r="AW317" s="19">
        <v>133397.18309999999</v>
      </c>
      <c r="AX317" s="20">
        <v>103</v>
      </c>
      <c r="AY317" s="20">
        <v>300</v>
      </c>
      <c r="AZ317" s="19">
        <v>550000</v>
      </c>
      <c r="BA317" s="19">
        <v>122788.69</v>
      </c>
      <c r="BB317" s="21">
        <v>89.02</v>
      </c>
      <c r="BC317" s="21">
        <v>86.819708863951604</v>
      </c>
      <c r="BD317" s="21">
        <v>9.1999999999999993</v>
      </c>
      <c r="BE317" s="21"/>
      <c r="BF317" s="17" t="s">
        <v>390</v>
      </c>
      <c r="BG317" s="14"/>
      <c r="BH317" s="17" t="s">
        <v>414</v>
      </c>
      <c r="BI317" s="17" t="s">
        <v>604</v>
      </c>
      <c r="BJ317" s="17" t="s">
        <v>605</v>
      </c>
      <c r="BK317" s="17" t="s">
        <v>383</v>
      </c>
      <c r="BL317" s="15" t="s">
        <v>1</v>
      </c>
      <c r="BM317" s="21">
        <v>982979.92850243906</v>
      </c>
      <c r="BN317" s="15" t="s">
        <v>43</v>
      </c>
      <c r="BO317" s="21"/>
      <c r="BP317" s="22">
        <v>39538</v>
      </c>
      <c r="BQ317" s="22">
        <v>48670</v>
      </c>
      <c r="BR317" s="21">
        <v>32873.626799999998</v>
      </c>
      <c r="BS317" s="21">
        <v>102.32</v>
      </c>
      <c r="BT317" s="21">
        <v>42.639499999999998</v>
      </c>
    </row>
    <row r="318" spans="1:72" s="13" customFormat="1" ht="18.2" customHeight="1" x14ac:dyDescent="0.15">
      <c r="A318" s="4">
        <v>316</v>
      </c>
      <c r="B318" s="5" t="s">
        <v>658</v>
      </c>
      <c r="C318" s="5" t="s">
        <v>379</v>
      </c>
      <c r="D318" s="6">
        <v>45505</v>
      </c>
      <c r="E318" s="7" t="s">
        <v>273</v>
      </c>
      <c r="F318" s="8">
        <v>138</v>
      </c>
      <c r="G318" s="8">
        <v>137</v>
      </c>
      <c r="H318" s="9">
        <v>69836.392399999997</v>
      </c>
      <c r="I318" s="9">
        <v>38696.616199999997</v>
      </c>
      <c r="J318" s="9">
        <v>0</v>
      </c>
      <c r="K318" s="9">
        <v>108533.0086</v>
      </c>
      <c r="L318" s="9">
        <v>453.66800000000001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108533.0086</v>
      </c>
      <c r="T318" s="9">
        <v>96576.463300000003</v>
      </c>
      <c r="U318" s="9">
        <v>535.41129999999998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97111.874599999996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  <c r="AS318" s="9"/>
      <c r="AT318" s="9">
        <v>0</v>
      </c>
      <c r="AU318" s="9">
        <f t="shared" si="4"/>
        <v>0</v>
      </c>
      <c r="AV318" s="9">
        <v>39150.284200000002</v>
      </c>
      <c r="AW318" s="9">
        <v>97111.874599999996</v>
      </c>
      <c r="AX318" s="10">
        <v>104</v>
      </c>
      <c r="AY318" s="10">
        <v>300</v>
      </c>
      <c r="AZ318" s="9">
        <v>550000</v>
      </c>
      <c r="BA318" s="9">
        <v>115960.95</v>
      </c>
      <c r="BB318" s="11">
        <v>84.14</v>
      </c>
      <c r="BC318" s="11">
        <v>78.750366770917296</v>
      </c>
      <c r="BD318" s="11">
        <v>9.1999999999999993</v>
      </c>
      <c r="BE318" s="11"/>
      <c r="BF318" s="7" t="s">
        <v>380</v>
      </c>
      <c r="BG318" s="4"/>
      <c r="BH318" s="7" t="s">
        <v>414</v>
      </c>
      <c r="BI318" s="7" t="s">
        <v>604</v>
      </c>
      <c r="BJ318" s="7" t="s">
        <v>605</v>
      </c>
      <c r="BK318" s="7" t="s">
        <v>383</v>
      </c>
      <c r="BL318" s="5" t="s">
        <v>1</v>
      </c>
      <c r="BM318" s="11">
        <v>890876.26994375896</v>
      </c>
      <c r="BN318" s="5" t="s">
        <v>43</v>
      </c>
      <c r="BO318" s="11"/>
      <c r="BP318" s="12">
        <v>39541</v>
      </c>
      <c r="BQ318" s="12">
        <v>48700</v>
      </c>
      <c r="BR318" s="11">
        <v>25688.5131</v>
      </c>
      <c r="BS318" s="11">
        <v>96.63</v>
      </c>
      <c r="BT318" s="11">
        <v>42.639499999999998</v>
      </c>
    </row>
    <row r="319" spans="1:72" s="13" customFormat="1" ht="18.2" customHeight="1" x14ac:dyDescent="0.15">
      <c r="A319" s="14">
        <v>317</v>
      </c>
      <c r="B319" s="15" t="s">
        <v>658</v>
      </c>
      <c r="C319" s="15" t="s">
        <v>379</v>
      </c>
      <c r="D319" s="16">
        <v>45505</v>
      </c>
      <c r="E319" s="17" t="s">
        <v>274</v>
      </c>
      <c r="F319" s="18">
        <v>160</v>
      </c>
      <c r="G319" s="18">
        <v>159</v>
      </c>
      <c r="H319" s="19">
        <v>73688.805200000003</v>
      </c>
      <c r="I319" s="19">
        <v>44034.452299999997</v>
      </c>
      <c r="J319" s="19">
        <v>0</v>
      </c>
      <c r="K319" s="19">
        <v>117723.25750000001</v>
      </c>
      <c r="L319" s="19">
        <v>478.71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117723.25750000001</v>
      </c>
      <c r="T319" s="19">
        <v>120882.18399999999</v>
      </c>
      <c r="U319" s="19">
        <v>564.94659999999999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121447.1306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0</v>
      </c>
      <c r="AS319" s="19"/>
      <c r="AT319" s="19">
        <v>0</v>
      </c>
      <c r="AU319" s="19">
        <f t="shared" si="4"/>
        <v>0</v>
      </c>
      <c r="AV319" s="19">
        <v>44513.162300000004</v>
      </c>
      <c r="AW319" s="19">
        <v>121447.1306</v>
      </c>
      <c r="AX319" s="20">
        <v>104</v>
      </c>
      <c r="AY319" s="20">
        <v>300</v>
      </c>
      <c r="AZ319" s="19">
        <v>550000</v>
      </c>
      <c r="BA319" s="19">
        <v>122359.41</v>
      </c>
      <c r="BB319" s="21">
        <v>89.02</v>
      </c>
      <c r="BC319" s="21">
        <v>85.647065335228405</v>
      </c>
      <c r="BD319" s="21">
        <v>9.1999999999999993</v>
      </c>
      <c r="BE319" s="21"/>
      <c r="BF319" s="17" t="s">
        <v>380</v>
      </c>
      <c r="BG319" s="14"/>
      <c r="BH319" s="17" t="s">
        <v>414</v>
      </c>
      <c r="BI319" s="17" t="s">
        <v>604</v>
      </c>
      <c r="BJ319" s="17" t="s">
        <v>605</v>
      </c>
      <c r="BK319" s="17" t="s">
        <v>383</v>
      </c>
      <c r="BL319" s="15" t="s">
        <v>1</v>
      </c>
      <c r="BM319" s="21">
        <v>966312.99436057999</v>
      </c>
      <c r="BN319" s="15" t="s">
        <v>43</v>
      </c>
      <c r="BO319" s="21"/>
      <c r="BP319" s="22">
        <v>39552</v>
      </c>
      <c r="BQ319" s="22">
        <v>48700</v>
      </c>
      <c r="BR319" s="21">
        <v>30621.387999999999</v>
      </c>
      <c r="BS319" s="21">
        <v>101.97</v>
      </c>
      <c r="BT319" s="21">
        <v>42.639499999999998</v>
      </c>
    </row>
    <row r="320" spans="1:72" s="13" customFormat="1" ht="18.2" customHeight="1" x14ac:dyDescent="0.15">
      <c r="A320" s="4">
        <v>318</v>
      </c>
      <c r="B320" s="5" t="s">
        <v>658</v>
      </c>
      <c r="C320" s="5" t="s">
        <v>379</v>
      </c>
      <c r="D320" s="6">
        <v>45505</v>
      </c>
      <c r="E320" s="7" t="s">
        <v>275</v>
      </c>
      <c r="F320" s="8">
        <v>136</v>
      </c>
      <c r="G320" s="8">
        <v>135</v>
      </c>
      <c r="H320" s="9">
        <v>40819.140099999997</v>
      </c>
      <c r="I320" s="9">
        <v>67368.449699999997</v>
      </c>
      <c r="J320" s="9">
        <v>0</v>
      </c>
      <c r="K320" s="9">
        <v>108187.5898</v>
      </c>
      <c r="L320" s="9">
        <v>802.27110000000005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108187.5898</v>
      </c>
      <c r="T320" s="9">
        <v>82095.597200000004</v>
      </c>
      <c r="U320" s="9">
        <v>312.60579999999999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82408.202999999994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  <c r="AS320" s="9"/>
      <c r="AT320" s="9">
        <v>0</v>
      </c>
      <c r="AU320" s="9">
        <f t="shared" si="4"/>
        <v>0</v>
      </c>
      <c r="AV320" s="9">
        <v>68170.720799999996</v>
      </c>
      <c r="AW320" s="9">
        <v>82408.202999999994</v>
      </c>
      <c r="AX320" s="10">
        <v>44</v>
      </c>
      <c r="AY320" s="10">
        <v>240</v>
      </c>
      <c r="AZ320" s="9">
        <v>550000</v>
      </c>
      <c r="BA320" s="9">
        <v>122246.98</v>
      </c>
      <c r="BB320" s="11">
        <v>89.02</v>
      </c>
      <c r="BC320" s="11">
        <v>78.781980904526193</v>
      </c>
      <c r="BD320" s="11">
        <v>9.19</v>
      </c>
      <c r="BE320" s="11"/>
      <c r="BF320" s="7" t="s">
        <v>380</v>
      </c>
      <c r="BG320" s="4"/>
      <c r="BH320" s="7" t="s">
        <v>414</v>
      </c>
      <c r="BI320" s="7" t="s">
        <v>604</v>
      </c>
      <c r="BJ320" s="7" t="s">
        <v>605</v>
      </c>
      <c r="BK320" s="7" t="s">
        <v>383</v>
      </c>
      <c r="BL320" s="5" t="s">
        <v>1</v>
      </c>
      <c r="BM320" s="11">
        <v>888040.953609291</v>
      </c>
      <c r="BN320" s="5" t="s">
        <v>43</v>
      </c>
      <c r="BO320" s="11"/>
      <c r="BP320" s="12">
        <v>39559</v>
      </c>
      <c r="BQ320" s="12">
        <v>46874</v>
      </c>
      <c r="BR320" s="11">
        <v>26146.595700000002</v>
      </c>
      <c r="BS320" s="11">
        <v>101.87</v>
      </c>
      <c r="BT320" s="11">
        <v>42.639499999999998</v>
      </c>
    </row>
    <row r="321" spans="1:72" s="13" customFormat="1" ht="18.2" customHeight="1" x14ac:dyDescent="0.15">
      <c r="A321" s="14">
        <v>319</v>
      </c>
      <c r="B321" s="15" t="s">
        <v>658</v>
      </c>
      <c r="C321" s="15" t="s">
        <v>379</v>
      </c>
      <c r="D321" s="16">
        <v>45505</v>
      </c>
      <c r="E321" s="17" t="s">
        <v>276</v>
      </c>
      <c r="F321" s="18">
        <v>175</v>
      </c>
      <c r="G321" s="18">
        <v>174</v>
      </c>
      <c r="H321" s="19">
        <v>76284.550900000002</v>
      </c>
      <c r="I321" s="19">
        <v>44735.852500000001</v>
      </c>
      <c r="J321" s="19">
        <v>0</v>
      </c>
      <c r="K321" s="19">
        <v>121020.4034</v>
      </c>
      <c r="L321" s="19">
        <v>478.4171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121020.4034</v>
      </c>
      <c r="T321" s="19">
        <v>144727.3873</v>
      </c>
      <c r="U321" s="19">
        <v>616.63239999999996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145344.0197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0</v>
      </c>
      <c r="AQ321" s="19">
        <v>0</v>
      </c>
      <c r="AR321" s="19">
        <v>0</v>
      </c>
      <c r="AS321" s="19"/>
      <c r="AT321" s="19">
        <v>0</v>
      </c>
      <c r="AU321" s="19">
        <f t="shared" si="4"/>
        <v>0</v>
      </c>
      <c r="AV321" s="19">
        <v>45214.2696</v>
      </c>
      <c r="AW321" s="19">
        <v>145344.0197</v>
      </c>
      <c r="AX321" s="20">
        <v>105</v>
      </c>
      <c r="AY321" s="20">
        <v>300</v>
      </c>
      <c r="AZ321" s="19">
        <v>550000</v>
      </c>
      <c r="BA321" s="19">
        <v>123365.59</v>
      </c>
      <c r="BB321" s="21">
        <v>90</v>
      </c>
      <c r="BC321" s="21">
        <v>88.289095087211905</v>
      </c>
      <c r="BD321" s="21">
        <v>9.6999999999999993</v>
      </c>
      <c r="BE321" s="21"/>
      <c r="BF321" s="17" t="s">
        <v>380</v>
      </c>
      <c r="BG321" s="14"/>
      <c r="BH321" s="17" t="s">
        <v>414</v>
      </c>
      <c r="BI321" s="17" t="s">
        <v>604</v>
      </c>
      <c r="BJ321" s="17" t="s">
        <v>605</v>
      </c>
      <c r="BK321" s="17" t="s">
        <v>383</v>
      </c>
      <c r="BL321" s="15" t="s">
        <v>1</v>
      </c>
      <c r="BM321" s="21">
        <v>993377.10212596995</v>
      </c>
      <c r="BN321" s="15" t="s">
        <v>43</v>
      </c>
      <c r="BO321" s="21"/>
      <c r="BP321" s="22">
        <v>39597</v>
      </c>
      <c r="BQ321" s="22">
        <v>48731</v>
      </c>
      <c r="BR321" s="21">
        <v>33813.585400000004</v>
      </c>
      <c r="BS321" s="21">
        <v>102.8</v>
      </c>
      <c r="BT321" s="21">
        <v>42.639499999999998</v>
      </c>
    </row>
    <row r="322" spans="1:72" s="13" customFormat="1" ht="18.2" customHeight="1" x14ac:dyDescent="0.15">
      <c r="A322" s="4">
        <v>320</v>
      </c>
      <c r="B322" s="5" t="s">
        <v>658</v>
      </c>
      <c r="C322" s="5" t="s">
        <v>379</v>
      </c>
      <c r="D322" s="6">
        <v>45505</v>
      </c>
      <c r="E322" s="7" t="s">
        <v>34</v>
      </c>
      <c r="F322" s="8">
        <v>0</v>
      </c>
      <c r="G322" s="8">
        <v>0</v>
      </c>
      <c r="H322" s="9">
        <v>240622.78039999999</v>
      </c>
      <c r="I322" s="9">
        <v>0</v>
      </c>
      <c r="J322" s="9">
        <v>0</v>
      </c>
      <c r="K322" s="9">
        <v>240622.78039999999</v>
      </c>
      <c r="L322" s="9">
        <v>697.39689999999996</v>
      </c>
      <c r="M322" s="9">
        <v>0</v>
      </c>
      <c r="N322" s="9">
        <v>0</v>
      </c>
      <c r="O322" s="9">
        <v>0</v>
      </c>
      <c r="P322" s="9">
        <v>697.39689999999996</v>
      </c>
      <c r="Q322" s="9">
        <v>0</v>
      </c>
      <c r="R322" s="9">
        <v>0</v>
      </c>
      <c r="S322" s="9">
        <v>239925.3835</v>
      </c>
      <c r="T322" s="9">
        <v>0</v>
      </c>
      <c r="U322" s="9">
        <v>2067.3507</v>
      </c>
      <c r="V322" s="9">
        <v>0</v>
      </c>
      <c r="W322" s="9">
        <v>0</v>
      </c>
      <c r="X322" s="9">
        <v>2067.3507</v>
      </c>
      <c r="Y322" s="9">
        <v>0</v>
      </c>
      <c r="Z322" s="9">
        <v>0</v>
      </c>
      <c r="AA322" s="9">
        <v>0</v>
      </c>
      <c r="AB322" s="9">
        <v>470.25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187.93180000000001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9">
        <v>619.06769999999995</v>
      </c>
      <c r="AR322" s="9">
        <v>0</v>
      </c>
      <c r="AS322" s="9"/>
      <c r="AT322" s="9">
        <v>0</v>
      </c>
      <c r="AU322" s="9">
        <f t="shared" si="4"/>
        <v>4041.9970999999996</v>
      </c>
      <c r="AV322" s="9">
        <v>0</v>
      </c>
      <c r="AW322" s="9">
        <v>0</v>
      </c>
      <c r="AX322" s="10">
        <v>158</v>
      </c>
      <c r="AY322" s="10">
        <v>240</v>
      </c>
      <c r="AZ322" s="9">
        <v>550000</v>
      </c>
      <c r="BA322" s="9">
        <v>330000</v>
      </c>
      <c r="BB322" s="11"/>
      <c r="BC322" s="11"/>
      <c r="BD322" s="11">
        <v>10.31</v>
      </c>
      <c r="BE322" s="11"/>
      <c r="BF322" s="7"/>
      <c r="BG322" s="4"/>
      <c r="BH322" s="7" t="s">
        <v>414</v>
      </c>
      <c r="BI322" s="7" t="s">
        <v>604</v>
      </c>
      <c r="BJ322" s="7" t="s">
        <v>605</v>
      </c>
      <c r="BK322" s="7" t="s">
        <v>389</v>
      </c>
      <c r="BL322" s="5" t="s">
        <v>0</v>
      </c>
      <c r="BM322" s="11">
        <v>239925.3835</v>
      </c>
      <c r="BN322" s="5" t="s">
        <v>43</v>
      </c>
      <c r="BO322" s="11"/>
      <c r="BP322" s="12">
        <v>39597</v>
      </c>
      <c r="BQ322" s="12">
        <v>50344</v>
      </c>
      <c r="BR322" s="11">
        <v>0</v>
      </c>
      <c r="BS322" s="11">
        <v>470.25</v>
      </c>
      <c r="BT322" s="11">
        <v>0</v>
      </c>
    </row>
    <row r="323" spans="1:72" s="13" customFormat="1" ht="18.2" customHeight="1" x14ac:dyDescent="0.15">
      <c r="A323" s="14">
        <v>321</v>
      </c>
      <c r="B323" s="15" t="s">
        <v>658</v>
      </c>
      <c r="C323" s="15" t="s">
        <v>379</v>
      </c>
      <c r="D323" s="16">
        <v>45505</v>
      </c>
      <c r="E323" s="17" t="s">
        <v>277</v>
      </c>
      <c r="F323" s="18">
        <v>85</v>
      </c>
      <c r="G323" s="18">
        <v>84</v>
      </c>
      <c r="H323" s="19">
        <v>41940.128840999998</v>
      </c>
      <c r="I323" s="19">
        <v>21073.2032</v>
      </c>
      <c r="J323" s="19">
        <v>0</v>
      </c>
      <c r="K323" s="19">
        <v>63013.332041000001</v>
      </c>
      <c r="L323" s="19">
        <v>334.5093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63013.332041000001</v>
      </c>
      <c r="T323" s="19">
        <v>31998.217400000001</v>
      </c>
      <c r="U323" s="19">
        <v>304.76459999999997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32302.982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0</v>
      </c>
      <c r="AQ323" s="19">
        <v>0</v>
      </c>
      <c r="AR323" s="19">
        <v>0</v>
      </c>
      <c r="AS323" s="19"/>
      <c r="AT323" s="19">
        <v>0</v>
      </c>
      <c r="AU323" s="19">
        <f t="shared" ref="AU323:AU375" si="5">SUM(AH323:AR323,AB323:AF323,W323:Y323,O323:R323)-J323-AS323-AT323</f>
        <v>0</v>
      </c>
      <c r="AV323" s="19">
        <v>21407.712500000001</v>
      </c>
      <c r="AW323" s="19">
        <v>32302.982</v>
      </c>
      <c r="AX323" s="20">
        <v>91</v>
      </c>
      <c r="AY323" s="20">
        <v>300</v>
      </c>
      <c r="AZ323" s="19">
        <v>340000</v>
      </c>
      <c r="BA323" s="19">
        <v>77949.100000000006</v>
      </c>
      <c r="BB323" s="21">
        <v>87.8</v>
      </c>
      <c r="BC323" s="21">
        <v>70.976708559814</v>
      </c>
      <c r="BD323" s="21">
        <v>8.7200000000000006</v>
      </c>
      <c r="BE323" s="21"/>
      <c r="BF323" s="17" t="s">
        <v>390</v>
      </c>
      <c r="BG323" s="14"/>
      <c r="BH323" s="17" t="s">
        <v>414</v>
      </c>
      <c r="BI323" s="17" t="s">
        <v>604</v>
      </c>
      <c r="BJ323" s="17" t="s">
        <v>605</v>
      </c>
      <c r="BK323" s="17" t="s">
        <v>383</v>
      </c>
      <c r="BL323" s="15" t="s">
        <v>1</v>
      </c>
      <c r="BM323" s="21">
        <v>517235.10597874998</v>
      </c>
      <c r="BN323" s="15" t="s">
        <v>43</v>
      </c>
      <c r="BO323" s="21"/>
      <c r="BP323" s="22">
        <v>39150</v>
      </c>
      <c r="BQ323" s="22">
        <v>48305</v>
      </c>
      <c r="BR323" s="21">
        <v>11588.056399999999</v>
      </c>
      <c r="BS323" s="21">
        <v>64.959999999999994</v>
      </c>
      <c r="BT323" s="21">
        <v>42.639499999999998</v>
      </c>
    </row>
    <row r="324" spans="1:72" s="13" customFormat="1" ht="18.2" customHeight="1" x14ac:dyDescent="0.15">
      <c r="A324" s="4">
        <v>322</v>
      </c>
      <c r="B324" s="5" t="s">
        <v>658</v>
      </c>
      <c r="C324" s="5" t="s">
        <v>379</v>
      </c>
      <c r="D324" s="6">
        <v>45505</v>
      </c>
      <c r="E324" s="7" t="s">
        <v>278</v>
      </c>
      <c r="F324" s="8">
        <v>192</v>
      </c>
      <c r="G324" s="8">
        <v>191</v>
      </c>
      <c r="H324" s="9">
        <v>52873.677000000003</v>
      </c>
      <c r="I324" s="9">
        <v>41747.493900000001</v>
      </c>
      <c r="J324" s="9">
        <v>0</v>
      </c>
      <c r="K324" s="9">
        <v>94621.170899999997</v>
      </c>
      <c r="L324" s="9">
        <v>403.39749999999998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94621.170899999997</v>
      </c>
      <c r="T324" s="9">
        <v>108045.7448</v>
      </c>
      <c r="U324" s="9">
        <v>384.21539999999999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108429.9602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9">
        <v>0</v>
      </c>
      <c r="AR324" s="9">
        <v>0</v>
      </c>
      <c r="AS324" s="9"/>
      <c r="AT324" s="9">
        <v>0</v>
      </c>
      <c r="AU324" s="9">
        <f t="shared" si="5"/>
        <v>0</v>
      </c>
      <c r="AV324" s="9">
        <v>42150.8914</v>
      </c>
      <c r="AW324" s="9">
        <v>108429.9602</v>
      </c>
      <c r="AX324" s="10">
        <v>94</v>
      </c>
      <c r="AY324" s="10">
        <v>300</v>
      </c>
      <c r="AZ324" s="9">
        <v>420000</v>
      </c>
      <c r="BA324" s="9">
        <v>96037.84</v>
      </c>
      <c r="BB324" s="11">
        <v>87.32</v>
      </c>
      <c r="BC324" s="11">
        <v>86.031929112399894</v>
      </c>
      <c r="BD324" s="11">
        <v>8.7200000000000006</v>
      </c>
      <c r="BE324" s="11"/>
      <c r="BF324" s="7" t="s">
        <v>390</v>
      </c>
      <c r="BG324" s="4"/>
      <c r="BH324" s="7" t="s">
        <v>414</v>
      </c>
      <c r="BI324" s="7" t="s">
        <v>604</v>
      </c>
      <c r="BJ324" s="7" t="s">
        <v>605</v>
      </c>
      <c r="BK324" s="7" t="s">
        <v>383</v>
      </c>
      <c r="BL324" s="5" t="s">
        <v>1</v>
      </c>
      <c r="BM324" s="11">
        <v>776683.12042999</v>
      </c>
      <c r="BN324" s="5" t="s">
        <v>43</v>
      </c>
      <c r="BO324" s="11"/>
      <c r="BP324" s="12">
        <v>39262</v>
      </c>
      <c r="BQ324" s="12">
        <v>48396</v>
      </c>
      <c r="BR324" s="11">
        <v>29731.7565</v>
      </c>
      <c r="BS324" s="11">
        <v>80.03</v>
      </c>
      <c r="BT324" s="11">
        <v>42.639499999999998</v>
      </c>
    </row>
    <row r="325" spans="1:72" s="13" customFormat="1" ht="18.2" customHeight="1" x14ac:dyDescent="0.15">
      <c r="A325" s="14">
        <v>323</v>
      </c>
      <c r="B325" s="15" t="s">
        <v>658</v>
      </c>
      <c r="C325" s="15" t="s">
        <v>379</v>
      </c>
      <c r="D325" s="16">
        <v>45505</v>
      </c>
      <c r="E325" s="17" t="s">
        <v>279</v>
      </c>
      <c r="F325" s="18">
        <v>152</v>
      </c>
      <c r="G325" s="18">
        <v>151</v>
      </c>
      <c r="H325" s="19">
        <v>53923.766100000001</v>
      </c>
      <c r="I325" s="19">
        <v>34173.7183</v>
      </c>
      <c r="J325" s="19">
        <v>0</v>
      </c>
      <c r="K325" s="19">
        <v>88097.484400000001</v>
      </c>
      <c r="L325" s="19">
        <v>372.50470000000001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88097.484400000001</v>
      </c>
      <c r="T325" s="19">
        <v>80492.771200000003</v>
      </c>
      <c r="U325" s="19">
        <v>391.846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80884.617199999993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>
        <v>0</v>
      </c>
      <c r="AM325" s="19">
        <v>0</v>
      </c>
      <c r="AN325" s="19">
        <v>0</v>
      </c>
      <c r="AO325" s="19">
        <v>0</v>
      </c>
      <c r="AP325" s="19">
        <v>0</v>
      </c>
      <c r="AQ325" s="19">
        <v>0</v>
      </c>
      <c r="AR325" s="19">
        <v>0</v>
      </c>
      <c r="AS325" s="19"/>
      <c r="AT325" s="19">
        <v>0</v>
      </c>
      <c r="AU325" s="19">
        <f t="shared" si="5"/>
        <v>0</v>
      </c>
      <c r="AV325" s="19">
        <v>34546.222999999998</v>
      </c>
      <c r="AW325" s="19">
        <v>80884.617199999993</v>
      </c>
      <c r="AX325" s="20">
        <v>101</v>
      </c>
      <c r="AY325" s="20">
        <v>300</v>
      </c>
      <c r="AZ325" s="19">
        <v>420000</v>
      </c>
      <c r="BA325" s="19">
        <v>93201.09</v>
      </c>
      <c r="BB325" s="21">
        <v>87.32</v>
      </c>
      <c r="BC325" s="21">
        <v>82.538437456128506</v>
      </c>
      <c r="BD325" s="21">
        <v>8.7200000000000006</v>
      </c>
      <c r="BE325" s="21"/>
      <c r="BF325" s="17" t="s">
        <v>390</v>
      </c>
      <c r="BG325" s="14"/>
      <c r="BH325" s="17" t="s">
        <v>414</v>
      </c>
      <c r="BI325" s="17" t="s">
        <v>604</v>
      </c>
      <c r="BJ325" s="17" t="s">
        <v>605</v>
      </c>
      <c r="BK325" s="17" t="s">
        <v>383</v>
      </c>
      <c r="BL325" s="15" t="s">
        <v>1</v>
      </c>
      <c r="BM325" s="21">
        <v>723134.45748983405</v>
      </c>
      <c r="BN325" s="15" t="s">
        <v>43</v>
      </c>
      <c r="BO325" s="21"/>
      <c r="BP325" s="22">
        <v>39451</v>
      </c>
      <c r="BQ325" s="22">
        <v>48611</v>
      </c>
      <c r="BR325" s="21">
        <v>22151.529900000001</v>
      </c>
      <c r="BS325" s="21">
        <v>77.67</v>
      </c>
      <c r="BT325" s="21">
        <v>42.639499999999998</v>
      </c>
    </row>
    <row r="326" spans="1:72" s="13" customFormat="1" ht="18.2" customHeight="1" x14ac:dyDescent="0.15">
      <c r="A326" s="4">
        <v>324</v>
      </c>
      <c r="B326" s="5" t="s">
        <v>658</v>
      </c>
      <c r="C326" s="5" t="s">
        <v>379</v>
      </c>
      <c r="D326" s="6">
        <v>45505</v>
      </c>
      <c r="E326" s="7" t="s">
        <v>280</v>
      </c>
      <c r="F326" s="8">
        <v>170</v>
      </c>
      <c r="G326" s="8">
        <v>169</v>
      </c>
      <c r="H326" s="9">
        <v>56829.719700000001</v>
      </c>
      <c r="I326" s="9">
        <v>35030.495999999999</v>
      </c>
      <c r="J326" s="9">
        <v>0</v>
      </c>
      <c r="K326" s="9">
        <v>91860.215700000001</v>
      </c>
      <c r="L326" s="9">
        <v>369.1071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91860.215700000001</v>
      </c>
      <c r="T326" s="9">
        <v>100225.09</v>
      </c>
      <c r="U326" s="9">
        <v>435.69439999999997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100660.7844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  <c r="AS326" s="9"/>
      <c r="AT326" s="9">
        <v>0</v>
      </c>
      <c r="AU326" s="9">
        <f t="shared" si="5"/>
        <v>0</v>
      </c>
      <c r="AV326" s="9">
        <v>35399.6031</v>
      </c>
      <c r="AW326" s="9">
        <v>100660.7844</v>
      </c>
      <c r="AX326" s="10">
        <v>104</v>
      </c>
      <c r="AY326" s="10">
        <v>300</v>
      </c>
      <c r="AZ326" s="9">
        <v>440000</v>
      </c>
      <c r="BA326" s="9">
        <v>94357.07</v>
      </c>
      <c r="BB326" s="11">
        <v>85.91</v>
      </c>
      <c r="BC326" s="11">
        <v>83.636670053309203</v>
      </c>
      <c r="BD326" s="11">
        <v>9.1999999999999993</v>
      </c>
      <c r="BE326" s="11"/>
      <c r="BF326" s="7" t="s">
        <v>390</v>
      </c>
      <c r="BG326" s="4"/>
      <c r="BH326" s="7" t="s">
        <v>414</v>
      </c>
      <c r="BI326" s="7" t="s">
        <v>604</v>
      </c>
      <c r="BJ326" s="7" t="s">
        <v>605</v>
      </c>
      <c r="BK326" s="7" t="s">
        <v>383</v>
      </c>
      <c r="BL326" s="5" t="s">
        <v>1</v>
      </c>
      <c r="BM326" s="11">
        <v>754020.25037980103</v>
      </c>
      <c r="BN326" s="5" t="s">
        <v>43</v>
      </c>
      <c r="BO326" s="11"/>
      <c r="BP326" s="12">
        <v>39561</v>
      </c>
      <c r="BQ326" s="12">
        <v>48700</v>
      </c>
      <c r="BR326" s="11">
        <v>24882.965</v>
      </c>
      <c r="BS326" s="11">
        <v>78.63</v>
      </c>
      <c r="BT326" s="11">
        <v>42.639499999999998</v>
      </c>
    </row>
    <row r="327" spans="1:72" s="13" customFormat="1" ht="18.2" customHeight="1" x14ac:dyDescent="0.15">
      <c r="A327" s="14">
        <v>325</v>
      </c>
      <c r="B327" s="15" t="s">
        <v>658</v>
      </c>
      <c r="C327" s="15" t="s">
        <v>379</v>
      </c>
      <c r="D327" s="16">
        <v>45505</v>
      </c>
      <c r="E327" s="17" t="s">
        <v>610</v>
      </c>
      <c r="F327" s="18">
        <v>0</v>
      </c>
      <c r="G327" s="18">
        <v>0</v>
      </c>
      <c r="H327" s="19">
        <v>50770.337399999997</v>
      </c>
      <c r="I327" s="19">
        <v>0</v>
      </c>
      <c r="J327" s="19">
        <v>0</v>
      </c>
      <c r="K327" s="19">
        <v>50770.337399999997</v>
      </c>
      <c r="L327" s="19">
        <v>692.41970000000003</v>
      </c>
      <c r="M327" s="19">
        <v>0</v>
      </c>
      <c r="N327" s="19">
        <v>0</v>
      </c>
      <c r="O327" s="19">
        <v>0</v>
      </c>
      <c r="P327" s="19">
        <v>692.41970000000003</v>
      </c>
      <c r="Q327" s="19">
        <v>0</v>
      </c>
      <c r="R327" s="19">
        <v>0</v>
      </c>
      <c r="S327" s="19">
        <v>50077.917699999998</v>
      </c>
      <c r="T327" s="19">
        <v>0</v>
      </c>
      <c r="U327" s="19">
        <v>368.93110000000001</v>
      </c>
      <c r="V327" s="19">
        <v>0</v>
      </c>
      <c r="W327" s="19">
        <v>0</v>
      </c>
      <c r="X327" s="19">
        <v>368.93110000000001</v>
      </c>
      <c r="Y327" s="19">
        <v>0</v>
      </c>
      <c r="Z327" s="19">
        <v>0</v>
      </c>
      <c r="AA327" s="19">
        <v>0</v>
      </c>
      <c r="AB327" s="19">
        <v>107.85</v>
      </c>
      <c r="AC327" s="19">
        <v>0</v>
      </c>
      <c r="AD327" s="19">
        <v>0</v>
      </c>
      <c r="AE327" s="19">
        <v>0</v>
      </c>
      <c r="AF327" s="19">
        <v>0</v>
      </c>
      <c r="AG327" s="19">
        <v>-22.65</v>
      </c>
      <c r="AH327" s="19">
        <v>60.616500000000002</v>
      </c>
      <c r="AI327" s="19">
        <v>35.473300000000002</v>
      </c>
      <c r="AJ327" s="19">
        <v>0</v>
      </c>
      <c r="AK327" s="19">
        <v>0</v>
      </c>
      <c r="AL327" s="19">
        <v>0</v>
      </c>
      <c r="AM327" s="19">
        <v>0</v>
      </c>
      <c r="AN327" s="19">
        <v>0</v>
      </c>
      <c r="AO327" s="19">
        <v>0</v>
      </c>
      <c r="AP327" s="19">
        <v>0</v>
      </c>
      <c r="AQ327" s="19">
        <v>5737.9441999999999</v>
      </c>
      <c r="AR327" s="19">
        <v>0</v>
      </c>
      <c r="AS327" s="19"/>
      <c r="AT327" s="19">
        <v>0</v>
      </c>
      <c r="AU327" s="19">
        <f t="shared" si="5"/>
        <v>7003.2348000000002</v>
      </c>
      <c r="AV327" s="19">
        <v>0</v>
      </c>
      <c r="AW327" s="19">
        <v>0</v>
      </c>
      <c r="AX327" s="20">
        <v>100</v>
      </c>
      <c r="AY327" s="20">
        <v>300</v>
      </c>
      <c r="AZ327" s="19">
        <v>875000</v>
      </c>
      <c r="BA327" s="19">
        <v>129415.12</v>
      </c>
      <c r="BB327" s="21">
        <v>57.94</v>
      </c>
      <c r="BC327" s="21">
        <v>22.420212966908299</v>
      </c>
      <c r="BD327" s="21">
        <v>8.7200000000000006</v>
      </c>
      <c r="BE327" s="21"/>
      <c r="BF327" s="17" t="s">
        <v>380</v>
      </c>
      <c r="BG327" s="14"/>
      <c r="BH327" s="17" t="s">
        <v>101</v>
      </c>
      <c r="BI327" s="17" t="s">
        <v>431</v>
      </c>
      <c r="BJ327" s="17" t="s">
        <v>609</v>
      </c>
      <c r="BK327" s="17" t="s">
        <v>389</v>
      </c>
      <c r="BL327" s="15" t="s">
        <v>1</v>
      </c>
      <c r="BM327" s="21">
        <v>411056.77528528898</v>
      </c>
      <c r="BN327" s="15" t="s">
        <v>43</v>
      </c>
      <c r="BO327" s="21"/>
      <c r="BP327" s="22">
        <v>39421</v>
      </c>
      <c r="BQ327" s="22">
        <v>48580</v>
      </c>
      <c r="BR327" s="21">
        <v>0</v>
      </c>
      <c r="BS327" s="21">
        <v>107.85</v>
      </c>
      <c r="BT327" s="21">
        <v>0</v>
      </c>
    </row>
    <row r="328" spans="1:72" s="13" customFormat="1" ht="18.2" customHeight="1" x14ac:dyDescent="0.15">
      <c r="A328" s="4">
        <v>326</v>
      </c>
      <c r="B328" s="5" t="s">
        <v>658</v>
      </c>
      <c r="C328" s="5" t="s">
        <v>379</v>
      </c>
      <c r="D328" s="6">
        <v>45505</v>
      </c>
      <c r="E328" s="7" t="s">
        <v>38</v>
      </c>
      <c r="F328" s="8">
        <v>0</v>
      </c>
      <c r="G328" s="8">
        <v>0</v>
      </c>
      <c r="H328" s="9">
        <v>327615.47930000001</v>
      </c>
      <c r="I328" s="9">
        <v>0</v>
      </c>
      <c r="J328" s="9">
        <v>0</v>
      </c>
      <c r="K328" s="9">
        <v>327615.47930000001</v>
      </c>
      <c r="L328" s="9">
        <v>3702.8069999999998</v>
      </c>
      <c r="M328" s="9">
        <v>0</v>
      </c>
      <c r="N328" s="9">
        <v>0</v>
      </c>
      <c r="O328" s="9">
        <v>0</v>
      </c>
      <c r="P328" s="9">
        <v>3702.8069999999998</v>
      </c>
      <c r="Q328" s="9">
        <v>0</v>
      </c>
      <c r="R328" s="9">
        <v>0</v>
      </c>
      <c r="S328" s="9">
        <v>323912.67229999998</v>
      </c>
      <c r="T328" s="9">
        <v>0</v>
      </c>
      <c r="U328" s="9">
        <v>2814.7629999999999</v>
      </c>
      <c r="V328" s="9">
        <v>0</v>
      </c>
      <c r="W328" s="9">
        <v>0</v>
      </c>
      <c r="X328" s="9">
        <v>2814.7629999999999</v>
      </c>
      <c r="Y328" s="9">
        <v>0</v>
      </c>
      <c r="Z328" s="9">
        <v>0</v>
      </c>
      <c r="AA328" s="9">
        <v>0</v>
      </c>
      <c r="AB328" s="9">
        <v>816.19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344.76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9">
        <v>365.25720000000001</v>
      </c>
      <c r="AR328" s="9">
        <v>0</v>
      </c>
      <c r="AS328" s="9"/>
      <c r="AT328" s="9">
        <v>0</v>
      </c>
      <c r="AU328" s="9">
        <f t="shared" si="5"/>
        <v>8043.7771999999995</v>
      </c>
      <c r="AV328" s="9">
        <v>0</v>
      </c>
      <c r="AW328" s="9">
        <v>0</v>
      </c>
      <c r="AX328" s="10">
        <v>63</v>
      </c>
      <c r="AY328" s="10">
        <v>120</v>
      </c>
      <c r="AZ328" s="9">
        <v>975000</v>
      </c>
      <c r="BA328" s="9">
        <v>572760.24</v>
      </c>
      <c r="BB328" s="11">
        <v>0</v>
      </c>
      <c r="BC328" s="11" t="s">
        <v>405</v>
      </c>
      <c r="BD328" s="11">
        <v>10.31</v>
      </c>
      <c r="BE328" s="11"/>
      <c r="BF328" s="7"/>
      <c r="BG328" s="4"/>
      <c r="BH328" s="7" t="s">
        <v>101</v>
      </c>
      <c r="BI328" s="7" t="s">
        <v>431</v>
      </c>
      <c r="BJ328" s="7" t="s">
        <v>462</v>
      </c>
      <c r="BK328" s="7" t="s">
        <v>389</v>
      </c>
      <c r="BL328" s="5" t="s">
        <v>0</v>
      </c>
      <c r="BM328" s="11">
        <v>323912.67229999998</v>
      </c>
      <c r="BN328" s="5" t="s">
        <v>43</v>
      </c>
      <c r="BO328" s="11"/>
      <c r="BP328" s="12">
        <v>43800</v>
      </c>
      <c r="BQ328" s="12">
        <v>47453</v>
      </c>
      <c r="BR328" s="11">
        <v>0</v>
      </c>
      <c r="BS328" s="11">
        <v>816.19</v>
      </c>
      <c r="BT328" s="11">
        <v>0</v>
      </c>
    </row>
    <row r="329" spans="1:72" s="13" customFormat="1" ht="18.2" customHeight="1" x14ac:dyDescent="0.15">
      <c r="A329" s="14">
        <v>327</v>
      </c>
      <c r="B329" s="15" t="s">
        <v>658</v>
      </c>
      <c r="C329" s="15" t="s">
        <v>379</v>
      </c>
      <c r="D329" s="16">
        <v>45505</v>
      </c>
      <c r="E329" s="17" t="s">
        <v>39</v>
      </c>
      <c r="F329" s="18">
        <v>0</v>
      </c>
      <c r="G329" s="18">
        <v>0</v>
      </c>
      <c r="H329" s="19">
        <v>400513.6189</v>
      </c>
      <c r="I329" s="19">
        <v>0</v>
      </c>
      <c r="J329" s="19">
        <v>0</v>
      </c>
      <c r="K329" s="19">
        <v>400513.6189</v>
      </c>
      <c r="L329" s="19">
        <v>2213.0486999999998</v>
      </c>
      <c r="M329" s="19">
        <v>0</v>
      </c>
      <c r="N329" s="19">
        <v>0</v>
      </c>
      <c r="O329" s="19">
        <v>0</v>
      </c>
      <c r="P329" s="19">
        <v>2213.0486999999998</v>
      </c>
      <c r="Q329" s="19">
        <v>0</v>
      </c>
      <c r="R329" s="19">
        <v>0</v>
      </c>
      <c r="S329" s="19">
        <v>398300.57020000002</v>
      </c>
      <c r="T329" s="19">
        <v>0</v>
      </c>
      <c r="U329" s="19">
        <v>3441.0794999999998</v>
      </c>
      <c r="V329" s="19">
        <v>0</v>
      </c>
      <c r="W329" s="19">
        <v>0</v>
      </c>
      <c r="X329" s="19">
        <v>3441.0794999999998</v>
      </c>
      <c r="Y329" s="19">
        <v>0</v>
      </c>
      <c r="Z329" s="19">
        <v>0</v>
      </c>
      <c r="AA329" s="19">
        <v>0</v>
      </c>
      <c r="AB329" s="19">
        <v>866.73429999999996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>
        <v>0</v>
      </c>
      <c r="AI329" s="19">
        <v>346.51900000000001</v>
      </c>
      <c r="AJ329" s="19">
        <v>0</v>
      </c>
      <c r="AK329" s="19">
        <v>0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5985.0280000000002</v>
      </c>
      <c r="AR329" s="19">
        <v>0</v>
      </c>
      <c r="AS329" s="19"/>
      <c r="AT329" s="19">
        <v>0</v>
      </c>
      <c r="AU329" s="19">
        <f t="shared" si="5"/>
        <v>12852.4095</v>
      </c>
      <c r="AV329" s="19">
        <v>0</v>
      </c>
      <c r="AW329" s="19">
        <v>0</v>
      </c>
      <c r="AX329" s="20">
        <v>107</v>
      </c>
      <c r="AY329" s="20">
        <v>180</v>
      </c>
      <c r="AZ329" s="19">
        <v>875000</v>
      </c>
      <c r="BA329" s="19">
        <v>608231.21</v>
      </c>
      <c r="BB329" s="21"/>
      <c r="BC329" s="21"/>
      <c r="BD329" s="21">
        <v>10.31</v>
      </c>
      <c r="BE329" s="21"/>
      <c r="BF329" s="17"/>
      <c r="BG329" s="14"/>
      <c r="BH329" s="17" t="s">
        <v>101</v>
      </c>
      <c r="BI329" s="17" t="s">
        <v>412</v>
      </c>
      <c r="BJ329" s="17" t="s">
        <v>611</v>
      </c>
      <c r="BK329" s="17" t="s">
        <v>389</v>
      </c>
      <c r="BL329" s="15" t="s">
        <v>0</v>
      </c>
      <c r="BM329" s="21">
        <v>398300.57020000002</v>
      </c>
      <c r="BN329" s="15" t="s">
        <v>43</v>
      </c>
      <c r="BO329" s="21"/>
      <c r="BP329" s="22">
        <v>43339</v>
      </c>
      <c r="BQ329" s="22">
        <v>48825</v>
      </c>
      <c r="BR329" s="21">
        <v>0</v>
      </c>
      <c r="BS329" s="21">
        <v>866.73429999999996</v>
      </c>
      <c r="BT329" s="21">
        <v>0</v>
      </c>
    </row>
    <row r="330" spans="1:72" s="13" customFormat="1" ht="18.2" customHeight="1" x14ac:dyDescent="0.15">
      <c r="A330" s="4">
        <v>328</v>
      </c>
      <c r="B330" s="5" t="s">
        <v>658</v>
      </c>
      <c r="C330" s="5" t="s">
        <v>379</v>
      </c>
      <c r="D330" s="6">
        <v>45505</v>
      </c>
      <c r="E330" s="7" t="s">
        <v>95</v>
      </c>
      <c r="F330" s="8">
        <v>0</v>
      </c>
      <c r="G330" s="8">
        <v>1</v>
      </c>
      <c r="H330" s="9">
        <v>321951.1839</v>
      </c>
      <c r="I330" s="9">
        <v>2027.6914999999999</v>
      </c>
      <c r="J330" s="9">
        <v>0</v>
      </c>
      <c r="K330" s="9">
        <v>323978.87540000002</v>
      </c>
      <c r="L330" s="9">
        <v>2045.1126999999999</v>
      </c>
      <c r="M330" s="9">
        <v>0</v>
      </c>
      <c r="N330" s="9">
        <v>0</v>
      </c>
      <c r="O330" s="9">
        <v>2027.6914999999999</v>
      </c>
      <c r="P330" s="9">
        <v>2045.1126999999999</v>
      </c>
      <c r="Q330" s="9">
        <v>0</v>
      </c>
      <c r="R330" s="9">
        <v>0</v>
      </c>
      <c r="S330" s="9">
        <v>319906.07120000001</v>
      </c>
      <c r="T330" s="9">
        <v>2783.5185000000001</v>
      </c>
      <c r="U330" s="9">
        <v>2766.0972999999999</v>
      </c>
      <c r="V330" s="9">
        <v>0</v>
      </c>
      <c r="W330" s="9">
        <v>2783.5185000000001</v>
      </c>
      <c r="X330" s="9">
        <v>2766.0972999999999</v>
      </c>
      <c r="Y330" s="9">
        <v>0</v>
      </c>
      <c r="Z330" s="9">
        <v>0</v>
      </c>
      <c r="AA330" s="9">
        <v>0</v>
      </c>
      <c r="AB330" s="9">
        <v>602.5018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248.46860000000001</v>
      </c>
      <c r="AJ330" s="9">
        <v>598.95399999999995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248.46860000000001</v>
      </c>
      <c r="AQ330" s="9">
        <v>4.9215</v>
      </c>
      <c r="AR330" s="9">
        <v>0</v>
      </c>
      <c r="AS330" s="9"/>
      <c r="AT330" s="9">
        <v>0</v>
      </c>
      <c r="AU330" s="9">
        <f t="shared" si="5"/>
        <v>11325.7345</v>
      </c>
      <c r="AV330" s="9">
        <v>0</v>
      </c>
      <c r="AW330" s="9">
        <v>0</v>
      </c>
      <c r="AX330" s="10">
        <v>99</v>
      </c>
      <c r="AY330" s="10">
        <v>118</v>
      </c>
      <c r="AZ330" s="9">
        <v>633000</v>
      </c>
      <c r="BA330" s="9">
        <v>359385</v>
      </c>
      <c r="BB330" s="11"/>
      <c r="BC330" s="11"/>
      <c r="BD330" s="11">
        <v>10.31</v>
      </c>
      <c r="BE330" s="11"/>
      <c r="BF330" s="7"/>
      <c r="BG330" s="4"/>
      <c r="BH330" s="7" t="s">
        <v>101</v>
      </c>
      <c r="BI330" s="7" t="s">
        <v>431</v>
      </c>
      <c r="BJ330" s="7" t="s">
        <v>611</v>
      </c>
      <c r="BK330" s="7" t="s">
        <v>389</v>
      </c>
      <c r="BL330" s="5" t="s">
        <v>0</v>
      </c>
      <c r="BM330" s="11">
        <v>319906.07120000001</v>
      </c>
      <c r="BN330" s="5" t="s">
        <v>43</v>
      </c>
      <c r="BO330" s="11"/>
      <c r="BP330" s="12">
        <v>44890</v>
      </c>
      <c r="BQ330" s="12">
        <v>48518</v>
      </c>
      <c r="BR330" s="11">
        <v>0</v>
      </c>
      <c r="BS330" s="11">
        <v>602.5018</v>
      </c>
      <c r="BT330" s="11">
        <v>0</v>
      </c>
    </row>
    <row r="331" spans="1:72" s="13" customFormat="1" ht="18.2" customHeight="1" x14ac:dyDescent="0.15">
      <c r="A331" s="14">
        <v>329</v>
      </c>
      <c r="B331" s="15" t="s">
        <v>658</v>
      </c>
      <c r="C331" s="15" t="s">
        <v>379</v>
      </c>
      <c r="D331" s="16">
        <v>45505</v>
      </c>
      <c r="E331" s="17" t="s">
        <v>40</v>
      </c>
      <c r="F331" s="18">
        <v>0</v>
      </c>
      <c r="G331" s="18">
        <v>0</v>
      </c>
      <c r="H331" s="19">
        <v>294386.01130000001</v>
      </c>
      <c r="I331" s="19">
        <v>0</v>
      </c>
      <c r="J331" s="19">
        <v>0</v>
      </c>
      <c r="K331" s="19">
        <v>294386.01130000001</v>
      </c>
      <c r="L331" s="19">
        <v>1437.5815</v>
      </c>
      <c r="M331" s="19">
        <v>0</v>
      </c>
      <c r="N331" s="19">
        <v>0</v>
      </c>
      <c r="O331" s="19">
        <v>0</v>
      </c>
      <c r="P331" s="19">
        <v>1437.5815</v>
      </c>
      <c r="Q331" s="19">
        <v>0</v>
      </c>
      <c r="R331" s="19">
        <v>0</v>
      </c>
      <c r="S331" s="19">
        <v>292948.42979999998</v>
      </c>
      <c r="T331" s="19">
        <v>0</v>
      </c>
      <c r="U331" s="19">
        <v>2529.2664</v>
      </c>
      <c r="V331" s="19">
        <v>0</v>
      </c>
      <c r="W331" s="19">
        <v>0</v>
      </c>
      <c r="X331" s="19">
        <v>2529.2664</v>
      </c>
      <c r="Y331" s="19">
        <v>0</v>
      </c>
      <c r="Z331" s="19">
        <v>0</v>
      </c>
      <c r="AA331" s="19">
        <v>0</v>
      </c>
      <c r="AB331" s="19">
        <v>608.09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275</v>
      </c>
      <c r="AJ331" s="19">
        <v>0</v>
      </c>
      <c r="AK331" s="19">
        <v>0</v>
      </c>
      <c r="AL331" s="19">
        <v>0</v>
      </c>
      <c r="AM331" s="19">
        <v>0</v>
      </c>
      <c r="AN331" s="19">
        <v>0</v>
      </c>
      <c r="AO331" s="19">
        <v>0</v>
      </c>
      <c r="AP331" s="19">
        <v>0</v>
      </c>
      <c r="AQ331" s="19">
        <v>27.244900000000001</v>
      </c>
      <c r="AR331" s="19">
        <v>0</v>
      </c>
      <c r="AS331" s="19"/>
      <c r="AT331" s="19">
        <v>0</v>
      </c>
      <c r="AU331" s="19">
        <f t="shared" si="5"/>
        <v>4877.1828000000005</v>
      </c>
      <c r="AV331" s="19">
        <v>0</v>
      </c>
      <c r="AW331" s="19">
        <v>0</v>
      </c>
      <c r="AX331" s="20">
        <v>116</v>
      </c>
      <c r="AY331" s="20">
        <v>180</v>
      </c>
      <c r="AZ331" s="19">
        <v>875000</v>
      </c>
      <c r="BA331" s="19">
        <v>426725.5</v>
      </c>
      <c r="BB331" s="21">
        <v>0</v>
      </c>
      <c r="BC331" s="21" t="s">
        <v>405</v>
      </c>
      <c r="BD331" s="21">
        <v>10.31</v>
      </c>
      <c r="BE331" s="21"/>
      <c r="BF331" s="17"/>
      <c r="BG331" s="14"/>
      <c r="BH331" s="17" t="s">
        <v>101</v>
      </c>
      <c r="BI331" s="17" t="s">
        <v>412</v>
      </c>
      <c r="BJ331" s="17" t="s">
        <v>611</v>
      </c>
      <c r="BK331" s="17" t="s">
        <v>389</v>
      </c>
      <c r="BL331" s="15" t="s">
        <v>0</v>
      </c>
      <c r="BM331" s="21">
        <v>292948.42979999998</v>
      </c>
      <c r="BN331" s="15" t="s">
        <v>43</v>
      </c>
      <c r="BO331" s="21"/>
      <c r="BP331" s="22">
        <v>43556</v>
      </c>
      <c r="BQ331" s="22">
        <v>49035</v>
      </c>
      <c r="BR331" s="21">
        <v>0</v>
      </c>
      <c r="BS331" s="21">
        <v>608.09</v>
      </c>
      <c r="BT331" s="21">
        <v>0</v>
      </c>
    </row>
    <row r="332" spans="1:72" s="13" customFormat="1" ht="18.2" customHeight="1" x14ac:dyDescent="0.15">
      <c r="A332" s="4">
        <v>330</v>
      </c>
      <c r="B332" s="5" t="s">
        <v>658</v>
      </c>
      <c r="C332" s="5" t="s">
        <v>379</v>
      </c>
      <c r="D332" s="6">
        <v>45505</v>
      </c>
      <c r="E332" s="7" t="s">
        <v>96</v>
      </c>
      <c r="F332" s="8">
        <v>151</v>
      </c>
      <c r="G332" s="8">
        <v>150</v>
      </c>
      <c r="H332" s="9">
        <v>71147.176699999996</v>
      </c>
      <c r="I332" s="9">
        <v>152687.68719999999</v>
      </c>
      <c r="J332" s="9">
        <v>0</v>
      </c>
      <c r="K332" s="9">
        <v>223834.8639</v>
      </c>
      <c r="L332" s="9">
        <v>1669.5108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223834.8639</v>
      </c>
      <c r="T332" s="9">
        <v>173766.20619999999</v>
      </c>
      <c r="U332" s="9">
        <v>516.40769999999998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174282.6139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/>
      <c r="AT332" s="9">
        <v>0</v>
      </c>
      <c r="AU332" s="9">
        <f t="shared" si="5"/>
        <v>0</v>
      </c>
      <c r="AV332" s="9">
        <v>154357.198</v>
      </c>
      <c r="AW332" s="9">
        <v>174282.6139</v>
      </c>
      <c r="AX332" s="10">
        <v>38</v>
      </c>
      <c r="AY332" s="10">
        <v>240</v>
      </c>
      <c r="AZ332" s="9">
        <v>1150000</v>
      </c>
      <c r="BA332" s="9">
        <v>248071.19</v>
      </c>
      <c r="BB332" s="11">
        <v>83.96</v>
      </c>
      <c r="BC332" s="11">
        <v>75.757185560499806</v>
      </c>
      <c r="BD332" s="11">
        <v>8.7100000000000009</v>
      </c>
      <c r="BE332" s="11"/>
      <c r="BF332" s="7" t="s">
        <v>380</v>
      </c>
      <c r="BG332" s="4"/>
      <c r="BH332" s="7" t="s">
        <v>101</v>
      </c>
      <c r="BI332" s="7" t="s">
        <v>431</v>
      </c>
      <c r="BJ332" s="7" t="s">
        <v>609</v>
      </c>
      <c r="BK332" s="7" t="s">
        <v>383</v>
      </c>
      <c r="BL332" s="5" t="s">
        <v>1</v>
      </c>
      <c r="BM332" s="11">
        <v>1837313.5620843801</v>
      </c>
      <c r="BN332" s="5" t="s">
        <v>43</v>
      </c>
      <c r="BO332" s="11"/>
      <c r="BP332" s="12">
        <v>39386</v>
      </c>
      <c r="BQ332" s="12">
        <v>46692</v>
      </c>
      <c r="BR332" s="11">
        <v>57329.407200000001</v>
      </c>
      <c r="BS332" s="11">
        <v>206.73</v>
      </c>
      <c r="BT332" s="11">
        <v>42.639499999999998</v>
      </c>
    </row>
    <row r="333" spans="1:72" s="13" customFormat="1" ht="18.2" customHeight="1" x14ac:dyDescent="0.15">
      <c r="A333" s="14">
        <v>331</v>
      </c>
      <c r="B333" s="15" t="s">
        <v>304</v>
      </c>
      <c r="C333" s="15" t="s">
        <v>379</v>
      </c>
      <c r="D333" s="16">
        <v>45505</v>
      </c>
      <c r="E333" s="17" t="s">
        <v>281</v>
      </c>
      <c r="F333" s="18">
        <v>160</v>
      </c>
      <c r="G333" s="18">
        <v>159</v>
      </c>
      <c r="H333" s="19">
        <v>56050.48</v>
      </c>
      <c r="I333" s="19">
        <v>40243.71</v>
      </c>
      <c r="J333" s="19">
        <v>0</v>
      </c>
      <c r="K333" s="19">
        <v>96294.19</v>
      </c>
      <c r="L333" s="19">
        <v>419.22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96294.19</v>
      </c>
      <c r="T333" s="19">
        <v>87277</v>
      </c>
      <c r="U333" s="19">
        <v>387.66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87664.66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19">
        <v>0</v>
      </c>
      <c r="AS333" s="19">
        <v>0</v>
      </c>
      <c r="AT333" s="19">
        <f>VLOOKUP(E333,[1]Aplicado!$C$449:$AL$1312,36,0)</f>
        <v>0</v>
      </c>
      <c r="AU333" s="19">
        <f t="shared" si="5"/>
        <v>0</v>
      </c>
      <c r="AV333" s="19">
        <v>40665.56</v>
      </c>
      <c r="AW333" s="19">
        <v>87664.66</v>
      </c>
      <c r="AX333" s="20">
        <v>95</v>
      </c>
      <c r="AY333" s="20">
        <v>300</v>
      </c>
      <c r="AZ333" s="19">
        <v>433800</v>
      </c>
      <c r="BA333" s="19">
        <v>101904.82</v>
      </c>
      <c r="BB333" s="21">
        <v>90</v>
      </c>
      <c r="BC333" s="21">
        <v>85.044820254822099</v>
      </c>
      <c r="BD333" s="21">
        <v>8.3000000000000007</v>
      </c>
      <c r="BE333" s="21"/>
      <c r="BF333" s="17" t="s">
        <v>380</v>
      </c>
      <c r="BG333" s="14"/>
      <c r="BH333" s="17" t="s">
        <v>402</v>
      </c>
      <c r="BI333" s="17" t="s">
        <v>403</v>
      </c>
      <c r="BJ333" s="17" t="s">
        <v>550</v>
      </c>
      <c r="BK333" s="17" t="s">
        <v>383</v>
      </c>
      <c r="BL333" s="15" t="s">
        <v>1</v>
      </c>
      <c r="BM333" s="21">
        <v>790415.83672135998</v>
      </c>
      <c r="BN333" s="15" t="s">
        <v>43</v>
      </c>
      <c r="BO333" s="21"/>
      <c r="BP333" s="22">
        <v>39234</v>
      </c>
      <c r="BQ333" s="22">
        <v>48366</v>
      </c>
      <c r="BR333" s="21">
        <v>23851.81</v>
      </c>
      <c r="BS333" s="21">
        <v>84.91</v>
      </c>
      <c r="BT333" s="21">
        <v>42.57</v>
      </c>
    </row>
    <row r="334" spans="1:72" s="13" customFormat="1" ht="18.2" customHeight="1" x14ac:dyDescent="0.15">
      <c r="A334" s="4">
        <v>332</v>
      </c>
      <c r="B334" s="5" t="s">
        <v>304</v>
      </c>
      <c r="C334" s="5" t="s">
        <v>379</v>
      </c>
      <c r="D334" s="6">
        <v>45505</v>
      </c>
      <c r="E334" s="7" t="s">
        <v>282</v>
      </c>
      <c r="F334" s="8">
        <v>160</v>
      </c>
      <c r="G334" s="8">
        <v>158</v>
      </c>
      <c r="H334" s="9">
        <v>48429.72</v>
      </c>
      <c r="I334" s="9">
        <v>34245.660000000003</v>
      </c>
      <c r="J334" s="9">
        <v>0</v>
      </c>
      <c r="K334" s="9">
        <v>82675.38</v>
      </c>
      <c r="L334" s="9">
        <v>357.03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82675.38</v>
      </c>
      <c r="T334" s="9">
        <v>75088.77</v>
      </c>
      <c r="U334" s="9">
        <v>334.96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75423.73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f>VLOOKUP(E334,[1]Aplicado!$C$449:$AL$1312,36,0)</f>
        <v>0</v>
      </c>
      <c r="AU334" s="9">
        <f t="shared" si="5"/>
        <v>0</v>
      </c>
      <c r="AV334" s="9">
        <v>34604.93</v>
      </c>
      <c r="AW334" s="9">
        <v>75423.73</v>
      </c>
      <c r="AX334" s="10">
        <v>96</v>
      </c>
      <c r="AY334" s="10">
        <v>300</v>
      </c>
      <c r="AZ334" s="9">
        <v>413000</v>
      </c>
      <c r="BA334" s="9">
        <v>87395.54</v>
      </c>
      <c r="BB334" s="11">
        <v>90</v>
      </c>
      <c r="BC334" s="11">
        <v>85.139175294299903</v>
      </c>
      <c r="BD334" s="11">
        <v>8.3000000000000007</v>
      </c>
      <c r="BE334" s="11"/>
      <c r="BF334" s="7" t="s">
        <v>390</v>
      </c>
      <c r="BG334" s="4"/>
      <c r="BH334" s="7" t="s">
        <v>519</v>
      </c>
      <c r="BI334" s="7" t="s">
        <v>551</v>
      </c>
      <c r="BJ334" s="7" t="s">
        <v>559</v>
      </c>
      <c r="BK334" s="7" t="s">
        <v>383</v>
      </c>
      <c r="BL334" s="5" t="s">
        <v>1</v>
      </c>
      <c r="BM334" s="11">
        <v>678627.95937071997</v>
      </c>
      <c r="BN334" s="5" t="s">
        <v>43</v>
      </c>
      <c r="BO334" s="11"/>
      <c r="BP334" s="12">
        <v>39268</v>
      </c>
      <c r="BQ334" s="12">
        <v>48400</v>
      </c>
      <c r="BR334" s="11">
        <v>21044.68</v>
      </c>
      <c r="BS334" s="11">
        <v>72.83</v>
      </c>
      <c r="BT334" s="11">
        <v>42.69</v>
      </c>
    </row>
    <row r="335" spans="1:72" s="13" customFormat="1" ht="18.2" customHeight="1" x14ac:dyDescent="0.15">
      <c r="A335" s="14">
        <v>333</v>
      </c>
      <c r="B335" s="15" t="s">
        <v>304</v>
      </c>
      <c r="C335" s="15" t="s">
        <v>379</v>
      </c>
      <c r="D335" s="16">
        <v>45505</v>
      </c>
      <c r="E335" s="17" t="s">
        <v>612</v>
      </c>
      <c r="F335" s="18">
        <v>0</v>
      </c>
      <c r="G335" s="18">
        <v>1</v>
      </c>
      <c r="H335" s="19">
        <v>37697.67</v>
      </c>
      <c r="I335" s="19">
        <v>288.77999999999997</v>
      </c>
      <c r="J335" s="19">
        <v>0</v>
      </c>
      <c r="K335" s="19">
        <v>37986.449999999997</v>
      </c>
      <c r="L335" s="19">
        <v>290.77999999999997</v>
      </c>
      <c r="M335" s="19">
        <v>0</v>
      </c>
      <c r="N335" s="19">
        <v>0</v>
      </c>
      <c r="O335" s="19">
        <v>288.77999999999997</v>
      </c>
      <c r="P335" s="19">
        <v>290.77999999999997</v>
      </c>
      <c r="Q335" s="19">
        <v>0</v>
      </c>
      <c r="R335" s="19">
        <v>0</v>
      </c>
      <c r="S335" s="19">
        <v>37406.89</v>
      </c>
      <c r="T335" s="19">
        <v>262.74</v>
      </c>
      <c r="U335" s="19">
        <v>260.74</v>
      </c>
      <c r="V335" s="19">
        <v>0</v>
      </c>
      <c r="W335" s="19">
        <v>262.74</v>
      </c>
      <c r="X335" s="19">
        <v>260.74</v>
      </c>
      <c r="Y335" s="19">
        <v>0</v>
      </c>
      <c r="Z335" s="19">
        <v>0</v>
      </c>
      <c r="AA335" s="19">
        <v>0</v>
      </c>
      <c r="AB335" s="19">
        <v>58.04</v>
      </c>
      <c r="AC335" s="19">
        <v>0</v>
      </c>
      <c r="AD335" s="19">
        <v>0</v>
      </c>
      <c r="AE335" s="19">
        <v>0</v>
      </c>
      <c r="AF335" s="19">
        <v>0</v>
      </c>
      <c r="AG335" s="19">
        <v>0</v>
      </c>
      <c r="AH335" s="19">
        <v>31.52</v>
      </c>
      <c r="AI335" s="19">
        <v>21.1</v>
      </c>
      <c r="AJ335" s="19">
        <v>58.04</v>
      </c>
      <c r="AK335" s="19">
        <v>0</v>
      </c>
      <c r="AL335" s="19">
        <v>0</v>
      </c>
      <c r="AM335" s="19">
        <v>0</v>
      </c>
      <c r="AN335" s="19">
        <v>0</v>
      </c>
      <c r="AO335" s="19">
        <v>31.52</v>
      </c>
      <c r="AP335" s="19">
        <v>20.64</v>
      </c>
      <c r="AQ335" s="19">
        <v>0.35299999999999998</v>
      </c>
      <c r="AR335" s="19">
        <v>0</v>
      </c>
      <c r="AS335" s="19">
        <v>0</v>
      </c>
      <c r="AT335" s="19">
        <f>VLOOKUP(E335,[1]Aplicado!$C$449:$AL$1312,36,0)</f>
        <v>0</v>
      </c>
      <c r="AU335" s="19">
        <f t="shared" si="5"/>
        <v>1324.2529999999999</v>
      </c>
      <c r="AV335" s="19">
        <v>0</v>
      </c>
      <c r="AW335" s="19">
        <v>0</v>
      </c>
      <c r="AX335" s="20">
        <v>98</v>
      </c>
      <c r="AY335" s="20">
        <v>300</v>
      </c>
      <c r="AZ335" s="19">
        <v>299000</v>
      </c>
      <c r="BA335" s="19">
        <v>69654.600000000006</v>
      </c>
      <c r="BB335" s="21">
        <v>90</v>
      </c>
      <c r="BC335" s="21">
        <v>48.333061994469901</v>
      </c>
      <c r="BD335" s="21">
        <v>8.3000000000000007</v>
      </c>
      <c r="BE335" s="21"/>
      <c r="BF335" s="17" t="s">
        <v>380</v>
      </c>
      <c r="BG335" s="14"/>
      <c r="BH335" s="17" t="s">
        <v>519</v>
      </c>
      <c r="BI335" s="17" t="s">
        <v>551</v>
      </c>
      <c r="BJ335" s="17" t="s">
        <v>559</v>
      </c>
      <c r="BK335" s="17" t="s">
        <v>389</v>
      </c>
      <c r="BL335" s="15" t="s">
        <v>1</v>
      </c>
      <c r="BM335" s="21">
        <v>307048.62109015998</v>
      </c>
      <c r="BN335" s="15" t="s">
        <v>43</v>
      </c>
      <c r="BO335" s="21"/>
      <c r="BP335" s="22">
        <v>39332</v>
      </c>
      <c r="BQ335" s="22">
        <v>48464</v>
      </c>
      <c r="BR335" s="21">
        <v>0</v>
      </c>
      <c r="BS335" s="21">
        <v>58.04</v>
      </c>
      <c r="BT335" s="21">
        <v>0</v>
      </c>
    </row>
    <row r="336" spans="1:72" s="13" customFormat="1" ht="18.2" customHeight="1" x14ac:dyDescent="0.15">
      <c r="A336" s="4">
        <v>334</v>
      </c>
      <c r="B336" s="5" t="s">
        <v>658</v>
      </c>
      <c r="C336" s="5" t="s">
        <v>379</v>
      </c>
      <c r="D336" s="6">
        <v>45505</v>
      </c>
      <c r="E336" s="7" t="s">
        <v>613</v>
      </c>
      <c r="F336" s="8">
        <v>22</v>
      </c>
      <c r="G336" s="8">
        <v>21</v>
      </c>
      <c r="H336" s="9">
        <v>159878.41140000001</v>
      </c>
      <c r="I336" s="9">
        <v>21869.5393</v>
      </c>
      <c r="J336" s="9">
        <v>0</v>
      </c>
      <c r="K336" s="9">
        <v>181747.95069999999</v>
      </c>
      <c r="L336" s="9">
        <v>1168.3166000000001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181747.95069999999</v>
      </c>
      <c r="T336" s="9">
        <v>24930.148300000001</v>
      </c>
      <c r="U336" s="9">
        <v>1161.7814000000001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26091.929700000001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9">
        <v>0</v>
      </c>
      <c r="AR336" s="9">
        <v>0</v>
      </c>
      <c r="AS336" s="9"/>
      <c r="AT336" s="9">
        <v>0</v>
      </c>
      <c r="AU336" s="9">
        <f t="shared" si="5"/>
        <v>0</v>
      </c>
      <c r="AV336" s="9">
        <v>23037.855899999999</v>
      </c>
      <c r="AW336" s="9">
        <v>26091.929700000001</v>
      </c>
      <c r="AX336" s="10">
        <v>97</v>
      </c>
      <c r="AY336" s="10">
        <v>300</v>
      </c>
      <c r="AZ336" s="9">
        <v>1274625.47</v>
      </c>
      <c r="BA336" s="9">
        <v>284119.39</v>
      </c>
      <c r="BB336" s="11">
        <v>85.96</v>
      </c>
      <c r="BC336" s="11">
        <v>54.987636859884802</v>
      </c>
      <c r="BD336" s="11">
        <v>8.7200000000000006</v>
      </c>
      <c r="BE336" s="11"/>
      <c r="BF336" s="7" t="s">
        <v>380</v>
      </c>
      <c r="BG336" s="4"/>
      <c r="BH336" s="7" t="s">
        <v>101</v>
      </c>
      <c r="BI336" s="7" t="s">
        <v>431</v>
      </c>
      <c r="BJ336" s="7" t="s">
        <v>500</v>
      </c>
      <c r="BK336" s="7" t="s">
        <v>383</v>
      </c>
      <c r="BL336" s="5" t="s">
        <v>1</v>
      </c>
      <c r="BM336" s="11">
        <v>1491849.70064064</v>
      </c>
      <c r="BN336" s="5" t="s">
        <v>43</v>
      </c>
      <c r="BO336" s="11"/>
      <c r="BP336" s="12">
        <v>39344</v>
      </c>
      <c r="BQ336" s="12">
        <v>48488</v>
      </c>
      <c r="BR336" s="11">
        <v>9501.5231999999996</v>
      </c>
      <c r="BS336" s="11">
        <v>236.77</v>
      </c>
      <c r="BT336" s="11">
        <v>42.639499999999998</v>
      </c>
    </row>
    <row r="337" spans="1:72" s="13" customFormat="1" ht="18.2" customHeight="1" x14ac:dyDescent="0.15">
      <c r="A337" s="14">
        <v>335</v>
      </c>
      <c r="B337" s="15" t="s">
        <v>658</v>
      </c>
      <c r="C337" s="15" t="s">
        <v>379</v>
      </c>
      <c r="D337" s="16">
        <v>45505</v>
      </c>
      <c r="E337" s="17" t="s">
        <v>97</v>
      </c>
      <c r="F337" s="18">
        <v>171</v>
      </c>
      <c r="G337" s="18">
        <v>170</v>
      </c>
      <c r="H337" s="19">
        <v>87950.994300000006</v>
      </c>
      <c r="I337" s="19">
        <v>51032.803800000002</v>
      </c>
      <c r="J337" s="19">
        <v>0</v>
      </c>
      <c r="K337" s="19">
        <v>138983.79810000001</v>
      </c>
      <c r="L337" s="19">
        <v>551.58889999999997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138983.79810000001</v>
      </c>
      <c r="T337" s="19">
        <v>162356.76579999999</v>
      </c>
      <c r="U337" s="19">
        <v>710.93679999999995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163067.70259999999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/>
      <c r="AT337" s="19">
        <v>0</v>
      </c>
      <c r="AU337" s="19">
        <f t="shared" si="5"/>
        <v>0</v>
      </c>
      <c r="AV337" s="19">
        <v>51584.392699999997</v>
      </c>
      <c r="AW337" s="19">
        <v>163067.70259999999</v>
      </c>
      <c r="AX337" s="20">
        <v>105</v>
      </c>
      <c r="AY337" s="20">
        <v>300</v>
      </c>
      <c r="AZ337" s="19">
        <v>634000</v>
      </c>
      <c r="BA337" s="19">
        <v>142232.97</v>
      </c>
      <c r="BB337" s="21">
        <v>90</v>
      </c>
      <c r="BC337" s="21">
        <v>87.944038776663405</v>
      </c>
      <c r="BD337" s="21">
        <v>9.6999999999999993</v>
      </c>
      <c r="BE337" s="21"/>
      <c r="BF337" s="17" t="s">
        <v>380</v>
      </c>
      <c r="BG337" s="14"/>
      <c r="BH337" s="17" t="s">
        <v>402</v>
      </c>
      <c r="BI337" s="17" t="s">
        <v>403</v>
      </c>
      <c r="BJ337" s="17" t="s">
        <v>550</v>
      </c>
      <c r="BK337" s="17" t="s">
        <v>383</v>
      </c>
      <c r="BL337" s="15" t="s">
        <v>1</v>
      </c>
      <c r="BM337" s="21">
        <v>1140826.82523135</v>
      </c>
      <c r="BN337" s="15" t="s">
        <v>43</v>
      </c>
      <c r="BO337" s="21"/>
      <c r="BP337" s="22">
        <v>39584</v>
      </c>
      <c r="BQ337" s="22">
        <v>48731</v>
      </c>
      <c r="BR337" s="21">
        <v>38048.525000000001</v>
      </c>
      <c r="BS337" s="21">
        <v>118.53</v>
      </c>
      <c r="BT337" s="21">
        <v>42.639499999999998</v>
      </c>
    </row>
    <row r="338" spans="1:72" s="13" customFormat="1" ht="18.2" customHeight="1" x14ac:dyDescent="0.15">
      <c r="A338" s="4">
        <v>336</v>
      </c>
      <c r="B338" s="5" t="s">
        <v>658</v>
      </c>
      <c r="C338" s="5" t="s">
        <v>379</v>
      </c>
      <c r="D338" s="6">
        <v>45505</v>
      </c>
      <c r="E338" s="7" t="s">
        <v>98</v>
      </c>
      <c r="F338" s="8">
        <v>136</v>
      </c>
      <c r="G338" s="8">
        <v>135</v>
      </c>
      <c r="H338" s="9">
        <v>92322.351800000004</v>
      </c>
      <c r="I338" s="9">
        <v>47035.839800000002</v>
      </c>
      <c r="J338" s="9">
        <v>0</v>
      </c>
      <c r="K338" s="9">
        <v>139358.19159999999</v>
      </c>
      <c r="L338" s="9">
        <v>570.98850000000004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139358.19159999999</v>
      </c>
      <c r="T338" s="9">
        <v>129500.997</v>
      </c>
      <c r="U338" s="9">
        <v>746.27099999999996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130247.268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9">
        <v>0</v>
      </c>
      <c r="AR338" s="9">
        <v>0</v>
      </c>
      <c r="AS338" s="9"/>
      <c r="AT338" s="9">
        <v>0</v>
      </c>
      <c r="AU338" s="9">
        <f t="shared" si="5"/>
        <v>0</v>
      </c>
      <c r="AV338" s="9">
        <v>47606.828300000001</v>
      </c>
      <c r="AW338" s="9">
        <v>130247.268</v>
      </c>
      <c r="AX338" s="10">
        <v>106</v>
      </c>
      <c r="AY338" s="10">
        <v>300</v>
      </c>
      <c r="AZ338" s="9">
        <v>720000</v>
      </c>
      <c r="BA338" s="9">
        <v>148399.51999999999</v>
      </c>
      <c r="BB338" s="11">
        <v>82.63</v>
      </c>
      <c r="BC338" s="11">
        <v>77.595718449143206</v>
      </c>
      <c r="BD338" s="11">
        <v>9.6999999999999993</v>
      </c>
      <c r="BE338" s="11"/>
      <c r="BF338" s="7" t="s">
        <v>380</v>
      </c>
      <c r="BG338" s="4"/>
      <c r="BH338" s="7" t="s">
        <v>402</v>
      </c>
      <c r="BI338" s="7" t="s">
        <v>403</v>
      </c>
      <c r="BJ338" s="7" t="s">
        <v>550</v>
      </c>
      <c r="BK338" s="7" t="s">
        <v>383</v>
      </c>
      <c r="BL338" s="5" t="s">
        <v>1</v>
      </c>
      <c r="BM338" s="11">
        <v>1143899.9758707101</v>
      </c>
      <c r="BN338" s="5" t="s">
        <v>43</v>
      </c>
      <c r="BO338" s="11"/>
      <c r="BP338" s="12">
        <v>39619</v>
      </c>
      <c r="BQ338" s="12">
        <v>48761</v>
      </c>
      <c r="BR338" s="11">
        <v>32830.027000000002</v>
      </c>
      <c r="BS338" s="11">
        <v>123.67</v>
      </c>
      <c r="BT338" s="11">
        <v>42.639499999999998</v>
      </c>
    </row>
    <row r="339" spans="1:72" s="13" customFormat="1" ht="18.2" customHeight="1" x14ac:dyDescent="0.15">
      <c r="A339" s="14">
        <v>337</v>
      </c>
      <c r="B339" s="15" t="s">
        <v>658</v>
      </c>
      <c r="C339" s="15" t="s">
        <v>379</v>
      </c>
      <c r="D339" s="16">
        <v>45505</v>
      </c>
      <c r="E339" s="17" t="s">
        <v>614</v>
      </c>
      <c r="F339" s="18">
        <v>0</v>
      </c>
      <c r="G339" s="18">
        <v>0</v>
      </c>
      <c r="H339" s="19">
        <v>49441.390356000004</v>
      </c>
      <c r="I339" s="19">
        <v>0</v>
      </c>
      <c r="J339" s="19">
        <v>0</v>
      </c>
      <c r="K339" s="19">
        <v>49441.390356000004</v>
      </c>
      <c r="L339" s="19">
        <v>1317.2949000000001</v>
      </c>
      <c r="M339" s="19">
        <v>0</v>
      </c>
      <c r="N339" s="19">
        <v>0</v>
      </c>
      <c r="O339" s="19">
        <v>0</v>
      </c>
      <c r="P339" s="19">
        <v>1317.2949000000001</v>
      </c>
      <c r="Q339" s="19">
        <v>0</v>
      </c>
      <c r="R339" s="19">
        <v>0</v>
      </c>
      <c r="S339" s="19">
        <v>48124.095456000003</v>
      </c>
      <c r="T339" s="19">
        <v>0</v>
      </c>
      <c r="U339" s="19">
        <v>358.8605</v>
      </c>
      <c r="V339" s="19">
        <v>0</v>
      </c>
      <c r="W339" s="19">
        <v>0</v>
      </c>
      <c r="X339" s="19">
        <v>358.8605</v>
      </c>
      <c r="Y339" s="19">
        <v>0</v>
      </c>
      <c r="Z339" s="19">
        <v>0</v>
      </c>
      <c r="AA339" s="19">
        <v>0</v>
      </c>
      <c r="AB339" s="19">
        <v>158.52000000000001</v>
      </c>
      <c r="AC339" s="19">
        <v>0</v>
      </c>
      <c r="AD339" s="19">
        <v>0</v>
      </c>
      <c r="AE339" s="19">
        <v>0</v>
      </c>
      <c r="AF339" s="19">
        <v>0</v>
      </c>
      <c r="AG339" s="19">
        <v>-22.44</v>
      </c>
      <c r="AH339" s="19">
        <v>82.566000000000003</v>
      </c>
      <c r="AI339" s="19">
        <v>84.850499999999997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0</v>
      </c>
      <c r="AQ339" s="19">
        <v>0</v>
      </c>
      <c r="AR339" s="19">
        <v>0</v>
      </c>
      <c r="AS339" s="19"/>
      <c r="AT339" s="19">
        <v>0</v>
      </c>
      <c r="AU339" s="19">
        <f t="shared" si="5"/>
        <v>2002.0919000000001</v>
      </c>
      <c r="AV339" s="19">
        <v>0</v>
      </c>
      <c r="AW339" s="19">
        <v>0</v>
      </c>
      <c r="AX339" s="20">
        <v>34</v>
      </c>
      <c r="AY339" s="20">
        <v>240</v>
      </c>
      <c r="AZ339" s="19">
        <v>807250</v>
      </c>
      <c r="BA339" s="19">
        <v>190219.77</v>
      </c>
      <c r="BB339" s="21">
        <v>90</v>
      </c>
      <c r="BC339" s="21">
        <v>22.769287288277098</v>
      </c>
      <c r="BD339" s="21">
        <v>8.7100000000000009</v>
      </c>
      <c r="BE339" s="21"/>
      <c r="BF339" s="17" t="s">
        <v>380</v>
      </c>
      <c r="BG339" s="14"/>
      <c r="BH339" s="17" t="s">
        <v>103</v>
      </c>
      <c r="BI339" s="17" t="s">
        <v>615</v>
      </c>
      <c r="BJ339" s="17" t="s">
        <v>616</v>
      </c>
      <c r="BK339" s="17" t="s">
        <v>389</v>
      </c>
      <c r="BL339" s="15" t="s">
        <v>1</v>
      </c>
      <c r="BM339" s="21">
        <v>395019.13019168499</v>
      </c>
      <c r="BN339" s="15" t="s">
        <v>43</v>
      </c>
      <c r="BO339" s="21"/>
      <c r="BP339" s="22">
        <v>39247</v>
      </c>
      <c r="BQ339" s="22">
        <v>46569</v>
      </c>
      <c r="BR339" s="21">
        <v>0</v>
      </c>
      <c r="BS339" s="21">
        <v>158.52000000000001</v>
      </c>
      <c r="BT339" s="21">
        <v>0</v>
      </c>
    </row>
    <row r="340" spans="1:72" s="13" customFormat="1" ht="18.2" customHeight="1" x14ac:dyDescent="0.15">
      <c r="A340" s="4">
        <v>338</v>
      </c>
      <c r="B340" s="5" t="s">
        <v>658</v>
      </c>
      <c r="C340" s="5" t="s">
        <v>379</v>
      </c>
      <c r="D340" s="6">
        <v>45505</v>
      </c>
      <c r="E340" s="7" t="s">
        <v>617</v>
      </c>
      <c r="F340" s="8">
        <v>0</v>
      </c>
      <c r="G340" s="8">
        <v>0</v>
      </c>
      <c r="H340" s="9">
        <v>55356.363041999997</v>
      </c>
      <c r="I340" s="9">
        <v>0</v>
      </c>
      <c r="J340" s="9">
        <v>0</v>
      </c>
      <c r="K340" s="9">
        <v>55356.363041999997</v>
      </c>
      <c r="L340" s="9">
        <v>382.38639999999998</v>
      </c>
      <c r="M340" s="9">
        <v>0</v>
      </c>
      <c r="N340" s="9">
        <v>0</v>
      </c>
      <c r="O340" s="9">
        <v>0</v>
      </c>
      <c r="P340" s="9">
        <v>382.38639999999998</v>
      </c>
      <c r="Q340" s="9">
        <v>0</v>
      </c>
      <c r="R340" s="9">
        <v>0</v>
      </c>
      <c r="S340" s="9">
        <v>54973.976642000001</v>
      </c>
      <c r="T340" s="9">
        <v>0</v>
      </c>
      <c r="U340" s="9">
        <v>402.2559</v>
      </c>
      <c r="V340" s="9">
        <v>0</v>
      </c>
      <c r="W340" s="9">
        <v>0</v>
      </c>
      <c r="X340" s="9">
        <v>402.2559</v>
      </c>
      <c r="Y340" s="9">
        <v>0</v>
      </c>
      <c r="Z340" s="9">
        <v>0</v>
      </c>
      <c r="AA340" s="9">
        <v>0</v>
      </c>
      <c r="AB340" s="9">
        <v>79.73</v>
      </c>
      <c r="AC340" s="9">
        <v>0</v>
      </c>
      <c r="AD340" s="9">
        <v>0</v>
      </c>
      <c r="AE340" s="9">
        <v>0</v>
      </c>
      <c r="AF340" s="9">
        <v>0</v>
      </c>
      <c r="AG340" s="9">
        <v>0.4</v>
      </c>
      <c r="AH340" s="9">
        <v>44.813000000000002</v>
      </c>
      <c r="AI340" s="9">
        <v>26.225100000000001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9">
        <v>0</v>
      </c>
      <c r="AR340" s="9">
        <v>0</v>
      </c>
      <c r="AS340" s="9"/>
      <c r="AT340" s="9">
        <v>0</v>
      </c>
      <c r="AU340" s="9">
        <f t="shared" si="5"/>
        <v>935.41039999999998</v>
      </c>
      <c r="AV340" s="9">
        <v>0</v>
      </c>
      <c r="AW340" s="9">
        <v>0</v>
      </c>
      <c r="AX340" s="10">
        <v>101</v>
      </c>
      <c r="AY340" s="10">
        <v>300</v>
      </c>
      <c r="AZ340" s="9">
        <v>420000</v>
      </c>
      <c r="BA340" s="9">
        <v>95675.59</v>
      </c>
      <c r="BB340" s="11">
        <v>90</v>
      </c>
      <c r="BC340" s="11">
        <v>51.712854843957601</v>
      </c>
      <c r="BD340" s="11">
        <v>8.7200000000000006</v>
      </c>
      <c r="BE340" s="11"/>
      <c r="BF340" s="7" t="s">
        <v>390</v>
      </c>
      <c r="BG340" s="4"/>
      <c r="BH340" s="7" t="s">
        <v>512</v>
      </c>
      <c r="BI340" s="7" t="s">
        <v>618</v>
      </c>
      <c r="BJ340" s="7" t="s">
        <v>619</v>
      </c>
      <c r="BK340" s="7" t="s">
        <v>389</v>
      </c>
      <c r="BL340" s="5" t="s">
        <v>1</v>
      </c>
      <c r="BM340" s="11">
        <v>451245.31132550101</v>
      </c>
      <c r="BN340" s="5" t="s">
        <v>43</v>
      </c>
      <c r="BO340" s="11"/>
      <c r="BP340" s="12">
        <v>39472</v>
      </c>
      <c r="BQ340" s="12">
        <v>48611</v>
      </c>
      <c r="BR340" s="11">
        <v>0</v>
      </c>
      <c r="BS340" s="11">
        <v>79.73</v>
      </c>
      <c r="BT340" s="11">
        <v>0</v>
      </c>
    </row>
    <row r="341" spans="1:72" s="13" customFormat="1" ht="18.2" customHeight="1" x14ac:dyDescent="0.15">
      <c r="A341" s="14">
        <v>339</v>
      </c>
      <c r="B341" s="15" t="s">
        <v>658</v>
      </c>
      <c r="C341" s="15" t="s">
        <v>379</v>
      </c>
      <c r="D341" s="16">
        <v>45505</v>
      </c>
      <c r="E341" s="17" t="s">
        <v>283</v>
      </c>
      <c r="F341" s="18">
        <v>113</v>
      </c>
      <c r="G341" s="18">
        <v>112</v>
      </c>
      <c r="H341" s="19">
        <v>60437.027099999999</v>
      </c>
      <c r="I341" s="19">
        <v>29595.4611</v>
      </c>
      <c r="J341" s="19">
        <v>0</v>
      </c>
      <c r="K341" s="19">
        <v>90032.488200000007</v>
      </c>
      <c r="L341" s="19">
        <v>392.60410000000002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90032.488200000007</v>
      </c>
      <c r="T341" s="19">
        <v>65431.139199999998</v>
      </c>
      <c r="U341" s="19">
        <v>463.3503</v>
      </c>
      <c r="V341" s="19">
        <v>0</v>
      </c>
      <c r="W341" s="19">
        <v>0</v>
      </c>
      <c r="X341" s="19">
        <v>0</v>
      </c>
      <c r="Y341" s="19">
        <v>0</v>
      </c>
      <c r="Z341" s="19">
        <v>0</v>
      </c>
      <c r="AA341" s="19">
        <v>65894.489499999996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0</v>
      </c>
      <c r="AS341" s="19"/>
      <c r="AT341" s="19">
        <v>0</v>
      </c>
      <c r="AU341" s="19">
        <f t="shared" si="5"/>
        <v>0</v>
      </c>
      <c r="AV341" s="19">
        <v>29988.065200000001</v>
      </c>
      <c r="AW341" s="19">
        <v>65894.489499999996</v>
      </c>
      <c r="AX341" s="20">
        <v>104</v>
      </c>
      <c r="AY341" s="20">
        <v>300</v>
      </c>
      <c r="AZ341" s="19">
        <v>445000</v>
      </c>
      <c r="BA341" s="19">
        <v>100353.28</v>
      </c>
      <c r="BB341" s="21">
        <v>90</v>
      </c>
      <c r="BC341" s="21">
        <v>80.743987022646394</v>
      </c>
      <c r="BD341" s="21">
        <v>9.1999999999999993</v>
      </c>
      <c r="BE341" s="21"/>
      <c r="BF341" s="17" t="s">
        <v>390</v>
      </c>
      <c r="BG341" s="14"/>
      <c r="BH341" s="17" t="s">
        <v>512</v>
      </c>
      <c r="BI341" s="17" t="s">
        <v>618</v>
      </c>
      <c r="BJ341" s="17" t="s">
        <v>619</v>
      </c>
      <c r="BK341" s="17" t="s">
        <v>383</v>
      </c>
      <c r="BL341" s="15" t="s">
        <v>1</v>
      </c>
      <c r="BM341" s="21">
        <v>739017.63432154094</v>
      </c>
      <c r="BN341" s="15" t="s">
        <v>43</v>
      </c>
      <c r="BO341" s="21"/>
      <c r="BP341" s="22">
        <v>39541</v>
      </c>
      <c r="BQ341" s="22">
        <v>48700</v>
      </c>
      <c r="BR341" s="21">
        <v>18225.259099999999</v>
      </c>
      <c r="BS341" s="21">
        <v>83.63</v>
      </c>
      <c r="BT341" s="21">
        <v>42.639499999999998</v>
      </c>
    </row>
    <row r="342" spans="1:72" s="13" customFormat="1" ht="18.2" customHeight="1" x14ac:dyDescent="0.15">
      <c r="A342" s="4">
        <v>340</v>
      </c>
      <c r="B342" s="5" t="s">
        <v>658</v>
      </c>
      <c r="C342" s="5" t="s">
        <v>379</v>
      </c>
      <c r="D342" s="6">
        <v>45505</v>
      </c>
      <c r="E342" s="7" t="s">
        <v>620</v>
      </c>
      <c r="F342" s="8">
        <v>0</v>
      </c>
      <c r="G342" s="8">
        <v>0</v>
      </c>
      <c r="H342" s="9">
        <v>56561.366568999998</v>
      </c>
      <c r="I342" s="9">
        <v>0</v>
      </c>
      <c r="J342" s="9">
        <v>0</v>
      </c>
      <c r="K342" s="9">
        <v>56561.366568999998</v>
      </c>
      <c r="L342" s="9">
        <v>420.25389999999999</v>
      </c>
      <c r="M342" s="9">
        <v>0</v>
      </c>
      <c r="N342" s="9">
        <v>0</v>
      </c>
      <c r="O342" s="9">
        <v>0</v>
      </c>
      <c r="P342" s="9">
        <v>420.25389999999999</v>
      </c>
      <c r="Q342" s="9">
        <v>0</v>
      </c>
      <c r="R342" s="9">
        <v>0</v>
      </c>
      <c r="S342" s="9">
        <v>56141.112669000002</v>
      </c>
      <c r="T342" s="9">
        <v>0</v>
      </c>
      <c r="U342" s="9">
        <v>433.63740000000001</v>
      </c>
      <c r="V342" s="9">
        <v>0</v>
      </c>
      <c r="W342" s="9">
        <v>0</v>
      </c>
      <c r="X342" s="9">
        <v>433.63740000000001</v>
      </c>
      <c r="Y342" s="9">
        <v>0</v>
      </c>
      <c r="Z342" s="9">
        <v>0</v>
      </c>
      <c r="AA342" s="9">
        <v>0</v>
      </c>
      <c r="AB342" s="9">
        <v>83.43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48.534500000000001</v>
      </c>
      <c r="AI342" s="9">
        <v>27.440999999999999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9">
        <v>204.1069</v>
      </c>
      <c r="AR342" s="9">
        <v>0</v>
      </c>
      <c r="AS342" s="9"/>
      <c r="AT342" s="9">
        <v>0</v>
      </c>
      <c r="AU342" s="9">
        <f t="shared" si="5"/>
        <v>1217.4037000000001</v>
      </c>
      <c r="AV342" s="9">
        <v>0</v>
      </c>
      <c r="AW342" s="9">
        <v>0</v>
      </c>
      <c r="AX342" s="10">
        <v>102</v>
      </c>
      <c r="AY342" s="10">
        <v>300</v>
      </c>
      <c r="AZ342" s="9">
        <v>446900</v>
      </c>
      <c r="BA342" s="9">
        <v>100111.87</v>
      </c>
      <c r="BB342" s="11">
        <v>90</v>
      </c>
      <c r="BC342" s="11">
        <v>50.470540008991897</v>
      </c>
      <c r="BD342" s="11">
        <v>9.1999999999999993</v>
      </c>
      <c r="BE342" s="11"/>
      <c r="BF342" s="7" t="s">
        <v>390</v>
      </c>
      <c r="BG342" s="4"/>
      <c r="BH342" s="7" t="s">
        <v>512</v>
      </c>
      <c r="BI342" s="7" t="s">
        <v>618</v>
      </c>
      <c r="BJ342" s="7" t="s">
        <v>619</v>
      </c>
      <c r="BK342" s="7" t="s">
        <v>389</v>
      </c>
      <c r="BL342" s="5" t="s">
        <v>1</v>
      </c>
      <c r="BM342" s="11">
        <v>460825.56532991002</v>
      </c>
      <c r="BN342" s="5" t="s">
        <v>43</v>
      </c>
      <c r="BO342" s="11"/>
      <c r="BP342" s="12">
        <v>39479</v>
      </c>
      <c r="BQ342" s="12">
        <v>48639</v>
      </c>
      <c r="BR342" s="11">
        <v>0</v>
      </c>
      <c r="BS342" s="11">
        <v>83.43</v>
      </c>
      <c r="BT342" s="11">
        <v>0</v>
      </c>
    </row>
    <row r="343" spans="1:72" s="13" customFormat="1" ht="18.2" customHeight="1" x14ac:dyDescent="0.15">
      <c r="A343" s="14">
        <v>341</v>
      </c>
      <c r="B343" s="15" t="s">
        <v>658</v>
      </c>
      <c r="C343" s="15" t="s">
        <v>379</v>
      </c>
      <c r="D343" s="16">
        <v>45505</v>
      </c>
      <c r="E343" s="17" t="s">
        <v>284</v>
      </c>
      <c r="F343" s="18">
        <v>175</v>
      </c>
      <c r="G343" s="18">
        <v>174</v>
      </c>
      <c r="H343" s="19">
        <v>55356.358999999997</v>
      </c>
      <c r="I343" s="19">
        <v>37771.088100000001</v>
      </c>
      <c r="J343" s="19">
        <v>0</v>
      </c>
      <c r="K343" s="19">
        <v>93127.447100000005</v>
      </c>
      <c r="L343" s="19">
        <v>382.38639999999998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93127.447100000005</v>
      </c>
      <c r="T343" s="19">
        <v>97986.143200000006</v>
      </c>
      <c r="U343" s="19">
        <v>402.2559</v>
      </c>
      <c r="V343" s="19">
        <v>0</v>
      </c>
      <c r="W343" s="19">
        <v>0</v>
      </c>
      <c r="X343" s="19">
        <v>0</v>
      </c>
      <c r="Y343" s="19">
        <v>0</v>
      </c>
      <c r="Z343" s="19">
        <v>0</v>
      </c>
      <c r="AA343" s="19">
        <v>98388.399099999995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19">
        <v>0</v>
      </c>
      <c r="AS343" s="19"/>
      <c r="AT343" s="19">
        <v>0</v>
      </c>
      <c r="AU343" s="19">
        <f t="shared" si="5"/>
        <v>0</v>
      </c>
      <c r="AV343" s="19">
        <v>38153.474499999997</v>
      </c>
      <c r="AW343" s="19">
        <v>98388.399099999995</v>
      </c>
      <c r="AX343" s="20">
        <v>101</v>
      </c>
      <c r="AY343" s="20">
        <v>300</v>
      </c>
      <c r="AZ343" s="19">
        <v>420000</v>
      </c>
      <c r="BA343" s="19">
        <v>95675.59</v>
      </c>
      <c r="BB343" s="21">
        <v>90</v>
      </c>
      <c r="BC343" s="21">
        <v>87.603015973039703</v>
      </c>
      <c r="BD343" s="21">
        <v>8.7200000000000006</v>
      </c>
      <c r="BE343" s="21"/>
      <c r="BF343" s="17" t="s">
        <v>390</v>
      </c>
      <c r="BG343" s="14"/>
      <c r="BH343" s="17" t="s">
        <v>512</v>
      </c>
      <c r="BI343" s="17" t="s">
        <v>618</v>
      </c>
      <c r="BJ343" s="17" t="s">
        <v>619</v>
      </c>
      <c r="BK343" s="17" t="s">
        <v>383</v>
      </c>
      <c r="BL343" s="15" t="s">
        <v>1</v>
      </c>
      <c r="BM343" s="21">
        <v>764422.121638602</v>
      </c>
      <c r="BN343" s="15" t="s">
        <v>43</v>
      </c>
      <c r="BO343" s="21"/>
      <c r="BP343" s="22">
        <v>39472</v>
      </c>
      <c r="BQ343" s="22">
        <v>48611</v>
      </c>
      <c r="BR343" s="21">
        <v>25502.092400000001</v>
      </c>
      <c r="BS343" s="21">
        <v>79.73</v>
      </c>
      <c r="BT343" s="21">
        <v>42.639499999999998</v>
      </c>
    </row>
    <row r="344" spans="1:72" s="13" customFormat="1" ht="18.2" customHeight="1" x14ac:dyDescent="0.15">
      <c r="A344" s="4">
        <v>342</v>
      </c>
      <c r="B344" s="5" t="s">
        <v>658</v>
      </c>
      <c r="C344" s="5" t="s">
        <v>379</v>
      </c>
      <c r="D344" s="6">
        <v>45505</v>
      </c>
      <c r="E344" s="7" t="s">
        <v>621</v>
      </c>
      <c r="F344" s="8">
        <v>0</v>
      </c>
      <c r="G344" s="8">
        <v>0</v>
      </c>
      <c r="H344" s="9">
        <v>25380.250936</v>
      </c>
      <c r="I344" s="9">
        <v>0</v>
      </c>
      <c r="J344" s="9">
        <v>0</v>
      </c>
      <c r="K344" s="9">
        <v>25380.250936</v>
      </c>
      <c r="L344" s="9">
        <v>190.83099999999999</v>
      </c>
      <c r="M344" s="9">
        <v>0</v>
      </c>
      <c r="N344" s="9">
        <v>0</v>
      </c>
      <c r="O344" s="9">
        <v>0</v>
      </c>
      <c r="P344" s="9">
        <v>190.83099999999999</v>
      </c>
      <c r="Q344" s="9">
        <v>0</v>
      </c>
      <c r="R344" s="9">
        <v>0</v>
      </c>
      <c r="S344" s="9">
        <v>25189.419935999998</v>
      </c>
      <c r="T344" s="9">
        <v>0</v>
      </c>
      <c r="U344" s="9">
        <v>184.42949999999999</v>
      </c>
      <c r="V344" s="9">
        <v>0</v>
      </c>
      <c r="W344" s="9">
        <v>0</v>
      </c>
      <c r="X344" s="9">
        <v>184.42949999999999</v>
      </c>
      <c r="Y344" s="9">
        <v>0</v>
      </c>
      <c r="Z344" s="9">
        <v>0</v>
      </c>
      <c r="AA344" s="9">
        <v>0</v>
      </c>
      <c r="AB344" s="9">
        <v>38.130000000000003</v>
      </c>
      <c r="AC344" s="9">
        <v>0</v>
      </c>
      <c r="AD344" s="9">
        <v>0</v>
      </c>
      <c r="AE344" s="9">
        <v>0</v>
      </c>
      <c r="AF344" s="9">
        <v>0</v>
      </c>
      <c r="AG344" s="9">
        <v>9.49</v>
      </c>
      <c r="AH344" s="9">
        <v>21.431999999999999</v>
      </c>
      <c r="AI344" s="9">
        <v>12.542400000000001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47.3262</v>
      </c>
      <c r="AR344" s="9">
        <v>0</v>
      </c>
      <c r="AS344" s="9"/>
      <c r="AT344" s="9">
        <v>0</v>
      </c>
      <c r="AU344" s="9">
        <f t="shared" si="5"/>
        <v>494.69110000000001</v>
      </c>
      <c r="AV344" s="9">
        <v>0</v>
      </c>
      <c r="AW344" s="9">
        <v>0</v>
      </c>
      <c r="AX344" s="10">
        <v>95</v>
      </c>
      <c r="AY344" s="10">
        <v>300</v>
      </c>
      <c r="AZ344" s="9">
        <v>368000</v>
      </c>
      <c r="BA344" s="9">
        <v>45757.77</v>
      </c>
      <c r="BB344" s="11">
        <v>47.55</v>
      </c>
      <c r="BC344" s="11">
        <v>26.176033446490099</v>
      </c>
      <c r="BD344" s="11">
        <v>8.7200000000000006</v>
      </c>
      <c r="BE344" s="11"/>
      <c r="BF344" s="7" t="s">
        <v>380</v>
      </c>
      <c r="BG344" s="4"/>
      <c r="BH344" s="7" t="s">
        <v>103</v>
      </c>
      <c r="BI344" s="7" t="s">
        <v>381</v>
      </c>
      <c r="BJ344" s="7" t="s">
        <v>622</v>
      </c>
      <c r="BK344" s="7" t="s">
        <v>389</v>
      </c>
      <c r="BL344" s="5" t="s">
        <v>1</v>
      </c>
      <c r="BM344" s="11">
        <v>206763.423995146</v>
      </c>
      <c r="BN344" s="5" t="s">
        <v>43</v>
      </c>
      <c r="BO344" s="11"/>
      <c r="BP344" s="12">
        <v>39284</v>
      </c>
      <c r="BQ344" s="12">
        <v>48427</v>
      </c>
      <c r="BR344" s="11">
        <v>0</v>
      </c>
      <c r="BS344" s="11">
        <v>38.130000000000003</v>
      </c>
      <c r="BT344" s="11">
        <v>0</v>
      </c>
    </row>
    <row r="345" spans="1:72" s="13" customFormat="1" ht="18.2" customHeight="1" x14ac:dyDescent="0.15">
      <c r="A345" s="14">
        <v>343</v>
      </c>
      <c r="B345" s="15" t="s">
        <v>658</v>
      </c>
      <c r="C345" s="15" t="s">
        <v>379</v>
      </c>
      <c r="D345" s="16">
        <v>45505</v>
      </c>
      <c r="E345" s="17" t="s">
        <v>41</v>
      </c>
      <c r="F345" s="18">
        <v>1</v>
      </c>
      <c r="G345" s="18">
        <v>2</v>
      </c>
      <c r="H345" s="19">
        <v>156094.73250000001</v>
      </c>
      <c r="I345" s="19">
        <v>1552.0440000000001</v>
      </c>
      <c r="J345" s="19">
        <v>0</v>
      </c>
      <c r="K345" s="19">
        <v>157646.77650000001</v>
      </c>
      <c r="L345" s="19">
        <v>786.03719999999998</v>
      </c>
      <c r="M345" s="19">
        <v>0</v>
      </c>
      <c r="N345" s="19">
        <v>0</v>
      </c>
      <c r="O345" s="19">
        <v>1552.0440000000001</v>
      </c>
      <c r="P345" s="19">
        <v>666.03</v>
      </c>
      <c r="Q345" s="19">
        <v>0</v>
      </c>
      <c r="R345" s="19">
        <v>0</v>
      </c>
      <c r="S345" s="19">
        <v>155428.70250000001</v>
      </c>
      <c r="T345" s="19">
        <v>2702.2586000000001</v>
      </c>
      <c r="U345" s="19">
        <v>1341.1141</v>
      </c>
      <c r="V345" s="19">
        <v>120.0108</v>
      </c>
      <c r="W345" s="19">
        <v>2702.2586000000001</v>
      </c>
      <c r="X345" s="19">
        <v>1341.1141</v>
      </c>
      <c r="Y345" s="19">
        <v>120.0108</v>
      </c>
      <c r="Z345" s="19">
        <v>0</v>
      </c>
      <c r="AA345" s="19">
        <v>0</v>
      </c>
      <c r="AB345" s="19">
        <v>329.8023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115.68519999999999</v>
      </c>
      <c r="AJ345" s="19">
        <v>659.6046</v>
      </c>
      <c r="AK345" s="19">
        <v>0</v>
      </c>
      <c r="AL345" s="19">
        <v>0</v>
      </c>
      <c r="AM345" s="19">
        <v>0</v>
      </c>
      <c r="AN345" s="19">
        <v>0</v>
      </c>
      <c r="AO345" s="19">
        <v>0</v>
      </c>
      <c r="AP345" s="19">
        <v>231.37039999999999</v>
      </c>
      <c r="AQ345" s="19">
        <v>0</v>
      </c>
      <c r="AR345" s="19">
        <v>0</v>
      </c>
      <c r="AS345" s="19"/>
      <c r="AT345" s="19">
        <v>0</v>
      </c>
      <c r="AU345" s="19">
        <f t="shared" si="5"/>
        <v>7717.92</v>
      </c>
      <c r="AV345" s="19">
        <v>120.0072</v>
      </c>
      <c r="AW345" s="19">
        <v>0</v>
      </c>
      <c r="AX345" s="20">
        <v>112</v>
      </c>
      <c r="AY345" s="20">
        <v>185</v>
      </c>
      <c r="AZ345" s="19">
        <v>200553.57</v>
      </c>
      <c r="BA345" s="19">
        <v>231438.89</v>
      </c>
      <c r="BB345" s="21"/>
      <c r="BC345" s="21"/>
      <c r="BD345" s="21">
        <v>10.31</v>
      </c>
      <c r="BE345" s="21"/>
      <c r="BF345" s="17"/>
      <c r="BG345" s="14"/>
      <c r="BH345" s="17" t="s">
        <v>103</v>
      </c>
      <c r="BI345" s="17" t="s">
        <v>623</v>
      </c>
      <c r="BJ345" s="17" t="s">
        <v>624</v>
      </c>
      <c r="BK345" s="17" t="s">
        <v>400</v>
      </c>
      <c r="BL345" s="15" t="s">
        <v>0</v>
      </c>
      <c r="BM345" s="21">
        <v>155428.70250000001</v>
      </c>
      <c r="BN345" s="15" t="s">
        <v>43</v>
      </c>
      <c r="BO345" s="21"/>
      <c r="BP345" s="22">
        <v>43340</v>
      </c>
      <c r="BQ345" s="22">
        <v>48975</v>
      </c>
      <c r="BR345" s="21">
        <v>0</v>
      </c>
      <c r="BS345" s="21">
        <v>329.8023</v>
      </c>
      <c r="BT345" s="21">
        <v>0</v>
      </c>
    </row>
    <row r="346" spans="1:72" s="13" customFormat="1" ht="18.2" customHeight="1" x14ac:dyDescent="0.15">
      <c r="A346" s="4">
        <v>344</v>
      </c>
      <c r="B346" s="5" t="s">
        <v>658</v>
      </c>
      <c r="C346" s="5" t="s">
        <v>379</v>
      </c>
      <c r="D346" s="6">
        <v>45505</v>
      </c>
      <c r="E346" s="7" t="s">
        <v>285</v>
      </c>
      <c r="F346" s="8">
        <v>129</v>
      </c>
      <c r="G346" s="8">
        <v>128</v>
      </c>
      <c r="H346" s="9">
        <v>27738.120299999999</v>
      </c>
      <c r="I346" s="9">
        <v>27490.574000000001</v>
      </c>
      <c r="J346" s="9">
        <v>0</v>
      </c>
      <c r="K346" s="9">
        <v>55228.694300000003</v>
      </c>
      <c r="L346" s="9">
        <v>342.0598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55228.694300000003</v>
      </c>
      <c r="T346" s="9">
        <v>44418.468800000002</v>
      </c>
      <c r="U346" s="9">
        <v>221.90459999999999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44640.373399999997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0</v>
      </c>
      <c r="AP346" s="9">
        <v>0</v>
      </c>
      <c r="AQ346" s="9">
        <v>0</v>
      </c>
      <c r="AR346" s="9">
        <v>0</v>
      </c>
      <c r="AS346" s="9"/>
      <c r="AT346" s="9">
        <v>0</v>
      </c>
      <c r="AU346" s="9">
        <f t="shared" si="5"/>
        <v>0</v>
      </c>
      <c r="AV346" s="9">
        <v>27832.6338</v>
      </c>
      <c r="AW346" s="9">
        <v>44640.373399999997</v>
      </c>
      <c r="AX346" s="10">
        <v>64</v>
      </c>
      <c r="AY346" s="10">
        <v>360</v>
      </c>
      <c r="AZ346" s="9">
        <v>190287.24</v>
      </c>
      <c r="BA346" s="9">
        <v>66492.23</v>
      </c>
      <c r="BB346" s="11">
        <v>93</v>
      </c>
      <c r="BC346" s="11">
        <v>77.246146954313303</v>
      </c>
      <c r="BD346" s="11">
        <v>9.6</v>
      </c>
      <c r="BE346" s="11"/>
      <c r="BF346" s="7" t="s">
        <v>380</v>
      </c>
      <c r="BG346" s="4"/>
      <c r="BH346" s="7" t="s">
        <v>103</v>
      </c>
      <c r="BI346" s="7" t="s">
        <v>625</v>
      </c>
      <c r="BJ346" s="7" t="s">
        <v>624</v>
      </c>
      <c r="BK346" s="7" t="s">
        <v>383</v>
      </c>
      <c r="BL346" s="5" t="s">
        <v>1</v>
      </c>
      <c r="BM346" s="11">
        <v>453336.12148523901</v>
      </c>
      <c r="BN346" s="5" t="s">
        <v>43</v>
      </c>
      <c r="BO346" s="11"/>
      <c r="BP346" s="12">
        <v>36511</v>
      </c>
      <c r="BQ346" s="12">
        <v>47484</v>
      </c>
      <c r="BR346" s="11">
        <v>31583.188900000001</v>
      </c>
      <c r="BS346" s="11">
        <v>137</v>
      </c>
      <c r="BT346" s="11">
        <v>42.639499999999998</v>
      </c>
    </row>
    <row r="347" spans="1:72" s="13" customFormat="1" ht="18.2" customHeight="1" x14ac:dyDescent="0.15">
      <c r="A347" s="14">
        <v>345</v>
      </c>
      <c r="B347" s="15" t="s">
        <v>658</v>
      </c>
      <c r="C347" s="15" t="s">
        <v>379</v>
      </c>
      <c r="D347" s="16">
        <v>45505</v>
      </c>
      <c r="E347" s="17" t="s">
        <v>626</v>
      </c>
      <c r="F347" s="18">
        <v>0</v>
      </c>
      <c r="G347" s="18">
        <v>1</v>
      </c>
      <c r="H347" s="19">
        <v>27738.116985000001</v>
      </c>
      <c r="I347" s="19">
        <v>169.54910000000001</v>
      </c>
      <c r="J347" s="19">
        <v>0</v>
      </c>
      <c r="K347" s="19">
        <v>27907.666085000001</v>
      </c>
      <c r="L347" s="19">
        <v>342.0598</v>
      </c>
      <c r="M347" s="19">
        <v>0</v>
      </c>
      <c r="N347" s="19">
        <v>0</v>
      </c>
      <c r="O347" s="19">
        <v>169.54910000000001</v>
      </c>
      <c r="P347" s="19">
        <v>342.0598</v>
      </c>
      <c r="Q347" s="19">
        <v>0</v>
      </c>
      <c r="R347" s="19">
        <v>0</v>
      </c>
      <c r="S347" s="19">
        <v>27396.057185000001</v>
      </c>
      <c r="T347" s="19">
        <v>0</v>
      </c>
      <c r="U347" s="19">
        <v>221.90459999999999</v>
      </c>
      <c r="V347" s="19">
        <v>0</v>
      </c>
      <c r="W347" s="19">
        <v>0</v>
      </c>
      <c r="X347" s="19">
        <v>221.90459999999999</v>
      </c>
      <c r="Y347" s="19">
        <v>0</v>
      </c>
      <c r="Z347" s="19">
        <v>0</v>
      </c>
      <c r="AA347" s="19">
        <v>0</v>
      </c>
      <c r="AB347" s="19">
        <v>137</v>
      </c>
      <c r="AC347" s="19">
        <v>0</v>
      </c>
      <c r="AD347" s="19">
        <v>0</v>
      </c>
      <c r="AE347" s="19">
        <v>0</v>
      </c>
      <c r="AF347" s="19">
        <v>0</v>
      </c>
      <c r="AG347" s="19">
        <v>0</v>
      </c>
      <c r="AH347" s="19">
        <v>77.11</v>
      </c>
      <c r="AI347" s="19">
        <v>28.5749</v>
      </c>
      <c r="AJ347" s="19">
        <v>0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193.0145</v>
      </c>
      <c r="AR347" s="19">
        <v>0</v>
      </c>
      <c r="AS347" s="19"/>
      <c r="AT347" s="19">
        <v>0</v>
      </c>
      <c r="AU347" s="19">
        <f t="shared" si="5"/>
        <v>1169.2129</v>
      </c>
      <c r="AV347" s="19">
        <v>0</v>
      </c>
      <c r="AW347" s="19">
        <v>0</v>
      </c>
      <c r="AX347" s="20">
        <v>64</v>
      </c>
      <c r="AY347" s="20">
        <v>360</v>
      </c>
      <c r="AZ347" s="19">
        <v>190287.24</v>
      </c>
      <c r="BA347" s="19">
        <v>66492.23</v>
      </c>
      <c r="BB347" s="21">
        <v>93</v>
      </c>
      <c r="BC347" s="21">
        <v>38.317760108286301</v>
      </c>
      <c r="BD347" s="21">
        <v>9.6</v>
      </c>
      <c r="BE347" s="21"/>
      <c r="BF347" s="17" t="s">
        <v>380</v>
      </c>
      <c r="BG347" s="14"/>
      <c r="BH347" s="17" t="s">
        <v>103</v>
      </c>
      <c r="BI347" s="17" t="s">
        <v>625</v>
      </c>
      <c r="BJ347" s="17" t="s">
        <v>624</v>
      </c>
      <c r="BK347" s="17" t="s">
        <v>389</v>
      </c>
      <c r="BL347" s="15" t="s">
        <v>1</v>
      </c>
      <c r="BM347" s="21">
        <v>224876.261618152</v>
      </c>
      <c r="BN347" s="15" t="s">
        <v>43</v>
      </c>
      <c r="BO347" s="21"/>
      <c r="BP347" s="22">
        <v>36511</v>
      </c>
      <c r="BQ347" s="22">
        <v>47484</v>
      </c>
      <c r="BR347" s="21">
        <v>0</v>
      </c>
      <c r="BS347" s="21">
        <v>137</v>
      </c>
      <c r="BT347" s="21">
        <v>0</v>
      </c>
    </row>
    <row r="348" spans="1:72" s="13" customFormat="1" ht="18.2" customHeight="1" x14ac:dyDescent="0.15">
      <c r="A348" s="4">
        <v>346</v>
      </c>
      <c r="B348" s="5" t="s">
        <v>658</v>
      </c>
      <c r="C348" s="5" t="s">
        <v>379</v>
      </c>
      <c r="D348" s="6">
        <v>45505</v>
      </c>
      <c r="E348" s="7" t="s">
        <v>627</v>
      </c>
      <c r="F348" s="8">
        <v>0</v>
      </c>
      <c r="G348" s="8">
        <v>0</v>
      </c>
      <c r="H348" s="9">
        <v>27738.117085000002</v>
      </c>
      <c r="I348" s="9">
        <v>0</v>
      </c>
      <c r="J348" s="9">
        <v>0</v>
      </c>
      <c r="K348" s="9">
        <v>27738.117085000002</v>
      </c>
      <c r="L348" s="9">
        <v>342.0598</v>
      </c>
      <c r="M348" s="9">
        <v>0</v>
      </c>
      <c r="N348" s="9">
        <v>0</v>
      </c>
      <c r="O348" s="9">
        <v>0</v>
      </c>
      <c r="P348" s="9">
        <v>342.0598</v>
      </c>
      <c r="Q348" s="9">
        <v>0</v>
      </c>
      <c r="R348" s="9">
        <v>0</v>
      </c>
      <c r="S348" s="9">
        <v>27396.057284999999</v>
      </c>
      <c r="T348" s="9">
        <v>0</v>
      </c>
      <c r="U348" s="9">
        <v>221.90459999999999</v>
      </c>
      <c r="V348" s="9">
        <v>0</v>
      </c>
      <c r="W348" s="9">
        <v>0</v>
      </c>
      <c r="X348" s="9">
        <v>221.90459999999999</v>
      </c>
      <c r="Y348" s="9">
        <v>0</v>
      </c>
      <c r="Z348" s="9">
        <v>0</v>
      </c>
      <c r="AA348" s="9">
        <v>0</v>
      </c>
      <c r="AB348" s="9">
        <v>137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77.105699999999999</v>
      </c>
      <c r="AI348" s="9">
        <v>28.5749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45.800899999999999</v>
      </c>
      <c r="AR348" s="9">
        <v>0</v>
      </c>
      <c r="AS348" s="9"/>
      <c r="AT348" s="9">
        <v>0</v>
      </c>
      <c r="AU348" s="9">
        <f t="shared" si="5"/>
        <v>852.44589999999994</v>
      </c>
      <c r="AV348" s="9">
        <v>0</v>
      </c>
      <c r="AW348" s="9">
        <v>0</v>
      </c>
      <c r="AX348" s="10">
        <v>64</v>
      </c>
      <c r="AY348" s="10">
        <v>360</v>
      </c>
      <c r="AZ348" s="9">
        <v>190287.24</v>
      </c>
      <c r="BA348" s="9">
        <v>66492.23</v>
      </c>
      <c r="BB348" s="11">
        <v>93</v>
      </c>
      <c r="BC348" s="11">
        <v>38.317760248152297</v>
      </c>
      <c r="BD348" s="11">
        <v>9.6</v>
      </c>
      <c r="BE348" s="11"/>
      <c r="BF348" s="7" t="s">
        <v>380</v>
      </c>
      <c r="BG348" s="4"/>
      <c r="BH348" s="7" t="s">
        <v>103</v>
      </c>
      <c r="BI348" s="7" t="s">
        <v>625</v>
      </c>
      <c r="BJ348" s="7" t="s">
        <v>624</v>
      </c>
      <c r="BK348" s="7" t="s">
        <v>389</v>
      </c>
      <c r="BL348" s="5" t="s">
        <v>1</v>
      </c>
      <c r="BM348" s="11">
        <v>224876.26243898601</v>
      </c>
      <c r="BN348" s="5" t="s">
        <v>43</v>
      </c>
      <c r="BO348" s="11"/>
      <c r="BP348" s="12">
        <v>36511</v>
      </c>
      <c r="BQ348" s="12">
        <v>47484</v>
      </c>
      <c r="BR348" s="11">
        <v>0</v>
      </c>
      <c r="BS348" s="11">
        <v>137</v>
      </c>
      <c r="BT348" s="11">
        <v>0</v>
      </c>
    </row>
    <row r="349" spans="1:72" s="13" customFormat="1" ht="18.2" customHeight="1" x14ac:dyDescent="0.15">
      <c r="A349" s="14">
        <v>347</v>
      </c>
      <c r="B349" s="15" t="s">
        <v>658</v>
      </c>
      <c r="C349" s="15" t="s">
        <v>379</v>
      </c>
      <c r="D349" s="16">
        <v>45505</v>
      </c>
      <c r="E349" s="17" t="s">
        <v>58</v>
      </c>
      <c r="F349" s="18">
        <v>177</v>
      </c>
      <c r="G349" s="18">
        <v>176</v>
      </c>
      <c r="H349" s="19">
        <v>90645.837</v>
      </c>
      <c r="I349" s="19">
        <v>62205.148999999998</v>
      </c>
      <c r="J349" s="19">
        <v>0</v>
      </c>
      <c r="K349" s="19">
        <v>152850.986</v>
      </c>
      <c r="L349" s="19">
        <v>626.21220000000005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152850.986</v>
      </c>
      <c r="T349" s="19">
        <v>162676.28640000001</v>
      </c>
      <c r="U349" s="19">
        <v>658.69259999999997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163334.97899999999</v>
      </c>
      <c r="AB349" s="19">
        <v>0</v>
      </c>
      <c r="AC349" s="19">
        <v>0</v>
      </c>
      <c r="AD349" s="19">
        <v>0</v>
      </c>
      <c r="AE349" s="19">
        <v>0</v>
      </c>
      <c r="AF349" s="19">
        <v>0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0</v>
      </c>
      <c r="AM349" s="19">
        <v>0</v>
      </c>
      <c r="AN349" s="19">
        <v>0</v>
      </c>
      <c r="AO349" s="19">
        <v>0</v>
      </c>
      <c r="AP349" s="19">
        <v>0</v>
      </c>
      <c r="AQ349" s="19">
        <v>0</v>
      </c>
      <c r="AR349" s="19">
        <v>0</v>
      </c>
      <c r="AS349" s="19"/>
      <c r="AT349" s="19">
        <v>0</v>
      </c>
      <c r="AU349" s="19">
        <f t="shared" si="5"/>
        <v>0</v>
      </c>
      <c r="AV349" s="19">
        <v>62831.361199999999</v>
      </c>
      <c r="AW349" s="19">
        <v>163334.97899999999</v>
      </c>
      <c r="AX349" s="20">
        <v>101</v>
      </c>
      <c r="AY349" s="20">
        <v>300</v>
      </c>
      <c r="AZ349" s="19">
        <v>694000</v>
      </c>
      <c r="BA349" s="19">
        <v>156674.29</v>
      </c>
      <c r="BB349" s="21">
        <v>88.83</v>
      </c>
      <c r="BC349" s="21">
        <v>86.662292111743398</v>
      </c>
      <c r="BD349" s="21">
        <v>8.7200000000000006</v>
      </c>
      <c r="BE349" s="21"/>
      <c r="BF349" s="17" t="s">
        <v>390</v>
      </c>
      <c r="BG349" s="14"/>
      <c r="BH349" s="17" t="s">
        <v>391</v>
      </c>
      <c r="BI349" s="17" t="s">
        <v>392</v>
      </c>
      <c r="BJ349" s="17" t="s">
        <v>628</v>
      </c>
      <c r="BK349" s="17" t="s">
        <v>383</v>
      </c>
      <c r="BL349" s="15" t="s">
        <v>1</v>
      </c>
      <c r="BM349" s="21">
        <v>1254653.47382718</v>
      </c>
      <c r="BN349" s="15" t="s">
        <v>43</v>
      </c>
      <c r="BO349" s="21"/>
      <c r="BP349" s="22">
        <v>39451</v>
      </c>
      <c r="BQ349" s="22">
        <v>48611</v>
      </c>
      <c r="BR349" s="21">
        <v>42203.693299999999</v>
      </c>
      <c r="BS349" s="21">
        <v>130.56</v>
      </c>
      <c r="BT349" s="21">
        <v>42.639499999999998</v>
      </c>
    </row>
    <row r="350" spans="1:72" s="13" customFormat="1" ht="18.2" customHeight="1" x14ac:dyDescent="0.15">
      <c r="A350" s="4">
        <v>348</v>
      </c>
      <c r="B350" s="5" t="s">
        <v>658</v>
      </c>
      <c r="C350" s="5" t="s">
        <v>379</v>
      </c>
      <c r="D350" s="6">
        <v>45505</v>
      </c>
      <c r="E350" s="7" t="s">
        <v>286</v>
      </c>
      <c r="F350" s="5" t="s">
        <v>492</v>
      </c>
      <c r="G350" s="8">
        <v>152</v>
      </c>
      <c r="H350" s="9">
        <v>61707.383699999998</v>
      </c>
      <c r="I350" s="9">
        <v>41511.142999999996</v>
      </c>
      <c r="J350" s="9">
        <v>54653.212928083463</v>
      </c>
      <c r="K350" s="9">
        <v>103218.5267</v>
      </c>
      <c r="L350" s="9">
        <v>450.98349999999999</v>
      </c>
      <c r="M350" s="9">
        <v>0</v>
      </c>
      <c r="N350" s="9">
        <v>0</v>
      </c>
      <c r="O350" s="9">
        <v>41511.142999999996</v>
      </c>
      <c r="P350" s="9">
        <v>450.98349999999999</v>
      </c>
      <c r="Q350" s="9">
        <v>61256.400199999996</v>
      </c>
      <c r="R350" s="9">
        <v>0</v>
      </c>
      <c r="S350" s="9">
        <v>0</v>
      </c>
      <c r="T350" s="9">
        <v>94305.361499999999</v>
      </c>
      <c r="U350" s="9">
        <v>448.40609999999998</v>
      </c>
      <c r="V350" s="9">
        <v>0</v>
      </c>
      <c r="W350" s="9">
        <v>94305.361499999999</v>
      </c>
      <c r="X350" s="9">
        <v>448.40609999999998</v>
      </c>
      <c r="Y350" s="9">
        <v>0</v>
      </c>
      <c r="Z350" s="9">
        <v>0</v>
      </c>
      <c r="AA350" s="9">
        <v>0</v>
      </c>
      <c r="AB350" s="9">
        <v>91.39</v>
      </c>
      <c r="AC350" s="9">
        <v>0</v>
      </c>
      <c r="AD350" s="9">
        <v>0</v>
      </c>
      <c r="AE350" s="9">
        <v>0</v>
      </c>
      <c r="AF350" s="9">
        <v>43.054099999999998</v>
      </c>
      <c r="AG350" s="9">
        <v>0</v>
      </c>
      <c r="AH350" s="9">
        <v>51.366500000000002</v>
      </c>
      <c r="AI350" s="9">
        <v>30.059899999999999</v>
      </c>
      <c r="AJ350" s="9">
        <v>16349.8714</v>
      </c>
      <c r="AK350" s="9">
        <v>0</v>
      </c>
      <c r="AL350" s="9">
        <v>0</v>
      </c>
      <c r="AM350" s="9">
        <v>0</v>
      </c>
      <c r="AN350" s="9">
        <v>0</v>
      </c>
      <c r="AO350" s="9">
        <v>5276.6025</v>
      </c>
      <c r="AP350" s="9">
        <v>4249.0442000000003</v>
      </c>
      <c r="AQ350" s="9">
        <v>0</v>
      </c>
      <c r="AR350" s="9">
        <v>0</v>
      </c>
      <c r="AS350" s="9"/>
      <c r="AT350" s="9">
        <v>94227.195516074469</v>
      </c>
      <c r="AU350" s="9">
        <f t="shared" si="5"/>
        <v>75183.274455842082</v>
      </c>
      <c r="AV350" s="9">
        <v>0</v>
      </c>
      <c r="AW350" s="9">
        <v>0</v>
      </c>
      <c r="AX350" s="10">
        <v>97</v>
      </c>
      <c r="AY350" s="10">
        <v>300</v>
      </c>
      <c r="AZ350" s="9">
        <v>506300</v>
      </c>
      <c r="BA350" s="9">
        <v>109665.77</v>
      </c>
      <c r="BB350" s="11">
        <v>89.92</v>
      </c>
      <c r="BC350" s="11">
        <v>0</v>
      </c>
      <c r="BD350" s="11">
        <v>8.7200000000000006</v>
      </c>
      <c r="BE350" s="11"/>
      <c r="BF350" s="7" t="s">
        <v>380</v>
      </c>
      <c r="BG350" s="4"/>
      <c r="BH350" s="7" t="s">
        <v>590</v>
      </c>
      <c r="BI350" s="7" t="s">
        <v>629</v>
      </c>
      <c r="BJ350" s="7" t="s">
        <v>630</v>
      </c>
      <c r="BK350" s="7" t="s">
        <v>389</v>
      </c>
      <c r="BL350" s="5" t="s">
        <v>1</v>
      </c>
      <c r="BM350" s="11">
        <v>0</v>
      </c>
      <c r="BN350" s="5" t="s">
        <v>43</v>
      </c>
      <c r="BO350" s="11"/>
      <c r="BP350" s="12">
        <v>39346</v>
      </c>
      <c r="BQ350" s="12">
        <v>48488</v>
      </c>
      <c r="BR350" s="11">
        <v>0</v>
      </c>
      <c r="BS350" s="11">
        <v>0</v>
      </c>
      <c r="BT350" s="11">
        <v>0</v>
      </c>
    </row>
    <row r="351" spans="1:72" s="13" customFormat="1" ht="18.2" customHeight="1" x14ac:dyDescent="0.15">
      <c r="A351" s="14">
        <v>349</v>
      </c>
      <c r="B351" s="15" t="s">
        <v>658</v>
      </c>
      <c r="C351" s="15" t="s">
        <v>379</v>
      </c>
      <c r="D351" s="16">
        <v>45505</v>
      </c>
      <c r="E351" s="17" t="s">
        <v>59</v>
      </c>
      <c r="F351" s="18">
        <v>137</v>
      </c>
      <c r="G351" s="18">
        <v>136</v>
      </c>
      <c r="H351" s="19">
        <v>88531.500199999995</v>
      </c>
      <c r="I351" s="19">
        <v>55926.6734</v>
      </c>
      <c r="J351" s="19">
        <v>0</v>
      </c>
      <c r="K351" s="19">
        <v>144458.17360000001</v>
      </c>
      <c r="L351" s="19">
        <v>646.93110000000001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144458.17360000001</v>
      </c>
      <c r="T351" s="19">
        <v>118281.83990000001</v>
      </c>
      <c r="U351" s="19">
        <v>643.32780000000002</v>
      </c>
      <c r="V351" s="19">
        <v>0</v>
      </c>
      <c r="W351" s="19">
        <v>0</v>
      </c>
      <c r="X351" s="19">
        <v>0</v>
      </c>
      <c r="Y351" s="19">
        <v>0</v>
      </c>
      <c r="Z351" s="19">
        <v>0</v>
      </c>
      <c r="AA351" s="19">
        <v>118925.16770000001</v>
      </c>
      <c r="AB351" s="19">
        <v>0</v>
      </c>
      <c r="AC351" s="19">
        <v>0</v>
      </c>
      <c r="AD351" s="19">
        <v>0</v>
      </c>
      <c r="AE351" s="19">
        <v>0</v>
      </c>
      <c r="AF351" s="19">
        <v>0</v>
      </c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>
        <v>0</v>
      </c>
      <c r="AM351" s="19">
        <v>0</v>
      </c>
      <c r="AN351" s="19">
        <v>0</v>
      </c>
      <c r="AO351" s="19">
        <v>0</v>
      </c>
      <c r="AP351" s="19">
        <v>0</v>
      </c>
      <c r="AQ351" s="19">
        <v>0</v>
      </c>
      <c r="AR351" s="19">
        <v>0</v>
      </c>
      <c r="AS351" s="19"/>
      <c r="AT351" s="19">
        <v>0</v>
      </c>
      <c r="AU351" s="19">
        <f t="shared" si="5"/>
        <v>0</v>
      </c>
      <c r="AV351" s="19">
        <v>56573.604500000001</v>
      </c>
      <c r="AW351" s="19">
        <v>118925.16770000001</v>
      </c>
      <c r="AX351" s="20">
        <v>97</v>
      </c>
      <c r="AY351" s="20">
        <v>300</v>
      </c>
      <c r="AZ351" s="19">
        <v>673000</v>
      </c>
      <c r="BA351" s="19">
        <v>157327.34</v>
      </c>
      <c r="BB351" s="21">
        <v>90</v>
      </c>
      <c r="BC351" s="21">
        <v>82.638120138559501</v>
      </c>
      <c r="BD351" s="21">
        <v>8.7200000000000006</v>
      </c>
      <c r="BE351" s="21"/>
      <c r="BF351" s="17" t="s">
        <v>390</v>
      </c>
      <c r="BG351" s="14"/>
      <c r="BH351" s="17" t="s">
        <v>384</v>
      </c>
      <c r="BI351" s="17" t="s">
        <v>485</v>
      </c>
      <c r="BJ351" s="17" t="s">
        <v>602</v>
      </c>
      <c r="BK351" s="17" t="s">
        <v>383</v>
      </c>
      <c r="BL351" s="15" t="s">
        <v>1</v>
      </c>
      <c r="BM351" s="21">
        <v>1185762.3825205199</v>
      </c>
      <c r="BN351" s="15" t="s">
        <v>43</v>
      </c>
      <c r="BO351" s="21"/>
      <c r="BP351" s="22">
        <v>39331</v>
      </c>
      <c r="BQ351" s="22">
        <v>48488</v>
      </c>
      <c r="BR351" s="21">
        <v>34217.774799999999</v>
      </c>
      <c r="BS351" s="21">
        <v>131.11000000000001</v>
      </c>
      <c r="BT351" s="21">
        <v>42.639499999999998</v>
      </c>
    </row>
    <row r="352" spans="1:72" s="13" customFormat="1" ht="18.2" customHeight="1" x14ac:dyDescent="0.15">
      <c r="A352" s="4">
        <v>350</v>
      </c>
      <c r="B352" s="5" t="s">
        <v>658</v>
      </c>
      <c r="C352" s="5" t="s">
        <v>379</v>
      </c>
      <c r="D352" s="6">
        <v>45505</v>
      </c>
      <c r="E352" s="7" t="s">
        <v>60</v>
      </c>
      <c r="F352" s="8">
        <v>167</v>
      </c>
      <c r="G352" s="8">
        <v>166</v>
      </c>
      <c r="H352" s="9">
        <v>66364.770999999993</v>
      </c>
      <c r="I352" s="9">
        <v>46767.594899999996</v>
      </c>
      <c r="J352" s="9">
        <v>0</v>
      </c>
      <c r="K352" s="9">
        <v>113132.3659</v>
      </c>
      <c r="L352" s="9">
        <v>484.9477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113132.3659</v>
      </c>
      <c r="T352" s="9">
        <v>112837.4742</v>
      </c>
      <c r="U352" s="9">
        <v>482.24990000000003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113319.72410000001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>
        <v>0</v>
      </c>
      <c r="AR352" s="9">
        <v>0</v>
      </c>
      <c r="AS352" s="9"/>
      <c r="AT352" s="9">
        <v>0</v>
      </c>
      <c r="AU352" s="9">
        <f t="shared" si="5"/>
        <v>0</v>
      </c>
      <c r="AV352" s="9">
        <v>47252.542600000001</v>
      </c>
      <c r="AW352" s="9">
        <v>113319.72410000001</v>
      </c>
      <c r="AX352" s="10">
        <v>97</v>
      </c>
      <c r="AY352" s="10">
        <v>300</v>
      </c>
      <c r="AZ352" s="9">
        <v>505000</v>
      </c>
      <c r="BA352" s="9">
        <v>117935.02</v>
      </c>
      <c r="BB352" s="11">
        <v>90</v>
      </c>
      <c r="BC352" s="11">
        <v>86.334940469760397</v>
      </c>
      <c r="BD352" s="11">
        <v>8.7200000000000006</v>
      </c>
      <c r="BE352" s="11"/>
      <c r="BF352" s="7" t="s">
        <v>380</v>
      </c>
      <c r="BG352" s="4"/>
      <c r="BH352" s="7" t="s">
        <v>384</v>
      </c>
      <c r="BI352" s="7" t="s">
        <v>485</v>
      </c>
      <c r="BJ352" s="7" t="s">
        <v>602</v>
      </c>
      <c r="BK352" s="7" t="s">
        <v>383</v>
      </c>
      <c r="BL352" s="5" t="s">
        <v>1</v>
      </c>
      <c r="BM352" s="11">
        <v>928629.37684107001</v>
      </c>
      <c r="BN352" s="5" t="s">
        <v>43</v>
      </c>
      <c r="BO352" s="11"/>
      <c r="BP352" s="12">
        <v>39339</v>
      </c>
      <c r="BQ352" s="12">
        <v>48488</v>
      </c>
      <c r="BR352" s="11">
        <v>30182.5232</v>
      </c>
      <c r="BS352" s="11">
        <v>98.28</v>
      </c>
      <c r="BT352" s="11">
        <v>42.639499999999998</v>
      </c>
    </row>
    <row r="353" spans="1:72" s="13" customFormat="1" ht="18.2" customHeight="1" x14ac:dyDescent="0.15">
      <c r="A353" s="14">
        <v>351</v>
      </c>
      <c r="B353" s="15" t="s">
        <v>658</v>
      </c>
      <c r="C353" s="15" t="s">
        <v>379</v>
      </c>
      <c r="D353" s="16">
        <v>45505</v>
      </c>
      <c r="E353" s="17" t="s">
        <v>287</v>
      </c>
      <c r="F353" s="18">
        <v>171</v>
      </c>
      <c r="G353" s="18">
        <v>170</v>
      </c>
      <c r="H353" s="19">
        <v>67096.2932</v>
      </c>
      <c r="I353" s="19">
        <v>47862.131399999998</v>
      </c>
      <c r="J353" s="19">
        <v>0</v>
      </c>
      <c r="K353" s="19">
        <v>114958.4246</v>
      </c>
      <c r="L353" s="19">
        <v>490.32170000000002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  <c r="S353" s="19">
        <v>114958.4246</v>
      </c>
      <c r="T353" s="19">
        <v>117418.40790000001</v>
      </c>
      <c r="U353" s="19">
        <v>487.56549999999999</v>
      </c>
      <c r="V353" s="19">
        <v>0</v>
      </c>
      <c r="W353" s="19">
        <v>0</v>
      </c>
      <c r="X353" s="19">
        <v>0</v>
      </c>
      <c r="Y353" s="19">
        <v>0</v>
      </c>
      <c r="Z353" s="19">
        <v>0</v>
      </c>
      <c r="AA353" s="19">
        <v>117905.9734</v>
      </c>
      <c r="AB353" s="19">
        <v>0</v>
      </c>
      <c r="AC353" s="19">
        <v>0</v>
      </c>
      <c r="AD353" s="19">
        <v>0</v>
      </c>
      <c r="AE353" s="19">
        <v>0</v>
      </c>
      <c r="AF353" s="19">
        <v>0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0</v>
      </c>
      <c r="AR353" s="19">
        <v>0</v>
      </c>
      <c r="AS353" s="19"/>
      <c r="AT353" s="19">
        <v>0</v>
      </c>
      <c r="AU353" s="19">
        <f t="shared" si="5"/>
        <v>0</v>
      </c>
      <c r="AV353" s="19">
        <v>48352.453099999999</v>
      </c>
      <c r="AW353" s="19">
        <v>117905.9734</v>
      </c>
      <c r="AX353" s="20">
        <v>97</v>
      </c>
      <c r="AY353" s="20">
        <v>300</v>
      </c>
      <c r="AZ353" s="19">
        <v>510000</v>
      </c>
      <c r="BA353" s="19">
        <v>119238</v>
      </c>
      <c r="BB353" s="21">
        <v>90</v>
      </c>
      <c r="BC353" s="21">
        <v>86.769806722689097</v>
      </c>
      <c r="BD353" s="21">
        <v>8.7200000000000006</v>
      </c>
      <c r="BE353" s="21"/>
      <c r="BF353" s="17" t="s">
        <v>390</v>
      </c>
      <c r="BG353" s="14"/>
      <c r="BH353" s="17" t="s">
        <v>384</v>
      </c>
      <c r="BI353" s="17" t="s">
        <v>485</v>
      </c>
      <c r="BJ353" s="17" t="s">
        <v>602</v>
      </c>
      <c r="BK353" s="17" t="s">
        <v>383</v>
      </c>
      <c r="BL353" s="15" t="s">
        <v>1</v>
      </c>
      <c r="BM353" s="21">
        <v>943618.29481486196</v>
      </c>
      <c r="BN353" s="15" t="s">
        <v>43</v>
      </c>
      <c r="BO353" s="21"/>
      <c r="BP353" s="22">
        <v>39330</v>
      </c>
      <c r="BQ353" s="22">
        <v>48488</v>
      </c>
      <c r="BR353" s="21">
        <v>31141.606599999999</v>
      </c>
      <c r="BS353" s="21">
        <v>99.36</v>
      </c>
      <c r="BT353" s="21">
        <v>42.639499999999998</v>
      </c>
    </row>
    <row r="354" spans="1:72" s="13" customFormat="1" ht="18.2" customHeight="1" x14ac:dyDescent="0.15">
      <c r="A354" s="4">
        <v>352</v>
      </c>
      <c r="B354" s="5" t="s">
        <v>658</v>
      </c>
      <c r="C354" s="5" t="s">
        <v>379</v>
      </c>
      <c r="D354" s="6">
        <v>45505</v>
      </c>
      <c r="E354" s="7" t="s">
        <v>288</v>
      </c>
      <c r="F354" s="8">
        <v>85</v>
      </c>
      <c r="G354" s="8">
        <v>84</v>
      </c>
      <c r="H354" s="9">
        <v>95772.459400000007</v>
      </c>
      <c r="I354" s="9">
        <v>42919.940300000002</v>
      </c>
      <c r="J354" s="9">
        <v>0</v>
      </c>
      <c r="K354" s="9">
        <v>138692.39970000001</v>
      </c>
      <c r="L354" s="9">
        <v>680.32090000000005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138692.39970000001</v>
      </c>
      <c r="T354" s="9">
        <v>71341.790099999998</v>
      </c>
      <c r="U354" s="9">
        <v>695.94600000000003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72037.736099999995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/>
      <c r="AT354" s="9">
        <v>0</v>
      </c>
      <c r="AU354" s="9">
        <f t="shared" si="5"/>
        <v>0</v>
      </c>
      <c r="AV354" s="9">
        <v>43600.261200000001</v>
      </c>
      <c r="AW354" s="9">
        <v>72037.736099999995</v>
      </c>
      <c r="AX354" s="10">
        <v>99</v>
      </c>
      <c r="AY354" s="10">
        <v>300</v>
      </c>
      <c r="AZ354" s="9">
        <v>728000</v>
      </c>
      <c r="BA354" s="9">
        <v>167814.8</v>
      </c>
      <c r="BB354" s="11">
        <v>90</v>
      </c>
      <c r="BC354" s="11">
        <v>74.381496584329895</v>
      </c>
      <c r="BD354" s="11">
        <v>8.7200000000000006</v>
      </c>
      <c r="BE354" s="11"/>
      <c r="BF354" s="7" t="s">
        <v>380</v>
      </c>
      <c r="BG354" s="4"/>
      <c r="BH354" s="7" t="s">
        <v>384</v>
      </c>
      <c r="BI354" s="7" t="s">
        <v>485</v>
      </c>
      <c r="BJ354" s="7" t="s">
        <v>602</v>
      </c>
      <c r="BK354" s="7" t="s">
        <v>383</v>
      </c>
      <c r="BL354" s="5" t="s">
        <v>1</v>
      </c>
      <c r="BM354" s="11">
        <v>1138434.9269230999</v>
      </c>
      <c r="BN354" s="5" t="s">
        <v>43</v>
      </c>
      <c r="BO354" s="11"/>
      <c r="BP354" s="12">
        <v>39413</v>
      </c>
      <c r="BQ354" s="12">
        <v>48549</v>
      </c>
      <c r="BR354" s="11">
        <v>24992.685000000001</v>
      </c>
      <c r="BS354" s="11">
        <v>139.85</v>
      </c>
      <c r="BT354" s="11">
        <v>42.639499999999998</v>
      </c>
    </row>
    <row r="355" spans="1:72" s="13" customFormat="1" ht="18.2" customHeight="1" x14ac:dyDescent="0.15">
      <c r="A355" s="14">
        <v>353</v>
      </c>
      <c r="B355" s="15" t="s">
        <v>658</v>
      </c>
      <c r="C355" s="15" t="s">
        <v>379</v>
      </c>
      <c r="D355" s="16">
        <v>45505</v>
      </c>
      <c r="E355" s="17" t="s">
        <v>289</v>
      </c>
      <c r="F355" s="18">
        <v>149</v>
      </c>
      <c r="G355" s="18">
        <v>148</v>
      </c>
      <c r="H355" s="19">
        <v>76264.342799999999</v>
      </c>
      <c r="I355" s="19">
        <v>50028.269699999997</v>
      </c>
      <c r="J355" s="19">
        <v>0</v>
      </c>
      <c r="K355" s="19">
        <v>126292.6125</v>
      </c>
      <c r="L355" s="19">
        <v>549.44899999999996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126292.6125</v>
      </c>
      <c r="T355" s="19">
        <v>112476.57610000001</v>
      </c>
      <c r="U355" s="19">
        <v>554.18709999999999</v>
      </c>
      <c r="V355" s="19">
        <v>0</v>
      </c>
      <c r="W355" s="19">
        <v>0</v>
      </c>
      <c r="X355" s="19">
        <v>0</v>
      </c>
      <c r="Y355" s="19">
        <v>0</v>
      </c>
      <c r="Z355" s="19">
        <v>0</v>
      </c>
      <c r="AA355" s="19">
        <v>113030.7632</v>
      </c>
      <c r="AB355" s="19">
        <v>0</v>
      </c>
      <c r="AC355" s="19">
        <v>0</v>
      </c>
      <c r="AD355" s="19">
        <v>0</v>
      </c>
      <c r="AE355" s="19">
        <v>0</v>
      </c>
      <c r="AF355" s="19">
        <v>0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19">
        <v>0</v>
      </c>
      <c r="AS355" s="19"/>
      <c r="AT355" s="19">
        <v>0</v>
      </c>
      <c r="AU355" s="19">
        <f t="shared" si="5"/>
        <v>0</v>
      </c>
      <c r="AV355" s="19">
        <v>50577.718699999998</v>
      </c>
      <c r="AW355" s="19">
        <v>113030.7632</v>
      </c>
      <c r="AX355" s="20">
        <v>98</v>
      </c>
      <c r="AY355" s="20">
        <v>300</v>
      </c>
      <c r="AZ355" s="19">
        <v>582000</v>
      </c>
      <c r="BA355" s="19">
        <v>134571.35</v>
      </c>
      <c r="BB355" s="21">
        <v>90</v>
      </c>
      <c r="BC355" s="21">
        <v>84.463261496596402</v>
      </c>
      <c r="BD355" s="21">
        <v>8.7200000000000006</v>
      </c>
      <c r="BE355" s="21"/>
      <c r="BF355" s="17" t="s">
        <v>390</v>
      </c>
      <c r="BG355" s="14"/>
      <c r="BH355" s="17" t="s">
        <v>384</v>
      </c>
      <c r="BI355" s="17" t="s">
        <v>485</v>
      </c>
      <c r="BJ355" s="17" t="s">
        <v>602</v>
      </c>
      <c r="BK355" s="17" t="s">
        <v>383</v>
      </c>
      <c r="BL355" s="15" t="s">
        <v>1</v>
      </c>
      <c r="BM355" s="21">
        <v>1036653.2080587</v>
      </c>
      <c r="BN355" s="15" t="s">
        <v>43</v>
      </c>
      <c r="BO355" s="21"/>
      <c r="BP355" s="22">
        <v>39386</v>
      </c>
      <c r="BQ355" s="22">
        <v>48519</v>
      </c>
      <c r="BR355" s="21">
        <v>31437.649700000002</v>
      </c>
      <c r="BS355" s="21">
        <v>112.14</v>
      </c>
      <c r="BT355" s="21">
        <v>42.639499999999998</v>
      </c>
    </row>
    <row r="356" spans="1:72" s="13" customFormat="1" ht="18.2" customHeight="1" x14ac:dyDescent="0.15">
      <c r="A356" s="4">
        <v>354</v>
      </c>
      <c r="B356" s="5" t="s">
        <v>658</v>
      </c>
      <c r="C356" s="5" t="s">
        <v>379</v>
      </c>
      <c r="D356" s="6">
        <v>45505</v>
      </c>
      <c r="E356" s="7" t="s">
        <v>290</v>
      </c>
      <c r="F356" s="8">
        <v>171</v>
      </c>
      <c r="G356" s="8">
        <v>170</v>
      </c>
      <c r="H356" s="9">
        <v>32495.907299999999</v>
      </c>
      <c r="I356" s="9">
        <v>80620.394799999995</v>
      </c>
      <c r="J356" s="9">
        <v>0</v>
      </c>
      <c r="K356" s="9">
        <v>113116.3021</v>
      </c>
      <c r="L356" s="9">
        <v>825.7808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113116.3021</v>
      </c>
      <c r="T356" s="9">
        <v>99835.252600000007</v>
      </c>
      <c r="U356" s="9">
        <v>236.136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100071.38860000001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/>
      <c r="AT356" s="9">
        <v>0</v>
      </c>
      <c r="AU356" s="9">
        <f t="shared" si="5"/>
        <v>0</v>
      </c>
      <c r="AV356" s="9">
        <v>81446.175600000002</v>
      </c>
      <c r="AW356" s="9">
        <v>100071.38860000001</v>
      </c>
      <c r="AX356" s="10">
        <v>98</v>
      </c>
      <c r="AY356" s="10">
        <v>300</v>
      </c>
      <c r="AZ356" s="9">
        <v>560000</v>
      </c>
      <c r="BA356" s="9">
        <v>129484.46</v>
      </c>
      <c r="BB356" s="11">
        <v>90</v>
      </c>
      <c r="BC356" s="11">
        <v>78.623081016826305</v>
      </c>
      <c r="BD356" s="11">
        <v>8.7200000000000006</v>
      </c>
      <c r="BE356" s="11"/>
      <c r="BF356" s="7" t="s">
        <v>390</v>
      </c>
      <c r="BG356" s="4"/>
      <c r="BH356" s="7" t="s">
        <v>384</v>
      </c>
      <c r="BI356" s="7" t="s">
        <v>485</v>
      </c>
      <c r="BJ356" s="7" t="s">
        <v>602</v>
      </c>
      <c r="BK356" s="7" t="s">
        <v>383</v>
      </c>
      <c r="BL356" s="5" t="s">
        <v>1</v>
      </c>
      <c r="BM356" s="11">
        <v>928497.51964472199</v>
      </c>
      <c r="BN356" s="5" t="s">
        <v>43</v>
      </c>
      <c r="BO356" s="11"/>
      <c r="BP356" s="12">
        <v>39386</v>
      </c>
      <c r="BQ356" s="12">
        <v>48519</v>
      </c>
      <c r="BR356" s="11">
        <v>33986.282899999998</v>
      </c>
      <c r="BS356" s="11">
        <v>107.9</v>
      </c>
      <c r="BT356" s="11">
        <v>42.639499999999998</v>
      </c>
    </row>
    <row r="357" spans="1:72" s="13" customFormat="1" ht="18.2" customHeight="1" x14ac:dyDescent="0.15">
      <c r="A357" s="14">
        <v>355</v>
      </c>
      <c r="B357" s="15" t="s">
        <v>658</v>
      </c>
      <c r="C357" s="15" t="s">
        <v>379</v>
      </c>
      <c r="D357" s="16">
        <v>45505</v>
      </c>
      <c r="E357" s="17" t="s">
        <v>291</v>
      </c>
      <c r="F357" s="18">
        <v>189</v>
      </c>
      <c r="G357" s="18">
        <v>188</v>
      </c>
      <c r="H357" s="19">
        <v>58047.692300000002</v>
      </c>
      <c r="I357" s="19">
        <v>42872.775000000001</v>
      </c>
      <c r="J357" s="19">
        <v>0</v>
      </c>
      <c r="K357" s="19">
        <v>100920.4673</v>
      </c>
      <c r="L357" s="19">
        <v>418.24610000000001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100920.4673</v>
      </c>
      <c r="T357" s="19">
        <v>114233.10400000001</v>
      </c>
      <c r="U357" s="19">
        <v>421.81209999999999</v>
      </c>
      <c r="V357" s="19">
        <v>0</v>
      </c>
      <c r="W357" s="19">
        <v>0</v>
      </c>
      <c r="X357" s="19">
        <v>0</v>
      </c>
      <c r="Y357" s="19">
        <v>0</v>
      </c>
      <c r="Z357" s="19">
        <v>0</v>
      </c>
      <c r="AA357" s="19">
        <v>114654.9161</v>
      </c>
      <c r="AB357" s="19">
        <v>0</v>
      </c>
      <c r="AC357" s="19">
        <v>0</v>
      </c>
      <c r="AD357" s="19">
        <v>0</v>
      </c>
      <c r="AE357" s="19">
        <v>0</v>
      </c>
      <c r="AF357" s="19">
        <v>0</v>
      </c>
      <c r="AG357" s="19">
        <v>0</v>
      </c>
      <c r="AH357" s="19">
        <v>0</v>
      </c>
      <c r="AI357" s="19">
        <v>0</v>
      </c>
      <c r="AJ357" s="19">
        <v>0</v>
      </c>
      <c r="AK357" s="19">
        <v>0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0</v>
      </c>
      <c r="AR357" s="19">
        <v>0</v>
      </c>
      <c r="AS357" s="19"/>
      <c r="AT357" s="19">
        <v>0</v>
      </c>
      <c r="AU357" s="19">
        <f t="shared" si="5"/>
        <v>0</v>
      </c>
      <c r="AV357" s="19">
        <v>43291.021099999998</v>
      </c>
      <c r="AW357" s="19">
        <v>114654.9161</v>
      </c>
      <c r="AX357" s="20">
        <v>98</v>
      </c>
      <c r="AY357" s="20">
        <v>300</v>
      </c>
      <c r="AZ357" s="19">
        <v>443000</v>
      </c>
      <c r="BA357" s="19">
        <v>102431.46</v>
      </c>
      <c r="BB357" s="21">
        <v>90</v>
      </c>
      <c r="BC357" s="21">
        <v>88.672386950259195</v>
      </c>
      <c r="BD357" s="21">
        <v>8.7200000000000006</v>
      </c>
      <c r="BE357" s="21"/>
      <c r="BF357" s="17" t="s">
        <v>390</v>
      </c>
      <c r="BG357" s="14"/>
      <c r="BH357" s="17" t="s">
        <v>384</v>
      </c>
      <c r="BI357" s="17" t="s">
        <v>485</v>
      </c>
      <c r="BJ357" s="17" t="s">
        <v>602</v>
      </c>
      <c r="BK357" s="17" t="s">
        <v>383</v>
      </c>
      <c r="BL357" s="15" t="s">
        <v>1</v>
      </c>
      <c r="BM357" s="21">
        <v>828389.91223915096</v>
      </c>
      <c r="BN357" s="15" t="s">
        <v>43</v>
      </c>
      <c r="BO357" s="21"/>
      <c r="BP357" s="22">
        <v>39386</v>
      </c>
      <c r="BQ357" s="22">
        <v>48519</v>
      </c>
      <c r="BR357" s="21">
        <v>29250.4859</v>
      </c>
      <c r="BS357" s="21">
        <v>85.36</v>
      </c>
      <c r="BT357" s="21">
        <v>42.639499999999998</v>
      </c>
    </row>
    <row r="358" spans="1:72" s="13" customFormat="1" ht="18.2" customHeight="1" x14ac:dyDescent="0.15">
      <c r="A358" s="4">
        <v>356</v>
      </c>
      <c r="B358" s="5" t="s">
        <v>658</v>
      </c>
      <c r="C358" s="5" t="s">
        <v>379</v>
      </c>
      <c r="D358" s="6">
        <v>45505</v>
      </c>
      <c r="E358" s="7" t="s">
        <v>292</v>
      </c>
      <c r="F358" s="8">
        <v>161</v>
      </c>
      <c r="G358" s="8">
        <v>160</v>
      </c>
      <c r="H358" s="9">
        <v>91218.681700000001</v>
      </c>
      <c r="I358" s="9">
        <v>59833.3914</v>
      </c>
      <c r="J358" s="9">
        <v>0</v>
      </c>
      <c r="K358" s="9">
        <v>151052.07310000001</v>
      </c>
      <c r="L358" s="9">
        <v>630.19489999999996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151052.07310000001</v>
      </c>
      <c r="T358" s="9">
        <v>146969.46160000001</v>
      </c>
      <c r="U358" s="9">
        <v>662.85450000000003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147632.3161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/>
      <c r="AT358" s="9">
        <v>0</v>
      </c>
      <c r="AU358" s="9">
        <f t="shared" si="5"/>
        <v>0</v>
      </c>
      <c r="AV358" s="9">
        <v>60463.586300000003</v>
      </c>
      <c r="AW358" s="9">
        <v>147632.3161</v>
      </c>
      <c r="AX358" s="10">
        <v>101</v>
      </c>
      <c r="AY358" s="10">
        <v>300</v>
      </c>
      <c r="AZ358" s="9">
        <v>690000</v>
      </c>
      <c r="BA358" s="9">
        <v>157666.96</v>
      </c>
      <c r="BB358" s="11">
        <v>90</v>
      </c>
      <c r="BC358" s="11">
        <v>86.224067356914901</v>
      </c>
      <c r="BD358" s="11">
        <v>8.7200000000000006</v>
      </c>
      <c r="BE358" s="11"/>
      <c r="BF358" s="7" t="s">
        <v>390</v>
      </c>
      <c r="BG358" s="4"/>
      <c r="BH358" s="7" t="s">
        <v>384</v>
      </c>
      <c r="BI358" s="7" t="s">
        <v>485</v>
      </c>
      <c r="BJ358" s="7" t="s">
        <v>602</v>
      </c>
      <c r="BK358" s="7" t="s">
        <v>383</v>
      </c>
      <c r="BL358" s="5" t="s">
        <v>1</v>
      </c>
      <c r="BM358" s="11">
        <v>1239887.37791795</v>
      </c>
      <c r="BN358" s="5" t="s">
        <v>43</v>
      </c>
      <c r="BO358" s="11"/>
      <c r="BP358" s="12">
        <v>39458</v>
      </c>
      <c r="BQ358" s="12">
        <v>48611</v>
      </c>
      <c r="BR358" s="11">
        <v>39296.642200000002</v>
      </c>
      <c r="BS358" s="11">
        <v>131.38999999999999</v>
      </c>
      <c r="BT358" s="11">
        <v>42.639499999999998</v>
      </c>
    </row>
    <row r="359" spans="1:72" s="13" customFormat="1" ht="18.2" customHeight="1" x14ac:dyDescent="0.15">
      <c r="A359" s="14">
        <v>357</v>
      </c>
      <c r="B359" s="15" t="s">
        <v>658</v>
      </c>
      <c r="C359" s="15" t="s">
        <v>379</v>
      </c>
      <c r="D359" s="16">
        <v>45505</v>
      </c>
      <c r="E359" s="17" t="s">
        <v>293</v>
      </c>
      <c r="F359" s="18">
        <v>173</v>
      </c>
      <c r="G359" s="18">
        <v>172</v>
      </c>
      <c r="H359" s="19">
        <v>72966.945399999997</v>
      </c>
      <c r="I359" s="19">
        <v>49503.268900000003</v>
      </c>
      <c r="J359" s="19">
        <v>0</v>
      </c>
      <c r="K359" s="19">
        <v>122470.21430000001</v>
      </c>
      <c r="L359" s="19">
        <v>504.05110000000002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122470.21430000001</v>
      </c>
      <c r="T359" s="19">
        <v>127376.63310000001</v>
      </c>
      <c r="U359" s="19">
        <v>530.22550000000001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9">
        <v>127906.85860000001</v>
      </c>
      <c r="AB359" s="19">
        <v>0</v>
      </c>
      <c r="AC359" s="19">
        <v>0</v>
      </c>
      <c r="AD359" s="19">
        <v>0</v>
      </c>
      <c r="AE359" s="19">
        <v>0</v>
      </c>
      <c r="AF359" s="19">
        <v>0</v>
      </c>
      <c r="AG359" s="19">
        <v>0</v>
      </c>
      <c r="AH359" s="19">
        <v>0</v>
      </c>
      <c r="AI359" s="19">
        <v>0</v>
      </c>
      <c r="AJ359" s="19">
        <v>0</v>
      </c>
      <c r="AK359" s="19">
        <v>0</v>
      </c>
      <c r="AL359" s="19">
        <v>0</v>
      </c>
      <c r="AM359" s="19">
        <v>0</v>
      </c>
      <c r="AN359" s="19">
        <v>0</v>
      </c>
      <c r="AO359" s="19">
        <v>0</v>
      </c>
      <c r="AP359" s="19">
        <v>0</v>
      </c>
      <c r="AQ359" s="19">
        <v>0</v>
      </c>
      <c r="AR359" s="19">
        <v>0</v>
      </c>
      <c r="AS359" s="19"/>
      <c r="AT359" s="19">
        <v>0</v>
      </c>
      <c r="AU359" s="19">
        <f t="shared" si="5"/>
        <v>0</v>
      </c>
      <c r="AV359" s="19">
        <v>50007.32</v>
      </c>
      <c r="AW359" s="19">
        <v>127906.85860000001</v>
      </c>
      <c r="AX359" s="20">
        <v>101</v>
      </c>
      <c r="AY359" s="20">
        <v>300</v>
      </c>
      <c r="AZ359" s="19">
        <v>554000</v>
      </c>
      <c r="BA359" s="19">
        <v>126114.54</v>
      </c>
      <c r="BB359" s="21">
        <v>90</v>
      </c>
      <c r="BC359" s="21">
        <v>87.3992743977023</v>
      </c>
      <c r="BD359" s="21">
        <v>8.7200000000000006</v>
      </c>
      <c r="BE359" s="21"/>
      <c r="BF359" s="17" t="s">
        <v>390</v>
      </c>
      <c r="BG359" s="14"/>
      <c r="BH359" s="17" t="s">
        <v>384</v>
      </c>
      <c r="BI359" s="17" t="s">
        <v>485</v>
      </c>
      <c r="BJ359" s="17" t="s">
        <v>602</v>
      </c>
      <c r="BK359" s="17" t="s">
        <v>383</v>
      </c>
      <c r="BL359" s="15" t="s">
        <v>1</v>
      </c>
      <c r="BM359" s="21">
        <v>1005277.64872812</v>
      </c>
      <c r="BN359" s="15" t="s">
        <v>43</v>
      </c>
      <c r="BO359" s="21"/>
      <c r="BP359" s="22">
        <v>39476</v>
      </c>
      <c r="BQ359" s="22">
        <v>48611</v>
      </c>
      <c r="BR359" s="21">
        <v>33282.9067</v>
      </c>
      <c r="BS359" s="21">
        <v>105.1</v>
      </c>
      <c r="BT359" s="21">
        <v>42.639499999999998</v>
      </c>
    </row>
    <row r="360" spans="1:72" s="13" customFormat="1" ht="18.2" customHeight="1" x14ac:dyDescent="0.15">
      <c r="A360" s="4">
        <v>358</v>
      </c>
      <c r="B360" s="5" t="s">
        <v>658</v>
      </c>
      <c r="C360" s="5" t="s">
        <v>379</v>
      </c>
      <c r="D360" s="6">
        <v>45505</v>
      </c>
      <c r="E360" s="7" t="s">
        <v>294</v>
      </c>
      <c r="F360" s="8">
        <v>155</v>
      </c>
      <c r="G360" s="8">
        <v>154</v>
      </c>
      <c r="H360" s="9">
        <v>49992.291499999999</v>
      </c>
      <c r="I360" s="9">
        <v>35876.2601</v>
      </c>
      <c r="J360" s="9">
        <v>0</v>
      </c>
      <c r="K360" s="9">
        <v>85868.551600000006</v>
      </c>
      <c r="L360" s="9">
        <v>387.11270000000002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85868.551600000006</v>
      </c>
      <c r="T360" s="9">
        <v>78946.811300000001</v>
      </c>
      <c r="U360" s="9">
        <v>363.27600000000001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79310.087299999999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/>
      <c r="AT360" s="9">
        <v>0</v>
      </c>
      <c r="AU360" s="9">
        <f t="shared" si="5"/>
        <v>0</v>
      </c>
      <c r="AV360" s="9">
        <v>36263.372799999997</v>
      </c>
      <c r="AW360" s="9">
        <v>79310.087299999999</v>
      </c>
      <c r="AX360" s="10">
        <v>93</v>
      </c>
      <c r="AY360" s="10">
        <v>300</v>
      </c>
      <c r="AZ360" s="9">
        <v>390000</v>
      </c>
      <c r="BA360" s="9">
        <v>91497.65</v>
      </c>
      <c r="BB360" s="11">
        <v>90</v>
      </c>
      <c r="BC360" s="11">
        <v>84.463039695554997</v>
      </c>
      <c r="BD360" s="11">
        <v>8.7200000000000006</v>
      </c>
      <c r="BE360" s="11"/>
      <c r="BF360" s="7" t="s">
        <v>380</v>
      </c>
      <c r="BG360" s="4"/>
      <c r="BH360" s="7" t="s">
        <v>453</v>
      </c>
      <c r="BI360" s="7" t="s">
        <v>497</v>
      </c>
      <c r="BJ360" s="7" t="s">
        <v>498</v>
      </c>
      <c r="BK360" s="7" t="s">
        <v>383</v>
      </c>
      <c r="BL360" s="5" t="s">
        <v>1</v>
      </c>
      <c r="BM360" s="11">
        <v>704838.61031455104</v>
      </c>
      <c r="BN360" s="5" t="s">
        <v>43</v>
      </c>
      <c r="BO360" s="11"/>
      <c r="BP360" s="12">
        <v>39211</v>
      </c>
      <c r="BQ360" s="12">
        <v>48366</v>
      </c>
      <c r="BR360" s="11">
        <v>22626.314900000001</v>
      </c>
      <c r="BS360" s="11">
        <v>76.25</v>
      </c>
      <c r="BT360" s="11">
        <v>42.639499999999998</v>
      </c>
    </row>
    <row r="361" spans="1:72" s="13" customFormat="1" ht="18.2" customHeight="1" x14ac:dyDescent="0.15">
      <c r="A361" s="14">
        <v>359</v>
      </c>
      <c r="B361" s="15" t="s">
        <v>658</v>
      </c>
      <c r="C361" s="15" t="s">
        <v>379</v>
      </c>
      <c r="D361" s="16">
        <v>45505</v>
      </c>
      <c r="E361" s="17" t="s">
        <v>61</v>
      </c>
      <c r="F361" s="18">
        <v>172</v>
      </c>
      <c r="G361" s="18">
        <v>171</v>
      </c>
      <c r="H361" s="19">
        <v>52404.040800000002</v>
      </c>
      <c r="I361" s="19">
        <v>35943.9666</v>
      </c>
      <c r="J361" s="19">
        <v>0</v>
      </c>
      <c r="K361" s="19">
        <v>88348.007400000002</v>
      </c>
      <c r="L361" s="19">
        <v>367.07900000000001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88348.007400000002</v>
      </c>
      <c r="T361" s="19">
        <v>91209.356499999994</v>
      </c>
      <c r="U361" s="19">
        <v>380.80259999999998</v>
      </c>
      <c r="V361" s="19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91590.159100000004</v>
      </c>
      <c r="AB361" s="19">
        <v>0</v>
      </c>
      <c r="AC361" s="19">
        <v>0</v>
      </c>
      <c r="AD361" s="19">
        <v>0</v>
      </c>
      <c r="AE361" s="19">
        <v>0</v>
      </c>
      <c r="AF361" s="19">
        <v>0</v>
      </c>
      <c r="AG361" s="19">
        <v>0</v>
      </c>
      <c r="AH361" s="19">
        <v>0</v>
      </c>
      <c r="AI361" s="19">
        <v>0</v>
      </c>
      <c r="AJ361" s="19">
        <v>0</v>
      </c>
      <c r="AK361" s="19">
        <v>0</v>
      </c>
      <c r="AL361" s="19">
        <v>0</v>
      </c>
      <c r="AM361" s="19">
        <v>0</v>
      </c>
      <c r="AN361" s="19">
        <v>0</v>
      </c>
      <c r="AO361" s="19">
        <v>0</v>
      </c>
      <c r="AP361" s="19">
        <v>0</v>
      </c>
      <c r="AQ361" s="19">
        <v>0</v>
      </c>
      <c r="AR361" s="19">
        <v>0</v>
      </c>
      <c r="AS361" s="19"/>
      <c r="AT361" s="19">
        <v>0</v>
      </c>
      <c r="AU361" s="19">
        <f t="shared" si="5"/>
        <v>0</v>
      </c>
      <c r="AV361" s="19">
        <v>36311.045599999998</v>
      </c>
      <c r="AW361" s="19">
        <v>91590.159100000004</v>
      </c>
      <c r="AX361" s="20">
        <v>100</v>
      </c>
      <c r="AY361" s="20">
        <v>300</v>
      </c>
      <c r="AZ361" s="19">
        <v>398000</v>
      </c>
      <c r="BA361" s="19">
        <v>91192.8</v>
      </c>
      <c r="BB361" s="21">
        <v>90</v>
      </c>
      <c r="BC361" s="21">
        <v>87.192417230307697</v>
      </c>
      <c r="BD361" s="21">
        <v>8.7200000000000006</v>
      </c>
      <c r="BE361" s="21"/>
      <c r="BF361" s="17" t="s">
        <v>390</v>
      </c>
      <c r="BG361" s="14"/>
      <c r="BH361" s="17" t="s">
        <v>453</v>
      </c>
      <c r="BI361" s="17" t="s">
        <v>497</v>
      </c>
      <c r="BJ361" s="17" t="s">
        <v>498</v>
      </c>
      <c r="BK361" s="17" t="s">
        <v>383</v>
      </c>
      <c r="BL361" s="15" t="s">
        <v>1</v>
      </c>
      <c r="BM361" s="21">
        <v>725190.83645374596</v>
      </c>
      <c r="BN361" s="15" t="s">
        <v>43</v>
      </c>
      <c r="BO361" s="21"/>
      <c r="BP361" s="22">
        <v>39433</v>
      </c>
      <c r="BQ361" s="22">
        <v>48580</v>
      </c>
      <c r="BR361" s="21">
        <v>23958.476600000002</v>
      </c>
      <c r="BS361" s="21">
        <v>75.989999999999995</v>
      </c>
      <c r="BT361" s="21">
        <v>42.639499999999998</v>
      </c>
    </row>
    <row r="362" spans="1:72" s="13" customFormat="1" ht="18.2" customHeight="1" x14ac:dyDescent="0.15">
      <c r="A362" s="4">
        <v>360</v>
      </c>
      <c r="B362" s="5" t="s">
        <v>658</v>
      </c>
      <c r="C362" s="5" t="s">
        <v>379</v>
      </c>
      <c r="D362" s="6">
        <v>45505</v>
      </c>
      <c r="E362" s="7" t="s">
        <v>99</v>
      </c>
      <c r="F362" s="8">
        <v>139</v>
      </c>
      <c r="G362" s="8">
        <v>138</v>
      </c>
      <c r="H362" s="9">
        <v>115769.63250000001</v>
      </c>
      <c r="I362" s="9">
        <v>72007.766199999998</v>
      </c>
      <c r="J362" s="9">
        <v>0</v>
      </c>
      <c r="K362" s="9">
        <v>187777.39869999999</v>
      </c>
      <c r="L362" s="9">
        <v>822.35919999999999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187777.39869999999</v>
      </c>
      <c r="T362" s="9">
        <v>157569.67550000001</v>
      </c>
      <c r="U362" s="9">
        <v>841.25869999999998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158410.93419999999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/>
      <c r="AT362" s="9">
        <v>0</v>
      </c>
      <c r="AU362" s="9">
        <f t="shared" si="5"/>
        <v>0</v>
      </c>
      <c r="AV362" s="9">
        <v>72830.125400000004</v>
      </c>
      <c r="AW362" s="9">
        <v>158410.93419999999</v>
      </c>
      <c r="AX362" s="10">
        <v>99</v>
      </c>
      <c r="AY362" s="10">
        <v>300</v>
      </c>
      <c r="AZ362" s="9">
        <v>886000</v>
      </c>
      <c r="BA362" s="9">
        <v>202853.06</v>
      </c>
      <c r="BB362" s="11">
        <v>90</v>
      </c>
      <c r="BC362" s="11">
        <v>83.311367760486306</v>
      </c>
      <c r="BD362" s="11">
        <v>8.7200000000000006</v>
      </c>
      <c r="BE362" s="11"/>
      <c r="BF362" s="7" t="s">
        <v>390</v>
      </c>
      <c r="BG362" s="4"/>
      <c r="BH362" s="7" t="s">
        <v>470</v>
      </c>
      <c r="BI362" s="7" t="s">
        <v>471</v>
      </c>
      <c r="BJ362" s="7" t="s">
        <v>631</v>
      </c>
      <c r="BK362" s="7" t="s">
        <v>383</v>
      </c>
      <c r="BL362" s="5" t="s">
        <v>1</v>
      </c>
      <c r="BM362" s="11">
        <v>1541341.48395475</v>
      </c>
      <c r="BN362" s="5" t="s">
        <v>43</v>
      </c>
      <c r="BO362" s="11"/>
      <c r="BP362" s="12">
        <v>39413</v>
      </c>
      <c r="BQ362" s="12">
        <v>48549</v>
      </c>
      <c r="BR362" s="11">
        <v>44748.6126</v>
      </c>
      <c r="BS362" s="11">
        <v>169.04</v>
      </c>
      <c r="BT362" s="11">
        <v>42.639499999999998</v>
      </c>
    </row>
    <row r="363" spans="1:72" s="13" customFormat="1" ht="18.2" customHeight="1" x14ac:dyDescent="0.15">
      <c r="A363" s="14">
        <v>361</v>
      </c>
      <c r="B363" s="15" t="s">
        <v>658</v>
      </c>
      <c r="C363" s="15" t="s">
        <v>379</v>
      </c>
      <c r="D363" s="16">
        <v>45505</v>
      </c>
      <c r="E363" s="17" t="s">
        <v>295</v>
      </c>
      <c r="F363" s="18">
        <v>94</v>
      </c>
      <c r="G363" s="18">
        <v>93</v>
      </c>
      <c r="H363" s="19">
        <v>118853.031955</v>
      </c>
      <c r="I363" s="19">
        <v>52993.49</v>
      </c>
      <c r="J363" s="19">
        <v>0</v>
      </c>
      <c r="K363" s="19">
        <v>171846.521955</v>
      </c>
      <c r="L363" s="19">
        <v>793.74739999999997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171846.521955</v>
      </c>
      <c r="T363" s="19">
        <v>103893.47870000001</v>
      </c>
      <c r="U363" s="19">
        <v>911.20669999999996</v>
      </c>
      <c r="V363" s="19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104804.6854</v>
      </c>
      <c r="AB363" s="19">
        <v>0</v>
      </c>
      <c r="AC363" s="19">
        <v>0</v>
      </c>
      <c r="AD363" s="19">
        <v>0</v>
      </c>
      <c r="AE363" s="19">
        <v>0</v>
      </c>
      <c r="AF363" s="19">
        <v>0</v>
      </c>
      <c r="AG363" s="19">
        <v>0</v>
      </c>
      <c r="AH363" s="19">
        <v>0</v>
      </c>
      <c r="AI363" s="19">
        <v>0</v>
      </c>
      <c r="AJ363" s="19">
        <v>0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0</v>
      </c>
      <c r="AS363" s="19"/>
      <c r="AT363" s="19">
        <v>0</v>
      </c>
      <c r="AU363" s="19">
        <f t="shared" si="5"/>
        <v>0</v>
      </c>
      <c r="AV363" s="19">
        <v>53787.237399999998</v>
      </c>
      <c r="AW363" s="19">
        <v>104804.6854</v>
      </c>
      <c r="AX363" s="20">
        <v>102</v>
      </c>
      <c r="AY363" s="20">
        <v>300</v>
      </c>
      <c r="AZ363" s="19">
        <v>884000</v>
      </c>
      <c r="BA363" s="19">
        <v>199891.02</v>
      </c>
      <c r="BB363" s="21">
        <v>90</v>
      </c>
      <c r="BC363" s="21">
        <v>77.373095479476802</v>
      </c>
      <c r="BD363" s="21">
        <v>9.1999999999999993</v>
      </c>
      <c r="BE363" s="21"/>
      <c r="BF363" s="17" t="s">
        <v>390</v>
      </c>
      <c r="BG363" s="14"/>
      <c r="BH363" s="17" t="s">
        <v>470</v>
      </c>
      <c r="BI363" s="17" t="s">
        <v>471</v>
      </c>
      <c r="BJ363" s="17" t="s">
        <v>631</v>
      </c>
      <c r="BK363" s="17" t="s">
        <v>383</v>
      </c>
      <c r="BL363" s="15" t="s">
        <v>1</v>
      </c>
      <c r="BM363" s="21">
        <v>1410575.3674101899</v>
      </c>
      <c r="BN363" s="15" t="s">
        <v>43</v>
      </c>
      <c r="BO363" s="21"/>
      <c r="BP363" s="22">
        <v>39492</v>
      </c>
      <c r="BQ363" s="22">
        <v>48639</v>
      </c>
      <c r="BR363" s="21">
        <v>30114.099099999999</v>
      </c>
      <c r="BS363" s="21">
        <v>166.58</v>
      </c>
      <c r="BT363" s="21">
        <v>42.639499999999998</v>
      </c>
    </row>
    <row r="364" spans="1:72" s="13" customFormat="1" ht="18.2" customHeight="1" x14ac:dyDescent="0.15">
      <c r="A364" s="4">
        <v>362</v>
      </c>
      <c r="B364" s="5" t="s">
        <v>658</v>
      </c>
      <c r="C364" s="5" t="s">
        <v>379</v>
      </c>
      <c r="D364" s="6">
        <v>45505</v>
      </c>
      <c r="E364" s="7" t="s">
        <v>296</v>
      </c>
      <c r="F364" s="8">
        <v>148</v>
      </c>
      <c r="G364" s="8">
        <v>148</v>
      </c>
      <c r="H364" s="9">
        <v>8.0100000000000005E-2</v>
      </c>
      <c r="I364" s="9">
        <v>137574.62599999999</v>
      </c>
      <c r="J364" s="9">
        <v>0</v>
      </c>
      <c r="K364" s="9">
        <v>137574.70610000001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137574.70610000001</v>
      </c>
      <c r="T364" s="9">
        <v>86405.513500000001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86405.513500000001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/>
      <c r="AT364" s="9">
        <v>0</v>
      </c>
      <c r="AU364" s="9">
        <f t="shared" si="5"/>
        <v>0</v>
      </c>
      <c r="AV364" s="9">
        <v>137574.62599999999</v>
      </c>
      <c r="AW364" s="9">
        <v>86405.513500000001</v>
      </c>
      <c r="AX364" s="10">
        <v>0</v>
      </c>
      <c r="AY364" s="10">
        <v>180</v>
      </c>
      <c r="AZ364" s="9">
        <v>652000</v>
      </c>
      <c r="BA364" s="9">
        <v>152418.16</v>
      </c>
      <c r="BB364" s="11">
        <v>90</v>
      </c>
      <c r="BC364" s="11">
        <v>81.235225179204406</v>
      </c>
      <c r="BD364" s="11">
        <v>8.6999999999999993</v>
      </c>
      <c r="BE364" s="11"/>
      <c r="BF364" s="7" t="s">
        <v>390</v>
      </c>
      <c r="BG364" s="4"/>
      <c r="BH364" s="7" t="s">
        <v>632</v>
      </c>
      <c r="BI364" s="7" t="s">
        <v>633</v>
      </c>
      <c r="BJ364" s="7" t="s">
        <v>634</v>
      </c>
      <c r="BK364" s="7" t="s">
        <v>383</v>
      </c>
      <c r="BL364" s="5" t="s">
        <v>1</v>
      </c>
      <c r="BM364" s="11">
        <v>1129260.5133676999</v>
      </c>
      <c r="BN364" s="5" t="s">
        <v>43</v>
      </c>
      <c r="BO364" s="11"/>
      <c r="BP364" s="12">
        <v>39331</v>
      </c>
      <c r="BQ364" s="12">
        <v>44835</v>
      </c>
      <c r="BR364" s="11">
        <v>32880.8796</v>
      </c>
      <c r="BS364" s="11">
        <v>0</v>
      </c>
      <c r="BT364" s="11">
        <v>42.639499999999998</v>
      </c>
    </row>
    <row r="365" spans="1:72" s="13" customFormat="1" ht="18.2" customHeight="1" x14ac:dyDescent="0.15">
      <c r="A365" s="14">
        <v>363</v>
      </c>
      <c r="B365" s="15" t="s">
        <v>658</v>
      </c>
      <c r="C365" s="15" t="s">
        <v>379</v>
      </c>
      <c r="D365" s="16">
        <v>45505</v>
      </c>
      <c r="E365" s="17" t="s">
        <v>297</v>
      </c>
      <c r="F365" s="18">
        <v>101</v>
      </c>
      <c r="G365" s="18">
        <v>100</v>
      </c>
      <c r="H365" s="19">
        <v>28898.4984</v>
      </c>
      <c r="I365" s="19">
        <v>15137.4637</v>
      </c>
      <c r="J365" s="19">
        <v>0</v>
      </c>
      <c r="K365" s="19">
        <v>44035.962099999997</v>
      </c>
      <c r="L365" s="19">
        <v>211.14429999999999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44035.962099999997</v>
      </c>
      <c r="T365" s="19">
        <v>26677.125899999999</v>
      </c>
      <c r="U365" s="19">
        <v>209.99610000000001</v>
      </c>
      <c r="V365" s="19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26887.121999999999</v>
      </c>
      <c r="AB365" s="19">
        <v>0</v>
      </c>
      <c r="AC365" s="19">
        <v>0</v>
      </c>
      <c r="AD365" s="19">
        <v>0</v>
      </c>
      <c r="AE365" s="19">
        <v>0</v>
      </c>
      <c r="AF365" s="19">
        <v>0</v>
      </c>
      <c r="AG365" s="19">
        <v>0</v>
      </c>
      <c r="AH365" s="19">
        <v>0</v>
      </c>
      <c r="AI365" s="19">
        <v>0</v>
      </c>
      <c r="AJ365" s="19">
        <v>0</v>
      </c>
      <c r="AK365" s="19">
        <v>0</v>
      </c>
      <c r="AL365" s="19">
        <v>0</v>
      </c>
      <c r="AM365" s="19">
        <v>0</v>
      </c>
      <c r="AN365" s="19">
        <v>0</v>
      </c>
      <c r="AO365" s="19">
        <v>0</v>
      </c>
      <c r="AP365" s="19">
        <v>0</v>
      </c>
      <c r="AQ365" s="19">
        <v>0</v>
      </c>
      <c r="AR365" s="19">
        <v>0</v>
      </c>
      <c r="AS365" s="19"/>
      <c r="AT365" s="19">
        <v>0</v>
      </c>
      <c r="AU365" s="19">
        <f t="shared" si="5"/>
        <v>0</v>
      </c>
      <c r="AV365" s="19">
        <v>15348.608</v>
      </c>
      <c r="AW365" s="19">
        <v>26887.121999999999</v>
      </c>
      <c r="AX365" s="20">
        <v>97</v>
      </c>
      <c r="AY365" s="20">
        <v>300</v>
      </c>
      <c r="AZ365" s="19">
        <v>237000</v>
      </c>
      <c r="BA365" s="19">
        <v>51352.08</v>
      </c>
      <c r="BB365" s="21">
        <v>83.54</v>
      </c>
      <c r="BC365" s="21">
        <v>71.638077246997597</v>
      </c>
      <c r="BD365" s="21">
        <v>8.7200000000000006</v>
      </c>
      <c r="BE365" s="21"/>
      <c r="BF365" s="17" t="s">
        <v>380</v>
      </c>
      <c r="BG365" s="14"/>
      <c r="BH365" s="17" t="s">
        <v>635</v>
      </c>
      <c r="BI365" s="17" t="s">
        <v>636</v>
      </c>
      <c r="BJ365" s="17" t="s">
        <v>637</v>
      </c>
      <c r="BK365" s="17" t="s">
        <v>383</v>
      </c>
      <c r="BL365" s="15" t="s">
        <v>1</v>
      </c>
      <c r="BM365" s="21">
        <v>361462.32528776198</v>
      </c>
      <c r="BN365" s="15" t="s">
        <v>43</v>
      </c>
      <c r="BO365" s="21"/>
      <c r="BP365" s="22">
        <v>39343</v>
      </c>
      <c r="BQ365" s="22">
        <v>48488</v>
      </c>
      <c r="BR365" s="21">
        <v>8253.3449999999993</v>
      </c>
      <c r="BS365" s="21">
        <v>42.79</v>
      </c>
      <c r="BT365" s="21">
        <v>42.639499999999998</v>
      </c>
    </row>
    <row r="366" spans="1:72" s="13" customFormat="1" ht="18.2" customHeight="1" x14ac:dyDescent="0.15">
      <c r="A366" s="4">
        <v>364</v>
      </c>
      <c r="B366" s="5" t="s">
        <v>658</v>
      </c>
      <c r="C366" s="5" t="s">
        <v>379</v>
      </c>
      <c r="D366" s="6">
        <v>45505</v>
      </c>
      <c r="E366" s="7" t="s">
        <v>62</v>
      </c>
      <c r="F366" s="8">
        <v>135</v>
      </c>
      <c r="G366" s="8">
        <v>134</v>
      </c>
      <c r="H366" s="9">
        <v>28889.496200000001</v>
      </c>
      <c r="I366" s="9">
        <v>18166.558700000001</v>
      </c>
      <c r="J366" s="9">
        <v>0</v>
      </c>
      <c r="K366" s="9">
        <v>47056.054900000003</v>
      </c>
      <c r="L366" s="9">
        <v>211.0488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47056.054900000003</v>
      </c>
      <c r="T366" s="9">
        <v>38175.2863</v>
      </c>
      <c r="U366" s="9">
        <v>209.9306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38385.216899999999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/>
      <c r="AT366" s="9">
        <v>0</v>
      </c>
      <c r="AU366" s="9">
        <f t="shared" si="5"/>
        <v>0</v>
      </c>
      <c r="AV366" s="9">
        <v>18377.607499999998</v>
      </c>
      <c r="AW366" s="9">
        <v>38385.216899999999</v>
      </c>
      <c r="AX366" s="10">
        <v>97</v>
      </c>
      <c r="AY366" s="10">
        <v>300</v>
      </c>
      <c r="AZ366" s="9">
        <v>237000</v>
      </c>
      <c r="BA366" s="9">
        <v>51332.92</v>
      </c>
      <c r="BB366" s="11">
        <v>83.54</v>
      </c>
      <c r="BC366" s="11">
        <v>76.579762584049405</v>
      </c>
      <c r="BD366" s="11">
        <v>8.7200000000000006</v>
      </c>
      <c r="BE366" s="11"/>
      <c r="BF366" s="7" t="s">
        <v>390</v>
      </c>
      <c r="BG366" s="4"/>
      <c r="BH366" s="7" t="s">
        <v>635</v>
      </c>
      <c r="BI366" s="7" t="s">
        <v>636</v>
      </c>
      <c r="BJ366" s="7" t="s">
        <v>637</v>
      </c>
      <c r="BK366" s="7" t="s">
        <v>383</v>
      </c>
      <c r="BL366" s="5" t="s">
        <v>1</v>
      </c>
      <c r="BM366" s="11">
        <v>386252.28590208601</v>
      </c>
      <c r="BN366" s="5" t="s">
        <v>43</v>
      </c>
      <c r="BO366" s="11"/>
      <c r="BP366" s="12">
        <v>39346</v>
      </c>
      <c r="BQ366" s="12">
        <v>48488</v>
      </c>
      <c r="BR366" s="11">
        <v>11057.0551</v>
      </c>
      <c r="BS366" s="11">
        <v>42.78</v>
      </c>
      <c r="BT366" s="11">
        <v>42.639499999999998</v>
      </c>
    </row>
    <row r="367" spans="1:72" s="13" customFormat="1" ht="18.2" customHeight="1" x14ac:dyDescent="0.15">
      <c r="A367" s="14">
        <v>365</v>
      </c>
      <c r="B367" s="15" t="s">
        <v>658</v>
      </c>
      <c r="C367" s="15" t="s">
        <v>379</v>
      </c>
      <c r="D367" s="16">
        <v>45505</v>
      </c>
      <c r="E367" s="17" t="s">
        <v>42</v>
      </c>
      <c r="F367" s="18">
        <v>0</v>
      </c>
      <c r="G367" s="18">
        <v>0</v>
      </c>
      <c r="H367" s="19">
        <v>234736.78409999999</v>
      </c>
      <c r="I367" s="19">
        <v>0</v>
      </c>
      <c r="J367" s="19">
        <v>0</v>
      </c>
      <c r="K367" s="19">
        <v>234736.78409999999</v>
      </c>
      <c r="L367" s="19">
        <v>3661.6727999999998</v>
      </c>
      <c r="M367" s="19">
        <v>0</v>
      </c>
      <c r="N367" s="19">
        <v>0</v>
      </c>
      <c r="O367" s="19">
        <v>0</v>
      </c>
      <c r="P367" s="19">
        <v>3661.6727999999998</v>
      </c>
      <c r="Q367" s="19">
        <v>0</v>
      </c>
      <c r="R367" s="19">
        <v>0</v>
      </c>
      <c r="S367" s="19">
        <v>231075.11129999999</v>
      </c>
      <c r="T367" s="19">
        <v>0</v>
      </c>
      <c r="U367" s="19">
        <v>2016.7801999999999</v>
      </c>
      <c r="V367" s="19">
        <v>0</v>
      </c>
      <c r="W367" s="19">
        <v>0</v>
      </c>
      <c r="X367" s="19">
        <v>2016.7801999999999</v>
      </c>
      <c r="Y367" s="19">
        <v>0</v>
      </c>
      <c r="Z367" s="19">
        <v>0</v>
      </c>
      <c r="AA367" s="19">
        <v>0</v>
      </c>
      <c r="AB367" s="19">
        <v>816.31790000000001</v>
      </c>
      <c r="AC367" s="19">
        <v>0</v>
      </c>
      <c r="AD367" s="19">
        <v>0</v>
      </c>
      <c r="AE367" s="19">
        <v>0</v>
      </c>
      <c r="AF367" s="19">
        <v>0</v>
      </c>
      <c r="AG367" s="19">
        <v>0</v>
      </c>
      <c r="AH367" s="19">
        <v>0</v>
      </c>
      <c r="AI367" s="19">
        <v>400.0684</v>
      </c>
      <c r="AJ367" s="19">
        <v>0</v>
      </c>
      <c r="AK367" s="19">
        <v>0</v>
      </c>
      <c r="AL367" s="19">
        <v>0</v>
      </c>
      <c r="AM367" s="19">
        <v>0</v>
      </c>
      <c r="AN367" s="19">
        <v>0</v>
      </c>
      <c r="AO367" s="19">
        <v>0</v>
      </c>
      <c r="AP367" s="19">
        <v>0</v>
      </c>
      <c r="AQ367" s="19">
        <v>8815.0215000000007</v>
      </c>
      <c r="AR367" s="19">
        <v>0</v>
      </c>
      <c r="AS367" s="19"/>
      <c r="AT367" s="19">
        <v>0</v>
      </c>
      <c r="AU367" s="19">
        <f t="shared" si="5"/>
        <v>15709.8608</v>
      </c>
      <c r="AV367" s="19">
        <v>0</v>
      </c>
      <c r="AW367" s="19">
        <v>0</v>
      </c>
      <c r="AX367" s="20">
        <v>84</v>
      </c>
      <c r="AY367" s="20">
        <v>156</v>
      </c>
      <c r="AZ367" s="19">
        <v>742000</v>
      </c>
      <c r="BA367" s="19">
        <v>785360.88</v>
      </c>
      <c r="BB367" s="21">
        <v>0</v>
      </c>
      <c r="BC367" s="21" t="s">
        <v>405</v>
      </c>
      <c r="BD367" s="21">
        <v>10.31</v>
      </c>
      <c r="BE367" s="21"/>
      <c r="BF367" s="17"/>
      <c r="BG367" s="14"/>
      <c r="BH367" s="17" t="s">
        <v>635</v>
      </c>
      <c r="BI367" s="17" t="s">
        <v>638</v>
      </c>
      <c r="BJ367" s="17" t="s">
        <v>639</v>
      </c>
      <c r="BK367" s="17" t="s">
        <v>389</v>
      </c>
      <c r="BL367" s="15" t="s">
        <v>0</v>
      </c>
      <c r="BM367" s="21">
        <v>231075.11129999999</v>
      </c>
      <c r="BN367" s="15" t="s">
        <v>43</v>
      </c>
      <c r="BO367" s="21"/>
      <c r="BP367" s="22">
        <v>43344</v>
      </c>
      <c r="BQ367" s="22">
        <v>48122</v>
      </c>
      <c r="BR367" s="21">
        <v>0</v>
      </c>
      <c r="BS367" s="21">
        <v>816.31790000000001</v>
      </c>
      <c r="BT367" s="21">
        <v>0</v>
      </c>
    </row>
    <row r="368" spans="1:72" s="13" customFormat="1" ht="18.2" customHeight="1" x14ac:dyDescent="0.15">
      <c r="A368" s="4">
        <v>366</v>
      </c>
      <c r="B368" s="5" t="s">
        <v>658</v>
      </c>
      <c r="C368" s="5" t="s">
        <v>379</v>
      </c>
      <c r="D368" s="6">
        <v>45505</v>
      </c>
      <c r="E368" s="7" t="s">
        <v>63</v>
      </c>
      <c r="F368" s="8">
        <v>173</v>
      </c>
      <c r="G368" s="8">
        <v>172</v>
      </c>
      <c r="H368" s="9">
        <v>112527.23880000001</v>
      </c>
      <c r="I368" s="9">
        <v>68942.037599999996</v>
      </c>
      <c r="J368" s="9">
        <v>0</v>
      </c>
      <c r="K368" s="9">
        <v>181469.2764</v>
      </c>
      <c r="L368" s="9">
        <v>720.9588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181469.2764</v>
      </c>
      <c r="T368" s="9">
        <v>201893.47469999999</v>
      </c>
      <c r="U368" s="9">
        <v>862.70809999999994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202756.18280000001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/>
      <c r="AT368" s="9">
        <v>0</v>
      </c>
      <c r="AU368" s="9">
        <f t="shared" si="5"/>
        <v>0</v>
      </c>
      <c r="AV368" s="9">
        <v>69662.996400000004</v>
      </c>
      <c r="AW368" s="9">
        <v>202756.18280000001</v>
      </c>
      <c r="AX368" s="10">
        <v>105</v>
      </c>
      <c r="AY368" s="10">
        <v>300</v>
      </c>
      <c r="AZ368" s="9">
        <v>827000</v>
      </c>
      <c r="BA368" s="9">
        <v>185672.04</v>
      </c>
      <c r="BB368" s="11">
        <v>90</v>
      </c>
      <c r="BC368" s="11">
        <v>87.962812688437097</v>
      </c>
      <c r="BD368" s="11">
        <v>9.1999999999999993</v>
      </c>
      <c r="BE368" s="11"/>
      <c r="BF368" s="7" t="s">
        <v>390</v>
      </c>
      <c r="BG368" s="4"/>
      <c r="BH368" s="7" t="s">
        <v>384</v>
      </c>
      <c r="BI368" s="7" t="s">
        <v>485</v>
      </c>
      <c r="BJ368" s="7" t="s">
        <v>386</v>
      </c>
      <c r="BK368" s="7" t="s">
        <v>383</v>
      </c>
      <c r="BL368" s="5" t="s">
        <v>1</v>
      </c>
      <c r="BM368" s="11">
        <v>1489562.2461222799</v>
      </c>
      <c r="BN368" s="5" t="s">
        <v>43</v>
      </c>
      <c r="BO368" s="11"/>
      <c r="BP368" s="12">
        <v>39573</v>
      </c>
      <c r="BQ368" s="12">
        <v>48731</v>
      </c>
      <c r="BR368" s="11">
        <v>49564.787199999999</v>
      </c>
      <c r="BS368" s="11">
        <v>154.72999999999999</v>
      </c>
      <c r="BT368" s="11">
        <v>42.639499999999998</v>
      </c>
    </row>
    <row r="369" spans="1:72" s="13" customFormat="1" ht="18.2" customHeight="1" x14ac:dyDescent="0.15">
      <c r="A369" s="14">
        <v>367</v>
      </c>
      <c r="B369" s="15" t="s">
        <v>658</v>
      </c>
      <c r="C369" s="15" t="s">
        <v>379</v>
      </c>
      <c r="D369" s="16">
        <v>45505</v>
      </c>
      <c r="E369" s="17" t="s">
        <v>298</v>
      </c>
      <c r="F369" s="18">
        <v>169</v>
      </c>
      <c r="G369" s="18">
        <v>168</v>
      </c>
      <c r="H369" s="19">
        <v>25946.903200000001</v>
      </c>
      <c r="I369" s="19">
        <v>57393.647400000002</v>
      </c>
      <c r="J369" s="19">
        <v>0</v>
      </c>
      <c r="K369" s="19">
        <v>83340.550600000002</v>
      </c>
      <c r="L369" s="19">
        <v>590.99590000000001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9">
        <v>83340.550600000002</v>
      </c>
      <c r="T369" s="19">
        <v>73376.297900000005</v>
      </c>
      <c r="U369" s="19">
        <v>188.3306</v>
      </c>
      <c r="V369" s="19">
        <v>0</v>
      </c>
      <c r="W369" s="19">
        <v>0</v>
      </c>
      <c r="X369" s="19">
        <v>0</v>
      </c>
      <c r="Y369" s="19">
        <v>0</v>
      </c>
      <c r="Z369" s="19">
        <v>0</v>
      </c>
      <c r="AA369" s="19">
        <v>73564.628500000006</v>
      </c>
      <c r="AB369" s="19">
        <v>0</v>
      </c>
      <c r="AC369" s="19">
        <v>0</v>
      </c>
      <c r="AD369" s="19">
        <v>0</v>
      </c>
      <c r="AE369" s="19">
        <v>0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/>
      <c r="AT369" s="19">
        <v>0</v>
      </c>
      <c r="AU369" s="19">
        <f t="shared" si="5"/>
        <v>0</v>
      </c>
      <c r="AV369" s="19">
        <v>57984.643300000003</v>
      </c>
      <c r="AW369" s="19">
        <v>73564.628500000006</v>
      </c>
      <c r="AX369" s="20">
        <v>39</v>
      </c>
      <c r="AY369" s="20">
        <v>240</v>
      </c>
      <c r="AZ369" s="19">
        <v>540000</v>
      </c>
      <c r="BA369" s="19">
        <v>88442.17</v>
      </c>
      <c r="BB369" s="21">
        <v>63.89</v>
      </c>
      <c r="BC369" s="21">
        <v>60.204626117088701</v>
      </c>
      <c r="BD369" s="21">
        <v>8.7100000000000009</v>
      </c>
      <c r="BE369" s="21"/>
      <c r="BF369" s="17" t="s">
        <v>380</v>
      </c>
      <c r="BG369" s="14"/>
      <c r="BH369" s="17" t="s">
        <v>384</v>
      </c>
      <c r="BI369" s="17" t="s">
        <v>640</v>
      </c>
      <c r="BJ369" s="17" t="s">
        <v>641</v>
      </c>
      <c r="BK369" s="17" t="s">
        <v>383</v>
      </c>
      <c r="BL369" s="15" t="s">
        <v>1</v>
      </c>
      <c r="BM369" s="21">
        <v>684087.90847420704</v>
      </c>
      <c r="BN369" s="15" t="s">
        <v>43</v>
      </c>
      <c r="BO369" s="21"/>
      <c r="BP369" s="22">
        <v>39409</v>
      </c>
      <c r="BQ369" s="22">
        <v>46722</v>
      </c>
      <c r="BR369" s="21">
        <v>22456.175500000001</v>
      </c>
      <c r="BS369" s="21">
        <v>73.7</v>
      </c>
      <c r="BT369" s="21">
        <v>42.639499999999998</v>
      </c>
    </row>
    <row r="370" spans="1:72" s="13" customFormat="1" ht="18.2" customHeight="1" x14ac:dyDescent="0.15">
      <c r="A370" s="4">
        <v>368</v>
      </c>
      <c r="B370" s="5" t="s">
        <v>658</v>
      </c>
      <c r="C370" s="5" t="s">
        <v>379</v>
      </c>
      <c r="D370" s="6">
        <v>45505</v>
      </c>
      <c r="E370" s="7" t="s">
        <v>299</v>
      </c>
      <c r="F370" s="8">
        <v>181</v>
      </c>
      <c r="G370" s="8">
        <v>180</v>
      </c>
      <c r="H370" s="9">
        <v>68985.578699999998</v>
      </c>
      <c r="I370" s="9">
        <v>45002.1558</v>
      </c>
      <c r="J370" s="9">
        <v>0</v>
      </c>
      <c r="K370" s="9">
        <v>113987.73450000001</v>
      </c>
      <c r="L370" s="9">
        <v>460.7482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113987.73450000001</v>
      </c>
      <c r="T370" s="9">
        <v>132160.55530000001</v>
      </c>
      <c r="U370" s="9">
        <v>528.8886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132689.44390000001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/>
      <c r="AT370" s="9">
        <v>0</v>
      </c>
      <c r="AU370" s="9">
        <f t="shared" si="5"/>
        <v>0</v>
      </c>
      <c r="AV370" s="9">
        <v>45462.904000000002</v>
      </c>
      <c r="AW370" s="9">
        <v>132689.44390000001</v>
      </c>
      <c r="AX370" s="10">
        <v>102</v>
      </c>
      <c r="AY370" s="10">
        <v>300</v>
      </c>
      <c r="AZ370" s="9">
        <v>548000</v>
      </c>
      <c r="BA370" s="9">
        <v>116026.51</v>
      </c>
      <c r="BB370" s="11">
        <v>83.94</v>
      </c>
      <c r="BC370" s="11">
        <v>82.465036946556395</v>
      </c>
      <c r="BD370" s="11">
        <v>9.1999999999999993</v>
      </c>
      <c r="BE370" s="11"/>
      <c r="BF370" s="7" t="s">
        <v>380</v>
      </c>
      <c r="BG370" s="4"/>
      <c r="BH370" s="7" t="s">
        <v>384</v>
      </c>
      <c r="BI370" s="7" t="s">
        <v>640</v>
      </c>
      <c r="BJ370" s="7" t="s">
        <v>641</v>
      </c>
      <c r="BK370" s="7" t="s">
        <v>383</v>
      </c>
      <c r="BL370" s="5" t="s">
        <v>1</v>
      </c>
      <c r="BM370" s="11">
        <v>935650.536556668</v>
      </c>
      <c r="BN370" s="5" t="s">
        <v>43</v>
      </c>
      <c r="BO370" s="11"/>
      <c r="BP370" s="12">
        <v>39506</v>
      </c>
      <c r="BQ370" s="12">
        <v>48639</v>
      </c>
      <c r="BR370" s="11">
        <v>32244.232599999999</v>
      </c>
      <c r="BS370" s="11">
        <v>96.69</v>
      </c>
      <c r="BT370" s="11">
        <v>42.639499999999998</v>
      </c>
    </row>
    <row r="371" spans="1:72" s="13" customFormat="1" ht="18.2" customHeight="1" x14ac:dyDescent="0.15">
      <c r="A371" s="14">
        <v>369</v>
      </c>
      <c r="B371" s="15" t="s">
        <v>658</v>
      </c>
      <c r="C371" s="15" t="s">
        <v>379</v>
      </c>
      <c r="D371" s="16">
        <v>45505</v>
      </c>
      <c r="E371" s="17" t="s">
        <v>300</v>
      </c>
      <c r="F371" s="18">
        <v>172</v>
      </c>
      <c r="G371" s="18">
        <v>171</v>
      </c>
      <c r="H371" s="19">
        <v>76945.475099999996</v>
      </c>
      <c r="I371" s="19">
        <v>48321.523800000003</v>
      </c>
      <c r="J371" s="19">
        <v>0</v>
      </c>
      <c r="K371" s="19">
        <v>125266.99890000001</v>
      </c>
      <c r="L371" s="19">
        <v>506.79790000000003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125266.99890000001</v>
      </c>
      <c r="T371" s="19">
        <v>138139.261</v>
      </c>
      <c r="U371" s="19">
        <v>589.91409999999996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138729.17509999999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>
        <v>0</v>
      </c>
      <c r="AM371" s="19">
        <v>0</v>
      </c>
      <c r="AN371" s="19">
        <v>0</v>
      </c>
      <c r="AO371" s="19">
        <v>0</v>
      </c>
      <c r="AP371" s="19">
        <v>0</v>
      </c>
      <c r="AQ371" s="19">
        <v>0</v>
      </c>
      <c r="AR371" s="19">
        <v>0</v>
      </c>
      <c r="AS371" s="19"/>
      <c r="AT371" s="19">
        <v>0</v>
      </c>
      <c r="AU371" s="19">
        <f t="shared" si="5"/>
        <v>0</v>
      </c>
      <c r="AV371" s="19">
        <v>48828.3217</v>
      </c>
      <c r="AW371" s="19">
        <v>138729.17509999999</v>
      </c>
      <c r="AX371" s="20">
        <v>103</v>
      </c>
      <c r="AY371" s="20">
        <v>300</v>
      </c>
      <c r="AZ371" s="19">
        <v>619000</v>
      </c>
      <c r="BA371" s="19">
        <v>128580.23</v>
      </c>
      <c r="BB371" s="21">
        <v>82.39</v>
      </c>
      <c r="BC371" s="21">
        <v>80.266990029268101</v>
      </c>
      <c r="BD371" s="21">
        <v>9.1999999999999993</v>
      </c>
      <c r="BE371" s="21"/>
      <c r="BF371" s="17" t="s">
        <v>390</v>
      </c>
      <c r="BG371" s="14"/>
      <c r="BH371" s="17" t="s">
        <v>384</v>
      </c>
      <c r="BI371" s="17" t="s">
        <v>640</v>
      </c>
      <c r="BJ371" s="17" t="s">
        <v>641</v>
      </c>
      <c r="BK371" s="17" t="s">
        <v>383</v>
      </c>
      <c r="BL371" s="15" t="s">
        <v>1</v>
      </c>
      <c r="BM371" s="21">
        <v>1028234.61881882</v>
      </c>
      <c r="BN371" s="15" t="s">
        <v>43</v>
      </c>
      <c r="BO371" s="21"/>
      <c r="BP371" s="22">
        <v>39511</v>
      </c>
      <c r="BQ371" s="22">
        <v>48670</v>
      </c>
      <c r="BR371" s="21">
        <v>34146.483</v>
      </c>
      <c r="BS371" s="21">
        <v>107.15</v>
      </c>
      <c r="BT371" s="21">
        <v>42.639499999999998</v>
      </c>
    </row>
    <row r="372" spans="1:72" s="13" customFormat="1" ht="18.2" customHeight="1" x14ac:dyDescent="0.15">
      <c r="A372" s="4">
        <v>370</v>
      </c>
      <c r="B372" s="5" t="s">
        <v>658</v>
      </c>
      <c r="C372" s="5" t="s">
        <v>379</v>
      </c>
      <c r="D372" s="6">
        <v>45505</v>
      </c>
      <c r="E372" s="7" t="s">
        <v>642</v>
      </c>
      <c r="F372" s="8">
        <v>0</v>
      </c>
      <c r="G372" s="8">
        <v>1</v>
      </c>
      <c r="H372" s="9">
        <v>60067.693399999996</v>
      </c>
      <c r="I372" s="9">
        <v>5.5255000000000001</v>
      </c>
      <c r="J372" s="9">
        <v>0</v>
      </c>
      <c r="K372" s="9">
        <v>60073.2189</v>
      </c>
      <c r="L372" s="9">
        <v>401.1223</v>
      </c>
      <c r="M372" s="9">
        <v>0</v>
      </c>
      <c r="N372" s="9">
        <v>0</v>
      </c>
      <c r="O372" s="9">
        <v>5.5255000000000001</v>
      </c>
      <c r="P372" s="9">
        <v>401.1223</v>
      </c>
      <c r="Q372" s="9">
        <v>0</v>
      </c>
      <c r="R372" s="9">
        <v>0</v>
      </c>
      <c r="S372" s="9">
        <v>59666.571100000001</v>
      </c>
      <c r="T372" s="9">
        <v>0</v>
      </c>
      <c r="U372" s="9">
        <v>460.51909999999998</v>
      </c>
      <c r="V372" s="9">
        <v>0</v>
      </c>
      <c r="W372" s="9">
        <v>0</v>
      </c>
      <c r="X372" s="9">
        <v>460.51909999999998</v>
      </c>
      <c r="Y372" s="9">
        <v>0</v>
      </c>
      <c r="Z372" s="9">
        <v>0</v>
      </c>
      <c r="AA372" s="9">
        <v>0</v>
      </c>
      <c r="AB372" s="9">
        <v>84.18</v>
      </c>
      <c r="AC372" s="9">
        <v>0</v>
      </c>
      <c r="AD372" s="9">
        <v>0</v>
      </c>
      <c r="AE372" s="9">
        <v>0</v>
      </c>
      <c r="AF372" s="9">
        <v>0</v>
      </c>
      <c r="AG372" s="9">
        <v>3.26</v>
      </c>
      <c r="AH372" s="9">
        <v>48.974499999999999</v>
      </c>
      <c r="AI372" s="9">
        <v>27.690300000000001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7.5499999999999998E-2</v>
      </c>
      <c r="AR372" s="9">
        <v>0</v>
      </c>
      <c r="AS372" s="9"/>
      <c r="AT372" s="9">
        <v>0</v>
      </c>
      <c r="AU372" s="9">
        <f t="shared" si="5"/>
        <v>1028.0871999999999</v>
      </c>
      <c r="AV372" s="9">
        <v>0</v>
      </c>
      <c r="AW372" s="9">
        <v>0</v>
      </c>
      <c r="AX372" s="10">
        <v>102</v>
      </c>
      <c r="AY372" s="10">
        <v>300</v>
      </c>
      <c r="AZ372" s="9">
        <v>465000</v>
      </c>
      <c r="BA372" s="9">
        <v>101021.14</v>
      </c>
      <c r="BB372" s="11">
        <v>90</v>
      </c>
      <c r="BC372" s="11">
        <v>53.157105522665901</v>
      </c>
      <c r="BD372" s="11">
        <v>9.1999999999999993</v>
      </c>
      <c r="BE372" s="11"/>
      <c r="BF372" s="7" t="s">
        <v>390</v>
      </c>
      <c r="BG372" s="4"/>
      <c r="BH372" s="7" t="s">
        <v>643</v>
      </c>
      <c r="BI372" s="7" t="s">
        <v>644</v>
      </c>
      <c r="BJ372" s="7" t="s">
        <v>645</v>
      </c>
      <c r="BK372" s="7" t="s">
        <v>389</v>
      </c>
      <c r="BL372" s="5" t="s">
        <v>1</v>
      </c>
      <c r="BM372" s="11">
        <v>489763.74088925798</v>
      </c>
      <c r="BN372" s="5" t="s">
        <v>43</v>
      </c>
      <c r="BO372" s="11"/>
      <c r="BP372" s="12">
        <v>39498</v>
      </c>
      <c r="BQ372" s="12">
        <v>48639</v>
      </c>
      <c r="BR372" s="11">
        <v>0</v>
      </c>
      <c r="BS372" s="11">
        <v>84.18</v>
      </c>
      <c r="BT372" s="11">
        <v>0</v>
      </c>
    </row>
    <row r="373" spans="1:72" s="13" customFormat="1" ht="18.2" customHeight="1" x14ac:dyDescent="0.15">
      <c r="A373" s="14">
        <v>371</v>
      </c>
      <c r="B373" s="15" t="s">
        <v>304</v>
      </c>
      <c r="C373" s="15" t="s">
        <v>379</v>
      </c>
      <c r="D373" s="16">
        <v>45505</v>
      </c>
      <c r="E373" s="17" t="s">
        <v>301</v>
      </c>
      <c r="F373" s="18">
        <v>190</v>
      </c>
      <c r="G373" s="18">
        <v>188</v>
      </c>
      <c r="H373" s="19">
        <v>68710.100000000006</v>
      </c>
      <c r="I373" s="19">
        <v>119589.94</v>
      </c>
      <c r="J373" s="19">
        <v>0</v>
      </c>
      <c r="K373" s="19">
        <v>188300.04</v>
      </c>
      <c r="L373" s="19">
        <v>1317.1</v>
      </c>
      <c r="M373" s="19">
        <v>0</v>
      </c>
      <c r="N373" s="19">
        <v>0</v>
      </c>
      <c r="O373" s="19">
        <v>0</v>
      </c>
      <c r="P373" s="19">
        <v>0</v>
      </c>
      <c r="Q373" s="19">
        <v>0</v>
      </c>
      <c r="R373" s="19">
        <v>0</v>
      </c>
      <c r="S373" s="19">
        <v>188300.04</v>
      </c>
      <c r="T373" s="19">
        <v>243618.55</v>
      </c>
      <c r="U373" s="19">
        <v>614.86</v>
      </c>
      <c r="V373" s="19">
        <v>0</v>
      </c>
      <c r="W373" s="19">
        <v>0</v>
      </c>
      <c r="X373" s="19">
        <v>0</v>
      </c>
      <c r="Y373" s="19">
        <v>0</v>
      </c>
      <c r="Z373" s="19">
        <v>0</v>
      </c>
      <c r="AA373" s="19">
        <v>244233.41</v>
      </c>
      <c r="AB373" s="19">
        <v>0</v>
      </c>
      <c r="AC373" s="19">
        <v>0</v>
      </c>
      <c r="AD373" s="19">
        <v>0</v>
      </c>
      <c r="AE373" s="19">
        <v>0</v>
      </c>
      <c r="AF373" s="19">
        <v>0</v>
      </c>
      <c r="AG373" s="19">
        <v>0</v>
      </c>
      <c r="AH373" s="19">
        <v>0</v>
      </c>
      <c r="AI373" s="19">
        <v>0</v>
      </c>
      <c r="AJ373" s="19">
        <v>0</v>
      </c>
      <c r="AK373" s="19">
        <v>0</v>
      </c>
      <c r="AL373" s="19">
        <v>0</v>
      </c>
      <c r="AM373" s="19">
        <v>0</v>
      </c>
      <c r="AN373" s="19">
        <v>0</v>
      </c>
      <c r="AO373" s="19">
        <v>0</v>
      </c>
      <c r="AP373" s="19">
        <v>0</v>
      </c>
      <c r="AQ373" s="19">
        <v>0</v>
      </c>
      <c r="AR373" s="19">
        <v>0</v>
      </c>
      <c r="AS373" s="19">
        <v>0</v>
      </c>
      <c r="AT373" s="19">
        <f>VLOOKUP(E373,[1]Aplicado!$C$449:$AL$1312,36,0)</f>
        <v>0</v>
      </c>
      <c r="AU373" s="19">
        <f t="shared" si="5"/>
        <v>0</v>
      </c>
      <c r="AV373" s="19">
        <v>120917.45</v>
      </c>
      <c r="AW373" s="19">
        <v>244233.41</v>
      </c>
      <c r="AX373" s="20">
        <v>43</v>
      </c>
      <c r="AY373" s="20">
        <v>300</v>
      </c>
      <c r="AZ373" s="19">
        <v>825000.02</v>
      </c>
      <c r="BA373" s="19">
        <v>200957.67</v>
      </c>
      <c r="BB373" s="21">
        <v>79.06</v>
      </c>
      <c r="BC373" s="21">
        <v>74.080283486567097</v>
      </c>
      <c r="BD373" s="21">
        <v>10.74</v>
      </c>
      <c r="BE373" s="21"/>
      <c r="BF373" s="17" t="s">
        <v>380</v>
      </c>
      <c r="BG373" s="14"/>
      <c r="BH373" s="17" t="s">
        <v>449</v>
      </c>
      <c r="BI373" s="17" t="s">
        <v>450</v>
      </c>
      <c r="BJ373" s="17" t="s">
        <v>646</v>
      </c>
      <c r="BK373" s="17" t="s">
        <v>383</v>
      </c>
      <c r="BL373" s="15" t="s">
        <v>1</v>
      </c>
      <c r="BM373" s="21">
        <v>1545631.5035337601</v>
      </c>
      <c r="BN373" s="15" t="s">
        <v>43</v>
      </c>
      <c r="BO373" s="21"/>
      <c r="BP373" s="22">
        <v>37669</v>
      </c>
      <c r="BQ373" s="22">
        <v>46800</v>
      </c>
      <c r="BR373" s="21">
        <v>59619.15</v>
      </c>
      <c r="BS373" s="21">
        <v>101.29</v>
      </c>
      <c r="BT373" s="21">
        <v>43.37</v>
      </c>
    </row>
    <row r="374" spans="1:72" s="13" customFormat="1" ht="18.2" customHeight="1" x14ac:dyDescent="0.15">
      <c r="A374" s="4">
        <v>372</v>
      </c>
      <c r="B374" s="5" t="s">
        <v>658</v>
      </c>
      <c r="C374" s="5" t="s">
        <v>379</v>
      </c>
      <c r="D374" s="6">
        <v>45505</v>
      </c>
      <c r="E374" s="7" t="s">
        <v>100</v>
      </c>
      <c r="F374" s="8">
        <v>145</v>
      </c>
      <c r="G374" s="8">
        <v>144</v>
      </c>
      <c r="H374" s="9">
        <v>108634.49920000001</v>
      </c>
      <c r="I374" s="9">
        <v>62474.788200000003</v>
      </c>
      <c r="J374" s="9">
        <v>0</v>
      </c>
      <c r="K374" s="9">
        <v>171109.2874</v>
      </c>
      <c r="L374" s="9">
        <v>715.53830000000005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171109.2874</v>
      </c>
      <c r="T374" s="9">
        <v>158974.8719</v>
      </c>
      <c r="U374" s="9">
        <v>832.86339999999996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159807.7353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/>
      <c r="AT374" s="9">
        <v>0</v>
      </c>
      <c r="AU374" s="9">
        <f t="shared" si="5"/>
        <v>0</v>
      </c>
      <c r="AV374" s="9">
        <v>63190.326500000003</v>
      </c>
      <c r="AW374" s="9">
        <v>159807.7353</v>
      </c>
      <c r="AX374" s="10">
        <v>103</v>
      </c>
      <c r="AY374" s="10">
        <v>300</v>
      </c>
      <c r="AZ374" s="9">
        <v>830000</v>
      </c>
      <c r="BA374" s="9">
        <v>181536.69</v>
      </c>
      <c r="BB374" s="11">
        <v>86.87</v>
      </c>
      <c r="BC374" s="11">
        <v>81.880218243694998</v>
      </c>
      <c r="BD374" s="11">
        <v>9.1999999999999993</v>
      </c>
      <c r="BE374" s="11"/>
      <c r="BF374" s="7" t="s">
        <v>380</v>
      </c>
      <c r="BG374" s="4"/>
      <c r="BH374" s="7" t="s">
        <v>101</v>
      </c>
      <c r="BI374" s="7" t="s">
        <v>431</v>
      </c>
      <c r="BJ374" s="7" t="s">
        <v>500</v>
      </c>
      <c r="BK374" s="7" t="s">
        <v>383</v>
      </c>
      <c r="BL374" s="5" t="s">
        <v>1</v>
      </c>
      <c r="BM374" s="11">
        <v>1404523.89257407</v>
      </c>
      <c r="BN374" s="5" t="s">
        <v>43</v>
      </c>
      <c r="BO374" s="11"/>
      <c r="BP374" s="12">
        <v>39521</v>
      </c>
      <c r="BQ374" s="12">
        <v>48670</v>
      </c>
      <c r="BR374" s="11">
        <v>41655.241499999996</v>
      </c>
      <c r="BS374" s="11">
        <v>151.28</v>
      </c>
      <c r="BT374" s="11">
        <v>42.639499999999998</v>
      </c>
    </row>
    <row r="375" spans="1:72" s="13" customFormat="1" ht="18.2" customHeight="1" x14ac:dyDescent="0.15">
      <c r="A375" s="14">
        <v>373</v>
      </c>
      <c r="B375" s="15" t="s">
        <v>658</v>
      </c>
      <c r="C375" s="15" t="s">
        <v>379</v>
      </c>
      <c r="D375" s="16">
        <v>45505</v>
      </c>
      <c r="E375" s="17" t="s">
        <v>302</v>
      </c>
      <c r="F375" s="18">
        <v>191</v>
      </c>
      <c r="G375" s="18">
        <v>190</v>
      </c>
      <c r="H375" s="19">
        <v>108634.49920000001</v>
      </c>
      <c r="I375" s="19">
        <v>71615.315000000002</v>
      </c>
      <c r="J375" s="19">
        <v>0</v>
      </c>
      <c r="K375" s="19">
        <v>180249.81419999999</v>
      </c>
      <c r="L375" s="19">
        <v>715.53830000000005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180249.81419999999</v>
      </c>
      <c r="T375" s="19">
        <v>221060.22</v>
      </c>
      <c r="U375" s="19">
        <v>832.86339999999996</v>
      </c>
      <c r="V375" s="19">
        <v>0</v>
      </c>
      <c r="W375" s="19">
        <v>0</v>
      </c>
      <c r="X375" s="19">
        <v>0</v>
      </c>
      <c r="Y375" s="19">
        <v>0</v>
      </c>
      <c r="Z375" s="19">
        <v>0</v>
      </c>
      <c r="AA375" s="19">
        <v>221893.0834</v>
      </c>
      <c r="AB375" s="19">
        <v>0</v>
      </c>
      <c r="AC375" s="19">
        <v>0</v>
      </c>
      <c r="AD375" s="19">
        <v>0</v>
      </c>
      <c r="AE375" s="19">
        <v>0</v>
      </c>
      <c r="AF375" s="19">
        <v>0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0</v>
      </c>
      <c r="AM375" s="19">
        <v>0</v>
      </c>
      <c r="AN375" s="19">
        <v>0</v>
      </c>
      <c r="AO375" s="19">
        <v>0</v>
      </c>
      <c r="AP375" s="19">
        <v>0</v>
      </c>
      <c r="AQ375" s="19">
        <v>0</v>
      </c>
      <c r="AR375" s="19">
        <v>0</v>
      </c>
      <c r="AS375" s="19"/>
      <c r="AT375" s="19">
        <v>0</v>
      </c>
      <c r="AU375" s="19">
        <f t="shared" si="5"/>
        <v>0</v>
      </c>
      <c r="AV375" s="19">
        <v>72330.853300000002</v>
      </c>
      <c r="AW375" s="19">
        <v>221893.0834</v>
      </c>
      <c r="AX375" s="20">
        <v>103</v>
      </c>
      <c r="AY375" s="20">
        <v>300</v>
      </c>
      <c r="AZ375" s="19">
        <v>830000</v>
      </c>
      <c r="BA375" s="19">
        <v>181536.69</v>
      </c>
      <c r="BB375" s="21">
        <v>86.87</v>
      </c>
      <c r="BC375" s="21">
        <v>86.254196656080893</v>
      </c>
      <c r="BD375" s="21">
        <v>9.1999999999999993</v>
      </c>
      <c r="BE375" s="21"/>
      <c r="BF375" s="17" t="s">
        <v>380</v>
      </c>
      <c r="BG375" s="14"/>
      <c r="BH375" s="17" t="s">
        <v>101</v>
      </c>
      <c r="BI375" s="17" t="s">
        <v>431</v>
      </c>
      <c r="BJ375" s="17" t="s">
        <v>500</v>
      </c>
      <c r="BK375" s="17" t="s">
        <v>383</v>
      </c>
      <c r="BL375" s="15" t="s">
        <v>1</v>
      </c>
      <c r="BM375" s="21">
        <v>1479552.4808896801</v>
      </c>
      <c r="BN375" s="15" t="s">
        <v>43</v>
      </c>
      <c r="BO375" s="21"/>
      <c r="BP375" s="22">
        <v>39521</v>
      </c>
      <c r="BQ375" s="22">
        <v>48670</v>
      </c>
      <c r="BR375" s="21">
        <v>53037.417600000001</v>
      </c>
      <c r="BS375" s="21">
        <v>151.28</v>
      </c>
      <c r="BT375" s="21">
        <v>42.639499999999998</v>
      </c>
    </row>
    <row r="376" spans="1:72" s="13" customFormat="1" ht="18.2" customHeight="1" x14ac:dyDescent="0.15">
      <c r="A376" s="14"/>
      <c r="B376" s="15"/>
      <c r="C376" s="15"/>
      <c r="D376" s="16"/>
      <c r="E376" s="17">
        <v>234835</v>
      </c>
      <c r="F376" s="18" t="s">
        <v>667</v>
      </c>
      <c r="G376" s="18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>
        <f>177000/8.208344</f>
        <v>21563.423755144766</v>
      </c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>
        <v>0</v>
      </c>
      <c r="AU376" s="19">
        <f>177000/8.208344</f>
        <v>21563.423755144766</v>
      </c>
      <c r="AV376" s="19"/>
      <c r="AW376" s="19"/>
      <c r="AX376" s="20"/>
      <c r="AY376" s="20"/>
      <c r="AZ376" s="19"/>
      <c r="BA376" s="19"/>
      <c r="BB376" s="21"/>
      <c r="BC376" s="21"/>
      <c r="BD376" s="21"/>
      <c r="BE376" s="21"/>
      <c r="BF376" s="17"/>
      <c r="BG376" s="14"/>
      <c r="BH376" s="17"/>
      <c r="BI376" s="17"/>
      <c r="BJ376" s="17"/>
      <c r="BK376" s="17"/>
      <c r="BL376" s="15" t="s">
        <v>1</v>
      </c>
      <c r="BM376" s="21"/>
      <c r="BN376" s="15"/>
      <c r="BO376" s="21"/>
      <c r="BP376" s="22"/>
      <c r="BQ376" s="22"/>
      <c r="BR376" s="21"/>
      <c r="BS376" s="21"/>
      <c r="BT376" s="21"/>
    </row>
    <row r="377" spans="1:72" s="13" customFormat="1" ht="82.7" customHeight="1" x14ac:dyDescent="0.15">
      <c r="A377" s="23" t="s">
        <v>647</v>
      </c>
      <c r="B377" s="23" t="s">
        <v>657</v>
      </c>
      <c r="C377" s="23" t="s">
        <v>309</v>
      </c>
      <c r="D377" s="23" t="s">
        <v>309</v>
      </c>
      <c r="E377" s="23" t="s">
        <v>311</v>
      </c>
      <c r="F377" s="23" t="s">
        <v>648</v>
      </c>
      <c r="G377" s="23" t="s">
        <v>649</v>
      </c>
      <c r="H377" s="23" t="s">
        <v>314</v>
      </c>
      <c r="I377" s="23" t="s">
        <v>315</v>
      </c>
      <c r="J377" s="23" t="s">
        <v>650</v>
      </c>
      <c r="K377" s="23" t="s">
        <v>317</v>
      </c>
      <c r="L377" s="24" t="s">
        <v>318</v>
      </c>
      <c r="M377" s="23" t="s">
        <v>319</v>
      </c>
      <c r="N377" s="23" t="s">
        <v>320</v>
      </c>
      <c r="O377" s="23" t="s">
        <v>321</v>
      </c>
      <c r="P377" s="23" t="s">
        <v>322</v>
      </c>
      <c r="Q377" s="23" t="s">
        <v>323</v>
      </c>
      <c r="R377" s="23" t="s">
        <v>324</v>
      </c>
      <c r="S377" s="23" t="s">
        <v>325</v>
      </c>
      <c r="T377" s="23" t="s">
        <v>326</v>
      </c>
      <c r="U377" s="23" t="s">
        <v>327</v>
      </c>
      <c r="V377" s="23" t="s">
        <v>328</v>
      </c>
      <c r="W377" s="23" t="s">
        <v>329</v>
      </c>
      <c r="X377" s="23" t="s">
        <v>330</v>
      </c>
      <c r="Y377" s="23" t="s">
        <v>331</v>
      </c>
      <c r="Z377" s="23" t="s">
        <v>332</v>
      </c>
      <c r="AA377" s="23" t="s">
        <v>333</v>
      </c>
      <c r="AB377" s="23" t="s">
        <v>334</v>
      </c>
      <c r="AC377" s="23" t="s">
        <v>335</v>
      </c>
      <c r="AD377" s="23" t="s">
        <v>336</v>
      </c>
      <c r="AE377" s="23" t="s">
        <v>337</v>
      </c>
      <c r="AF377" s="23" t="s">
        <v>338</v>
      </c>
      <c r="AG377" s="23" t="s">
        <v>339</v>
      </c>
      <c r="AH377" s="23" t="s">
        <v>340</v>
      </c>
      <c r="AI377" s="23" t="s">
        <v>341</v>
      </c>
      <c r="AJ377" s="23" t="s">
        <v>342</v>
      </c>
      <c r="AK377" s="23" t="s">
        <v>343</v>
      </c>
      <c r="AL377" s="23" t="s">
        <v>344</v>
      </c>
      <c r="AM377" s="23" t="s">
        <v>345</v>
      </c>
      <c r="AN377" s="23" t="s">
        <v>346</v>
      </c>
      <c r="AO377" s="23" t="s">
        <v>347</v>
      </c>
      <c r="AP377" s="23" t="s">
        <v>348</v>
      </c>
      <c r="AQ377" s="23" t="s">
        <v>349</v>
      </c>
      <c r="AR377" s="23" t="s">
        <v>350</v>
      </c>
      <c r="AS377" s="41" t="s">
        <v>351</v>
      </c>
      <c r="AT377" s="41" t="s">
        <v>352</v>
      </c>
      <c r="AU377" s="23" t="s">
        <v>353</v>
      </c>
      <c r="AV377" s="23" t="s">
        <v>354</v>
      </c>
      <c r="AW377" s="23" t="s">
        <v>355</v>
      </c>
      <c r="AX377" s="23" t="s">
        <v>356</v>
      </c>
      <c r="AY377" s="23" t="s">
        <v>357</v>
      </c>
      <c r="AZ377" s="23" t="s">
        <v>358</v>
      </c>
      <c r="BA377" s="23" t="s">
        <v>359</v>
      </c>
      <c r="BB377" s="23" t="s">
        <v>360</v>
      </c>
      <c r="BC377" s="23" t="s">
        <v>361</v>
      </c>
      <c r="BD377" s="23" t="s">
        <v>362</v>
      </c>
      <c r="BE377" s="23" t="s">
        <v>363</v>
      </c>
      <c r="BF377" s="23" t="s">
        <v>364</v>
      </c>
      <c r="BG377" s="23" t="s">
        <v>365</v>
      </c>
      <c r="BH377" s="23" t="s">
        <v>366</v>
      </c>
      <c r="BI377" s="23" t="s">
        <v>367</v>
      </c>
      <c r="BJ377" s="23" t="s">
        <v>368</v>
      </c>
      <c r="BK377" s="23" t="s">
        <v>369</v>
      </c>
      <c r="BL377" s="23" t="s">
        <v>370</v>
      </c>
      <c r="BM377" s="23" t="s">
        <v>371</v>
      </c>
      <c r="BN377" s="23" t="s">
        <v>372</v>
      </c>
      <c r="BO377" s="23" t="s">
        <v>373</v>
      </c>
      <c r="BP377" s="23" t="s">
        <v>651</v>
      </c>
      <c r="BQ377" s="23" t="s">
        <v>652</v>
      </c>
      <c r="BR377" s="24" t="s">
        <v>376</v>
      </c>
      <c r="BS377" s="23" t="s">
        <v>377</v>
      </c>
      <c r="BT377" s="23" t="s">
        <v>378</v>
      </c>
    </row>
    <row r="378" spans="1:72" s="31" customFormat="1" ht="13.35" customHeight="1" x14ac:dyDescent="0.2">
      <c r="A378" s="26" t="s">
        <v>653</v>
      </c>
      <c r="B378" s="27"/>
      <c r="C378" s="27"/>
      <c r="D378" s="27"/>
      <c r="E378" s="27"/>
      <c r="F378" s="28"/>
      <c r="G378" s="28"/>
      <c r="H378" s="29">
        <f>SUMIF($BL$3:$BL$377,"UDIS",H3:H377)</f>
        <v>14796042.563881999</v>
      </c>
      <c r="I378" s="29">
        <f t="shared" ref="I378:AW378" si="6">SUMIF($BL$3:$BL$377,"UDIS",I3:I377)</f>
        <v>9838822.822575001</v>
      </c>
      <c r="J378" s="29">
        <f t="shared" si="6"/>
        <v>235610.51340804485</v>
      </c>
      <c r="K378" s="29">
        <f t="shared" si="6"/>
        <v>24634865.386456974</v>
      </c>
      <c r="L378" s="29">
        <f t="shared" si="6"/>
        <v>131105.88720000003</v>
      </c>
      <c r="M378" s="29">
        <f t="shared" si="6"/>
        <v>0</v>
      </c>
      <c r="N378" s="29">
        <f t="shared" si="6"/>
        <v>0</v>
      </c>
      <c r="O378" s="29">
        <f t="shared" si="6"/>
        <v>190143.15619999997</v>
      </c>
      <c r="P378" s="29">
        <f t="shared" si="6"/>
        <v>53859.220000000008</v>
      </c>
      <c r="Q378" s="29">
        <f t="shared" si="6"/>
        <v>170708.07829999999</v>
      </c>
      <c r="R378" s="29">
        <f t="shared" si="6"/>
        <v>21563.423755144766</v>
      </c>
      <c r="S378" s="29">
        <f t="shared" si="6"/>
        <v>24222958.453881979</v>
      </c>
      <c r="T378" s="29">
        <f t="shared" si="6"/>
        <v>20807806.830799986</v>
      </c>
      <c r="U378" s="29">
        <f t="shared" si="6"/>
        <v>112083.08979999993</v>
      </c>
      <c r="V378" s="29">
        <f t="shared" si="6"/>
        <v>0</v>
      </c>
      <c r="W378" s="29">
        <f t="shared" si="6"/>
        <v>335812.54879999999</v>
      </c>
      <c r="X378" s="29">
        <f t="shared" si="6"/>
        <v>18415.343800000002</v>
      </c>
      <c r="Y378" s="29">
        <f t="shared" si="6"/>
        <v>0</v>
      </c>
      <c r="Z378" s="29">
        <f t="shared" si="6"/>
        <v>0</v>
      </c>
      <c r="AA378" s="29">
        <f t="shared" si="6"/>
        <v>20565662.007999994</v>
      </c>
      <c r="AB378" s="29">
        <f t="shared" si="6"/>
        <v>4334.04</v>
      </c>
      <c r="AC378" s="29">
        <f t="shared" si="6"/>
        <v>0</v>
      </c>
      <c r="AD378" s="29">
        <f t="shared" si="6"/>
        <v>0</v>
      </c>
      <c r="AE378" s="29">
        <f t="shared" si="6"/>
        <v>0</v>
      </c>
      <c r="AF378" s="29">
        <f t="shared" si="6"/>
        <v>477.88229999999999</v>
      </c>
      <c r="AG378" s="29">
        <f t="shared" si="6"/>
        <v>-65.459999999999994</v>
      </c>
      <c r="AH378" s="29">
        <f t="shared" si="6"/>
        <v>2651.9921999999997</v>
      </c>
      <c r="AI378" s="29">
        <f t="shared" si="6"/>
        <v>4267.2816000000003</v>
      </c>
      <c r="AJ378" s="29">
        <f t="shared" si="6"/>
        <v>53238.592600000004</v>
      </c>
      <c r="AK378" s="29">
        <f t="shared" si="6"/>
        <v>0</v>
      </c>
      <c r="AL378" s="29">
        <f t="shared" si="6"/>
        <v>0</v>
      </c>
      <c r="AM378" s="29">
        <f t="shared" si="6"/>
        <v>10772.109999999997</v>
      </c>
      <c r="AN378" s="29">
        <f t="shared" si="6"/>
        <v>0</v>
      </c>
      <c r="AO378" s="29">
        <f t="shared" si="6"/>
        <v>17736.879000000001</v>
      </c>
      <c r="AP378" s="29">
        <f t="shared" si="6"/>
        <v>44475.574399999998</v>
      </c>
      <c r="AQ378" s="29">
        <f t="shared" si="6"/>
        <v>40812.618300000002</v>
      </c>
      <c r="AR378" s="29">
        <f t="shared" si="6"/>
        <v>1776.05</v>
      </c>
      <c r="AS378" s="29">
        <f t="shared" si="6"/>
        <v>698.0853679999999</v>
      </c>
      <c r="AT378" s="29">
        <f t="shared" si="6"/>
        <v>376943.18441707513</v>
      </c>
      <c r="AU378" s="38">
        <f t="shared" si="6"/>
        <v>357793.00806202478</v>
      </c>
      <c r="AV378" s="29">
        <f t="shared" si="6"/>
        <v>9755435.4054999929</v>
      </c>
      <c r="AW378" s="29">
        <f t="shared" si="6"/>
        <v>20565662.007999994</v>
      </c>
      <c r="AX378" s="28"/>
      <c r="AY378" s="28"/>
      <c r="AZ378" s="28"/>
      <c r="BA378" s="29">
        <v>29450684.355505001</v>
      </c>
      <c r="BB378" s="28"/>
      <c r="BC378" s="28">
        <v>20878.976917830001</v>
      </c>
      <c r="BD378" s="28"/>
      <c r="BE378" s="28"/>
      <c r="BF378" s="28"/>
      <c r="BG378" s="28"/>
      <c r="BH378" s="28"/>
      <c r="BI378" s="28"/>
      <c r="BJ378" s="28"/>
      <c r="BK378" s="28"/>
      <c r="BL378" s="28"/>
      <c r="BM378" s="30"/>
      <c r="BN378" s="28"/>
      <c r="BO378" s="28"/>
      <c r="BP378" s="28"/>
      <c r="BQ378" s="28"/>
      <c r="BR378" s="28">
        <v>6594026.7019999996</v>
      </c>
      <c r="BS378" s="28"/>
      <c r="BT378" s="28"/>
    </row>
    <row r="379" spans="1:72" s="31" customFormat="1" ht="13.35" customHeight="1" x14ac:dyDescent="0.2">
      <c r="A379" s="26" t="s">
        <v>654</v>
      </c>
      <c r="B379" s="27"/>
      <c r="C379" s="27"/>
      <c r="D379" s="27"/>
      <c r="E379" s="27"/>
      <c r="F379" s="28"/>
      <c r="G379" s="30" t="s">
        <v>659</v>
      </c>
      <c r="H379" s="29">
        <f>SUMIF($BL$3:$BL$377,"PESOS",H3:H377)</f>
        <v>14672893.597499996</v>
      </c>
      <c r="I379" s="29">
        <f t="shared" ref="I379:AW379" si="7">SUMIF($BL$3:$BL$377,"PESOS",I3:I377)</f>
        <v>373571.41039999999</v>
      </c>
      <c r="J379" s="29">
        <f t="shared" si="7"/>
        <v>0</v>
      </c>
      <c r="K379" s="29">
        <f t="shared" si="7"/>
        <v>15046465.0079</v>
      </c>
      <c r="L379" s="29">
        <f t="shared" si="7"/>
        <v>218069.00820000001</v>
      </c>
      <c r="M379" s="29">
        <f t="shared" si="7"/>
        <v>0</v>
      </c>
      <c r="N379" s="29">
        <f t="shared" si="7"/>
        <v>0</v>
      </c>
      <c r="O379" s="29">
        <f t="shared" si="7"/>
        <v>24557.620900000005</v>
      </c>
      <c r="P379" s="29">
        <f t="shared" si="7"/>
        <v>191947.03129999997</v>
      </c>
      <c r="Q379" s="29">
        <f t="shared" si="7"/>
        <v>25007.269999999993</v>
      </c>
      <c r="R379" s="29">
        <f t="shared" si="7"/>
        <v>0</v>
      </c>
      <c r="S379" s="29">
        <f t="shared" si="7"/>
        <v>14808047.505700003</v>
      </c>
      <c r="T379" s="29">
        <f t="shared" si="7"/>
        <v>717358.49469999992</v>
      </c>
      <c r="U379" s="29">
        <f t="shared" si="7"/>
        <v>128634.33750000001</v>
      </c>
      <c r="V379" s="29">
        <f t="shared" si="7"/>
        <v>139.745</v>
      </c>
      <c r="W379" s="29">
        <f t="shared" si="7"/>
        <v>23344.588000000003</v>
      </c>
      <c r="X379" s="29">
        <f t="shared" si="7"/>
        <v>102235.29929999997</v>
      </c>
      <c r="Y379" s="29">
        <f t="shared" si="7"/>
        <v>139.745</v>
      </c>
      <c r="Z379" s="29">
        <f t="shared" si="7"/>
        <v>0</v>
      </c>
      <c r="AA379" s="29">
        <f t="shared" si="7"/>
        <v>720412.94489999989</v>
      </c>
      <c r="AB379" s="29">
        <f t="shared" si="7"/>
        <v>16361.338400000001</v>
      </c>
      <c r="AC379" s="29">
        <f t="shared" si="7"/>
        <v>0</v>
      </c>
      <c r="AD379" s="29">
        <f t="shared" si="7"/>
        <v>0</v>
      </c>
      <c r="AE379" s="29">
        <f t="shared" si="7"/>
        <v>0</v>
      </c>
      <c r="AF379" s="29">
        <f t="shared" si="7"/>
        <v>580</v>
      </c>
      <c r="AG379" s="29">
        <f t="shared" si="7"/>
        <v>0</v>
      </c>
      <c r="AH379" s="29">
        <f t="shared" si="7"/>
        <v>0</v>
      </c>
      <c r="AI379" s="29">
        <f t="shared" si="7"/>
        <v>13043.641099999999</v>
      </c>
      <c r="AJ379" s="29">
        <f t="shared" si="7"/>
        <v>3751.6801</v>
      </c>
      <c r="AK379" s="29">
        <f t="shared" si="7"/>
        <v>0</v>
      </c>
      <c r="AL379" s="29">
        <f t="shared" si="7"/>
        <v>0</v>
      </c>
      <c r="AM379" s="29">
        <f t="shared" si="7"/>
        <v>761.72410000000002</v>
      </c>
      <c r="AN379" s="29">
        <f t="shared" si="7"/>
        <v>0</v>
      </c>
      <c r="AO379" s="29">
        <f t="shared" si="7"/>
        <v>0</v>
      </c>
      <c r="AP379" s="29">
        <f t="shared" si="7"/>
        <v>2240.0022999999997</v>
      </c>
      <c r="AQ379" s="29">
        <f t="shared" si="7"/>
        <v>58066.724999999999</v>
      </c>
      <c r="AR379" s="29">
        <f t="shared" si="7"/>
        <v>0</v>
      </c>
      <c r="AS379" s="29">
        <f t="shared" si="7"/>
        <v>24886.84</v>
      </c>
      <c r="AT379" s="29">
        <f t="shared" si="7"/>
        <v>230</v>
      </c>
      <c r="AU379" s="38">
        <f t="shared" si="7"/>
        <v>436919.82549999992</v>
      </c>
      <c r="AV379" s="29">
        <f t="shared" si="7"/>
        <v>375197.45640000002</v>
      </c>
      <c r="AW379" s="29">
        <f t="shared" si="7"/>
        <v>720412.94489999989</v>
      </c>
      <c r="AX379" s="28"/>
      <c r="AY379" s="28"/>
      <c r="AZ379" s="28"/>
      <c r="BA379" s="29">
        <v>25662416.670000002</v>
      </c>
      <c r="BB379" s="28"/>
      <c r="BC379" s="29" t="s">
        <v>405</v>
      </c>
      <c r="BD379" s="28"/>
      <c r="BE379" s="28"/>
      <c r="BF379" s="28"/>
      <c r="BG379" s="28"/>
      <c r="BH379" s="28"/>
      <c r="BI379" s="28"/>
      <c r="BJ379" s="28"/>
      <c r="BK379" s="28"/>
      <c r="BL379" s="30" t="s">
        <v>655</v>
      </c>
      <c r="BM379" s="29">
        <v>213638423.19287199</v>
      </c>
      <c r="BN379" s="28"/>
      <c r="BO379" s="28"/>
      <c r="BP379" s="28"/>
      <c r="BQ379" s="28"/>
      <c r="BR379" s="28">
        <v>186950.66519999999</v>
      </c>
      <c r="BS379" s="28"/>
      <c r="BT379" s="28"/>
    </row>
    <row r="380" spans="1:72" s="13" customFormat="1" ht="18.2" customHeight="1" x14ac:dyDescent="0.15">
      <c r="A380" s="32" t="s">
        <v>656</v>
      </c>
      <c r="B380" s="33"/>
      <c r="C380" s="33"/>
      <c r="D380" s="33"/>
      <c r="E380" s="33"/>
      <c r="F380" s="33"/>
      <c r="G380" s="33"/>
      <c r="H380" s="32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4"/>
      <c r="Z380" s="34"/>
      <c r="AA380" s="34"/>
      <c r="AB380" s="34"/>
      <c r="AC380" s="33"/>
      <c r="AD380" s="33"/>
      <c r="AE380" s="33"/>
      <c r="AF380" s="33"/>
      <c r="AG380" s="33"/>
      <c r="AH380" s="33"/>
      <c r="AI380" s="33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6">
        <v>81.565683646112603</v>
      </c>
      <c r="AY380" s="36">
        <v>260.56300268096498</v>
      </c>
      <c r="AZ380" s="37">
        <v>434041.305160121</v>
      </c>
      <c r="BA380" s="37">
        <v>147756.30301743999</v>
      </c>
      <c r="BB380" s="34"/>
      <c r="BC380" s="34" t="s">
        <v>405</v>
      </c>
      <c r="BD380" s="34">
        <v>9.7092577786657905</v>
      </c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</row>
    <row r="381" spans="1:72" s="13" customFormat="1" ht="28.7" customHeight="1" x14ac:dyDescent="0.15"/>
    <row r="382" spans="1:72" x14ac:dyDescent="0.2">
      <c r="AU382" s="1">
        <v>352891.14706173516</v>
      </c>
    </row>
    <row r="383" spans="1:72" x14ac:dyDescent="0.2">
      <c r="AU383" s="1">
        <v>436919.82549999992</v>
      </c>
    </row>
    <row r="387" spans="46:47" x14ac:dyDescent="0.2">
      <c r="AU387" s="39">
        <v>4901.8610002896166</v>
      </c>
    </row>
    <row r="388" spans="46:47" x14ac:dyDescent="0.2">
      <c r="AU388" s="39">
        <v>0</v>
      </c>
    </row>
    <row r="391" spans="46:47" x14ac:dyDescent="0.2">
      <c r="AT391" s="43" t="s">
        <v>668</v>
      </c>
      <c r="AU391" s="42">
        <v>4901.868825409847</v>
      </c>
    </row>
  </sheetData>
  <autoFilter ref="A2:BT380" xr:uid="{91315038-E678-4F79-8689-9340FA81F75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2024-06-17T15:25:42Z</cp:lastPrinted>
  <dcterms:created xsi:type="dcterms:W3CDTF">2011-01-17T17:48:52Z</dcterms:created>
  <dcterms:modified xsi:type="dcterms:W3CDTF">2024-08-26T14:46:25Z</dcterms:modified>
</cp:coreProperties>
</file>