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158F9D12-354B-44BC-8B9C-57AC48AB6371}" xr6:coauthVersionLast="47" xr6:coauthVersionMax="47" xr10:uidLastSave="{00000000-0000-0000-0000-000000000000}"/>
  <bookViews>
    <workbookView xWindow="20370" yWindow="-120" windowWidth="29040" windowHeight="15720" tabRatio="871" xr2:uid="{00000000-000D-0000-FFFF-FFFF00000000}"/>
  </bookViews>
  <sheets>
    <sheet name="CxC" sheetId="93" r:id="rId1"/>
  </sheets>
  <definedNames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oundtripDataSignature="AMtx7mhZdYITkJtoh6HFZZ0Tpp90oqz9Sg==" r:id="rId19"/>
    </ext>
  </extLst>
</workbook>
</file>

<file path=xl/calcChain.xml><?xml version="1.0" encoding="utf-8"?>
<calcChain xmlns="http://schemas.openxmlformats.org/spreadsheetml/2006/main">
  <c r="AU351" i="93" l="1"/>
  <c r="R351" i="93"/>
  <c r="AU350" i="93" l="1"/>
  <c r="AU349" i="93"/>
  <c r="AU348" i="93"/>
  <c r="AU347" i="93"/>
  <c r="AU346" i="93"/>
  <c r="AU345" i="93"/>
  <c r="AU344" i="93"/>
  <c r="AU343" i="93"/>
  <c r="AU342" i="93"/>
  <c r="AU341" i="93"/>
  <c r="AU340" i="93"/>
  <c r="AU339" i="93"/>
  <c r="AU338" i="93"/>
  <c r="AU337" i="93"/>
  <c r="AU336" i="93"/>
  <c r="AU335" i="93"/>
  <c r="AU334" i="93"/>
  <c r="AU333" i="93"/>
  <c r="AU332" i="93"/>
  <c r="AU331" i="93"/>
  <c r="AU330" i="93"/>
  <c r="AU329" i="93"/>
  <c r="AU328" i="93"/>
  <c r="AU327" i="93"/>
  <c r="AU326" i="93"/>
  <c r="AU325" i="93"/>
  <c r="AU324" i="93"/>
  <c r="AU323" i="93"/>
  <c r="AU322" i="93"/>
  <c r="AU321" i="93"/>
  <c r="AU320" i="93"/>
  <c r="AU319" i="93"/>
  <c r="AU318" i="93"/>
  <c r="AU317" i="93"/>
  <c r="AU316" i="93"/>
  <c r="AU315" i="93"/>
  <c r="AU314" i="93"/>
  <c r="AU313" i="93"/>
  <c r="AU312" i="93"/>
  <c r="AU311" i="93"/>
  <c r="AU310" i="93"/>
  <c r="AU309" i="93"/>
  <c r="AU308" i="93"/>
  <c r="AU307" i="93"/>
  <c r="AU306" i="93"/>
  <c r="AU305" i="93"/>
  <c r="AU304" i="93"/>
  <c r="AU303" i="93"/>
  <c r="AU302" i="93"/>
  <c r="AU301" i="93"/>
  <c r="AU300" i="93"/>
  <c r="AU299" i="93"/>
  <c r="AU298" i="93"/>
  <c r="AU297" i="93"/>
  <c r="AU296" i="93"/>
  <c r="AU295" i="93"/>
  <c r="AU294" i="93"/>
  <c r="AU293" i="93"/>
  <c r="AU292" i="93"/>
  <c r="AU291" i="93"/>
  <c r="AU290" i="93"/>
  <c r="AU289" i="93"/>
  <c r="AU288" i="93"/>
  <c r="AU287" i="93"/>
  <c r="AU286" i="93"/>
  <c r="AU285" i="93"/>
  <c r="AU284" i="93"/>
  <c r="AU283" i="93"/>
  <c r="AU282" i="93"/>
  <c r="AU281" i="93"/>
  <c r="AU280" i="93"/>
  <c r="AU279" i="93"/>
  <c r="AU278" i="93"/>
  <c r="AU277" i="93"/>
  <c r="AU276" i="93"/>
  <c r="AU275" i="93"/>
  <c r="AU274" i="93"/>
  <c r="AU273" i="93"/>
  <c r="AU272" i="93"/>
  <c r="AU271" i="93"/>
  <c r="AU270" i="93"/>
  <c r="AU269" i="93"/>
  <c r="AU268" i="93"/>
  <c r="AU267" i="93"/>
  <c r="AU266" i="93"/>
  <c r="AU265" i="93"/>
  <c r="AU264" i="93"/>
  <c r="AU263" i="93"/>
  <c r="AU262" i="93"/>
  <c r="AU261" i="93"/>
  <c r="AU260" i="93"/>
  <c r="AU259" i="93"/>
  <c r="AU258" i="93"/>
  <c r="AU257" i="93"/>
  <c r="AU256" i="93"/>
  <c r="AU255" i="93"/>
  <c r="AU254" i="93"/>
  <c r="AU253" i="93"/>
  <c r="AU252" i="93"/>
  <c r="AU251" i="93"/>
  <c r="AU250" i="93"/>
  <c r="AU249" i="93"/>
  <c r="AU248" i="93"/>
  <c r="AU247" i="93"/>
  <c r="AU246" i="93"/>
  <c r="AU245" i="93"/>
  <c r="AU244" i="93"/>
  <c r="AU243" i="93"/>
  <c r="AU242" i="93"/>
  <c r="AU241" i="93"/>
  <c r="AU240" i="93"/>
  <c r="AU239" i="93"/>
  <c r="AU238" i="93"/>
  <c r="AU237" i="93"/>
  <c r="AU236" i="93"/>
  <c r="AU235" i="93"/>
  <c r="AU234" i="93"/>
  <c r="AU233" i="93"/>
  <c r="AU232" i="93"/>
  <c r="AU231" i="93"/>
  <c r="AU230" i="93"/>
  <c r="AU229" i="93"/>
  <c r="AU228" i="93"/>
  <c r="AU227" i="93"/>
  <c r="AU226" i="93"/>
  <c r="AU225" i="93"/>
  <c r="AU224" i="93"/>
  <c r="AU223" i="93"/>
  <c r="AU222" i="93"/>
  <c r="AU221" i="93"/>
  <c r="AU220" i="93"/>
  <c r="AU219" i="93"/>
  <c r="AU218" i="93"/>
  <c r="AU217" i="93"/>
  <c r="AU216" i="93"/>
  <c r="AU215" i="93"/>
  <c r="AU214" i="93"/>
  <c r="AU213" i="93"/>
  <c r="AU212" i="93"/>
  <c r="AU211" i="93"/>
  <c r="AU210" i="93"/>
  <c r="AU209" i="93"/>
  <c r="AU208" i="93"/>
  <c r="AU207" i="93"/>
  <c r="AU206" i="93"/>
  <c r="AU205" i="93"/>
  <c r="AU204" i="93"/>
  <c r="AU203" i="93"/>
  <c r="AU202" i="93"/>
  <c r="AU201" i="93"/>
  <c r="AU200" i="93"/>
  <c r="AU199" i="93"/>
  <c r="AU198" i="93"/>
  <c r="AU197" i="93"/>
  <c r="AU196" i="93"/>
  <c r="AU195" i="93"/>
  <c r="AU194" i="93"/>
  <c r="AU193" i="93"/>
  <c r="AU192" i="93"/>
  <c r="AU191" i="93"/>
  <c r="AU190" i="93"/>
  <c r="AU189" i="93"/>
  <c r="AU188" i="93"/>
  <c r="AU187" i="93"/>
  <c r="AU186" i="93"/>
  <c r="AU185" i="93"/>
  <c r="AU184" i="93"/>
  <c r="AU183" i="93"/>
  <c r="AU182" i="93"/>
  <c r="AU181" i="93"/>
  <c r="AU180" i="93"/>
  <c r="AU179" i="93"/>
  <c r="AU178" i="93"/>
  <c r="AU177" i="93"/>
  <c r="AU176" i="93"/>
  <c r="AU175" i="93"/>
  <c r="AU174" i="93"/>
  <c r="AU173" i="93"/>
  <c r="AU172" i="93"/>
  <c r="AU171" i="93"/>
  <c r="AU170" i="93"/>
  <c r="AU169" i="93"/>
  <c r="AU168" i="93"/>
  <c r="AU167" i="93"/>
  <c r="AU166" i="93"/>
  <c r="AU165" i="93"/>
  <c r="AU164" i="93"/>
  <c r="AU163" i="93"/>
  <c r="AU162" i="93"/>
  <c r="AU161" i="93"/>
  <c r="AU160" i="93"/>
  <c r="AU159" i="93"/>
  <c r="AU158" i="93"/>
  <c r="AU157" i="93"/>
  <c r="AU156" i="93"/>
  <c r="AU155" i="93"/>
  <c r="AU154" i="93"/>
  <c r="AU153" i="93"/>
  <c r="AU152" i="93"/>
  <c r="AU151" i="93"/>
  <c r="AU150" i="93"/>
  <c r="AU149" i="93"/>
  <c r="AU148" i="93"/>
  <c r="AU147" i="93"/>
  <c r="AU146" i="93"/>
  <c r="AU145" i="93"/>
  <c r="AU144" i="93"/>
  <c r="AU143" i="93"/>
  <c r="AU142" i="93"/>
  <c r="AU141" i="93"/>
  <c r="AU140" i="93"/>
  <c r="AU139" i="93"/>
  <c r="AU138" i="93"/>
  <c r="AU137" i="93"/>
  <c r="AU136" i="93"/>
  <c r="AU135" i="93"/>
  <c r="AU134" i="93"/>
  <c r="AU133" i="93"/>
  <c r="AU132" i="93"/>
  <c r="AU131" i="93"/>
  <c r="AU130" i="93"/>
  <c r="AU129" i="93"/>
  <c r="AU128" i="93"/>
  <c r="AU127" i="93"/>
  <c r="AU354" i="93" s="1"/>
  <c r="AU126" i="93"/>
  <c r="AU125" i="93"/>
  <c r="AU124" i="93"/>
  <c r="AU123" i="93"/>
  <c r="AU122" i="93"/>
  <c r="AU121" i="93"/>
  <c r="AU120" i="93"/>
  <c r="AU119" i="93"/>
  <c r="AU118" i="93"/>
  <c r="AU117" i="93"/>
  <c r="AU116" i="93"/>
  <c r="AU115" i="93"/>
  <c r="AU114" i="93"/>
  <c r="AU113" i="93"/>
  <c r="AU112" i="93"/>
  <c r="AU111" i="93"/>
  <c r="AU110" i="93"/>
  <c r="AU109" i="93"/>
  <c r="AU108" i="93"/>
  <c r="AU107" i="93"/>
  <c r="AU106" i="93"/>
  <c r="AU105" i="93"/>
  <c r="AU104" i="93"/>
  <c r="AU103" i="93"/>
  <c r="AU102" i="93"/>
  <c r="AU101" i="93"/>
  <c r="AU100" i="93"/>
  <c r="AU99" i="93"/>
  <c r="AU98" i="93"/>
  <c r="AU97" i="93"/>
  <c r="AU96" i="93"/>
  <c r="AU95" i="93"/>
  <c r="AU94" i="93"/>
  <c r="AU93" i="93"/>
  <c r="AU92" i="93"/>
  <c r="AU91" i="93"/>
  <c r="AU90" i="93"/>
  <c r="AU89" i="93"/>
  <c r="AU88" i="93"/>
  <c r="AU87" i="93"/>
  <c r="AU86" i="93"/>
  <c r="AU85" i="93"/>
  <c r="AU84" i="93"/>
  <c r="AU83" i="93"/>
  <c r="AU82" i="93"/>
  <c r="AU81" i="93"/>
  <c r="AU80" i="93"/>
  <c r="AU79" i="93"/>
  <c r="AU78" i="93"/>
  <c r="AU77" i="93"/>
  <c r="AU76" i="93"/>
  <c r="AU75" i="93"/>
  <c r="AU74" i="93"/>
  <c r="AU73" i="93"/>
  <c r="AU72" i="93"/>
  <c r="AU71" i="93"/>
  <c r="AU70" i="93"/>
  <c r="AU69" i="93"/>
  <c r="AU68" i="93"/>
  <c r="AU67" i="93"/>
  <c r="AU66" i="93"/>
  <c r="AU65" i="93"/>
  <c r="AU64" i="93"/>
  <c r="AU63" i="93"/>
  <c r="AU62" i="93"/>
  <c r="AU61" i="93"/>
  <c r="AU60" i="93"/>
  <c r="AU59" i="93"/>
  <c r="AU58" i="93"/>
  <c r="AU57" i="93"/>
  <c r="AU56" i="93"/>
  <c r="AU55" i="93"/>
  <c r="AU54" i="93"/>
  <c r="AU53" i="93"/>
  <c r="AU52" i="93"/>
  <c r="AU51" i="93"/>
  <c r="AU50" i="93"/>
  <c r="AU49" i="93"/>
  <c r="AU48" i="93"/>
  <c r="AU47" i="93"/>
  <c r="AU46" i="93"/>
  <c r="AU45" i="93"/>
  <c r="AU44" i="93"/>
  <c r="AU43" i="93"/>
  <c r="AU42" i="93"/>
  <c r="AU41" i="93"/>
  <c r="AU40" i="93"/>
  <c r="AU39" i="93"/>
  <c r="AU38" i="93"/>
  <c r="AU37" i="93"/>
  <c r="AU36" i="93"/>
  <c r="AU35" i="93"/>
  <c r="AU34" i="93"/>
  <c r="AU33" i="93"/>
  <c r="AU32" i="93"/>
  <c r="AU31" i="93"/>
  <c r="AU30" i="93"/>
  <c r="AU29" i="93"/>
  <c r="AU28" i="93"/>
  <c r="AU27" i="93"/>
  <c r="AU26" i="93"/>
  <c r="AU25" i="93"/>
  <c r="AU24" i="93"/>
  <c r="AU23" i="93"/>
  <c r="AU22" i="93"/>
  <c r="AU21" i="93"/>
  <c r="AU20" i="93"/>
  <c r="AU19" i="93"/>
  <c r="AU18" i="93"/>
  <c r="AU17" i="93"/>
  <c r="AU16" i="93"/>
  <c r="AU15" i="93"/>
  <c r="AU14" i="93"/>
  <c r="AU13" i="93"/>
  <c r="AU12" i="93"/>
  <c r="AU11" i="93"/>
  <c r="AU10" i="93"/>
  <c r="AU9" i="93"/>
  <c r="AU8" i="93"/>
  <c r="AU7" i="93"/>
  <c r="AU6" i="93"/>
  <c r="AU5" i="93"/>
  <c r="AU4" i="93"/>
  <c r="AU3" i="93"/>
  <c r="AW354" i="93"/>
  <c r="AV354" i="93"/>
  <c r="AT354" i="93"/>
  <c r="AS354" i="93"/>
  <c r="AR354" i="93"/>
  <c r="AQ354" i="93"/>
  <c r="AP354" i="93"/>
  <c r="AO354" i="93"/>
  <c r="AN354" i="93"/>
  <c r="AM354" i="93"/>
  <c r="AL354" i="93"/>
  <c r="AK354" i="93"/>
  <c r="AJ354" i="93"/>
  <c r="AI354" i="93"/>
  <c r="AH354" i="93"/>
  <c r="AG354" i="93"/>
  <c r="AF354" i="93"/>
  <c r="AE354" i="93"/>
  <c r="AD354" i="93"/>
  <c r="AC354" i="93"/>
  <c r="AB354" i="93"/>
  <c r="AA354" i="93"/>
  <c r="Z354" i="93"/>
  <c r="Y354" i="93"/>
  <c r="X354" i="93"/>
  <c r="W354" i="93"/>
  <c r="V354" i="93"/>
  <c r="U354" i="93"/>
  <c r="T354" i="93"/>
  <c r="S354" i="93"/>
  <c r="R354" i="93"/>
  <c r="Q354" i="93"/>
  <c r="P354" i="93"/>
  <c r="O354" i="93"/>
  <c r="N354" i="93"/>
  <c r="M354" i="93"/>
  <c r="L354" i="93"/>
  <c r="K354" i="93"/>
  <c r="J354" i="93"/>
  <c r="I354" i="93"/>
  <c r="H354" i="93"/>
  <c r="AW353" i="93"/>
  <c r="AV353" i="93"/>
  <c r="AT353" i="93"/>
  <c r="AS353" i="93"/>
  <c r="AR353" i="93"/>
  <c r="AQ353" i="93"/>
  <c r="AP353" i="93"/>
  <c r="AO353" i="93"/>
  <c r="AN353" i="93"/>
  <c r="AM353" i="93"/>
  <c r="AL353" i="93"/>
  <c r="AK353" i="93"/>
  <c r="AJ353" i="93"/>
  <c r="AI353" i="93"/>
  <c r="AH353" i="93"/>
  <c r="AG353" i="93"/>
  <c r="AF353" i="93"/>
  <c r="AE353" i="93"/>
  <c r="AD353" i="93"/>
  <c r="AC353" i="93"/>
  <c r="AB353" i="93"/>
  <c r="AA353" i="93"/>
  <c r="Z353" i="93"/>
  <c r="Y353" i="93"/>
  <c r="X353" i="93"/>
  <c r="W353" i="93"/>
  <c r="V353" i="93"/>
  <c r="U353" i="93"/>
  <c r="T353" i="93"/>
  <c r="S353" i="93"/>
  <c r="R353" i="93"/>
  <c r="Q353" i="93"/>
  <c r="P353" i="93"/>
  <c r="O353" i="93"/>
  <c r="N353" i="93"/>
  <c r="M353" i="93"/>
  <c r="L353" i="93"/>
  <c r="K353" i="93"/>
  <c r="J353" i="93"/>
  <c r="I353" i="93"/>
  <c r="H353" i="93"/>
  <c r="AU353" i="93" l="1"/>
  <c r="AU357" i="93" l="1"/>
</calcChain>
</file>

<file path=xl/sharedStrings.xml><?xml version="1.0" encoding="utf-8"?>
<sst xmlns="http://schemas.openxmlformats.org/spreadsheetml/2006/main" count="3621" uniqueCount="633">
  <si>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</si>
  <si>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</si>
  <si>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</si>
  <si>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</si>
  <si>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</si>
  <si>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</si>
  <si>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</si>
  <si>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</si>
  <si>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</si>
  <si>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</si>
  <si>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</si>
  <si>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</si>
  <si>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</si>
  <si>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</si>
  <si>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</si>
  <si>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</si>
  <si>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</si>
  <si>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</si>
  <si>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</si>
  <si>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</si>
  <si>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GPI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</si>
  <si>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</si>
  <si>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</si>
  <si>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</si>
  <si>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</si>
  <si>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</si>
  <si>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</si>
  <si>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</si>
  <si>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</si>
  <si>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</si>
  <si>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4214</t>
  </si>
  <si>
    <t>44914</t>
  </si>
  <si>
    <t>45432</t>
  </si>
  <si>
    <t>45846</t>
  </si>
  <si>
    <t>4709</t>
  </si>
  <si>
    <t>4766</t>
  </si>
  <si>
    <t>4884</t>
  </si>
  <si>
    <t>20353</t>
  </si>
  <si>
    <t>4610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</si>
  <si>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</si>
  <si>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</si>
  <si>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</si>
  <si>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</si>
  <si>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</si>
  <si>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</si>
  <si>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</si>
  <si>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</si>
  <si>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</si>
  <si>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</si>
  <si>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</si>
  <si>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</si>
  <si>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</si>
  <si>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</si>
  <si>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</si>
  <si>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14253</t>
  </si>
  <si>
    <t>14259</t>
  </si>
  <si>
    <t>14477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</si>
  <si>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</si>
  <si>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</si>
  <si>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</si>
  <si>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</si>
  <si>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</si>
  <si>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</si>
  <si>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</si>
  <si>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</si>
  <si>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</si>
  <si>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</si>
  <si>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</si>
  <si>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</si>
  <si>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</si>
  <si>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20164</t>
  </si>
  <si>
    <t>20173</t>
  </si>
  <si>
    <t>20455</t>
  </si>
  <si>
    <t>20461</t>
  </si>
  <si>
    <t>20469</t>
  </si>
  <si>
    <t>20789</t>
  </si>
  <si>
    <t>20938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</si>
  <si>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</si>
  <si>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</si>
  <si>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</si>
  <si>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</si>
  <si>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</si>
  <si>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</si>
  <si>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</si>
  <si>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</si>
  <si>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</si>
  <si>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</si>
  <si>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</si>
  <si>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</si>
  <si>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</si>
  <si>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</si>
  <si>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</si>
  <si>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</si>
  <si>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</si>
  <si>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</si>
  <si>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</si>
  <si>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</si>
  <si>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</si>
  <si>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</si>
  <si>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</si>
  <si>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</si>
  <si>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</si>
  <si>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</si>
  <si>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3010010101812583</t>
  </si>
  <si>
    <t>3010010101813151</t>
  </si>
  <si>
    <t>3010010101814142</t>
  </si>
  <si>
    <t>3010010101817830</t>
  </si>
  <si>
    <t>3010010101818317</t>
  </si>
  <si>
    <t>3010010101823127</t>
  </si>
  <si>
    <t>3010010101823192</t>
  </si>
  <si>
    <t>3010010101823259</t>
  </si>
  <si>
    <t>3010010101826906</t>
  </si>
  <si>
    <t>3010010101828159</t>
  </si>
  <si>
    <t>3010010101835048</t>
  </si>
  <si>
    <t>3010010101847589</t>
  </si>
  <si>
    <t>3010010101847613</t>
  </si>
  <si>
    <t>3010010101849395</t>
  </si>
  <si>
    <t>3010010101856697</t>
  </si>
  <si>
    <t>33227</t>
  </si>
  <si>
    <t>33247</t>
  </si>
  <si>
    <t>33249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</si>
  <si>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</si>
  <si>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</si>
  <si>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</si>
  <si>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</si>
  <si>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</si>
  <si>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</si>
  <si>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</si>
  <si>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</si>
  <si>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</si>
  <si>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</si>
  <si>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</si>
  <si>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</si>
  <si>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</si>
  <si>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</si>
  <si>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</si>
  <si>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</si>
  <si>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</si>
  <si>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</si>
  <si>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</si>
  <si>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</si>
  <si>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</si>
  <si>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</si>
  <si>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</si>
  <si>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</si>
  <si>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</si>
  <si>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</si>
  <si>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</si>
  <si>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</si>
  <si>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</si>
  <si>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</si>
  <si>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</si>
  <si>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</si>
  <si>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</si>
  <si>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42043</t>
  </si>
  <si>
    <t>42067</t>
  </si>
  <si>
    <t>42069</t>
  </si>
  <si>
    <t>4219</t>
  </si>
  <si>
    <t>4224</t>
  </si>
  <si>
    <t>4341</t>
  </si>
  <si>
    <t>4346</t>
  </si>
  <si>
    <t>4350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</si>
  <si>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</si>
  <si>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</si>
  <si>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</si>
  <si>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</si>
  <si>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</si>
  <si>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</si>
  <si>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</si>
  <si>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</si>
  <si>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</si>
  <si>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</si>
  <si>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</si>
  <si>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</si>
  <si>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</si>
  <si>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</si>
  <si>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</si>
  <si>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45961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</si>
  <si>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</si>
  <si>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</si>
  <si>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</si>
  <si>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</si>
  <si>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</si>
  <si>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</si>
  <si>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</si>
  <si>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</si>
  <si>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</si>
  <si>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</si>
  <si>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4692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</si>
  <si>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</si>
  <si>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</si>
  <si>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</si>
  <si>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</si>
  <si>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</si>
  <si>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</si>
  <si>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</si>
  <si>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</si>
  <si>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</si>
  <si>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</si>
  <si>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</si>
  <si>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</si>
  <si>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9827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</si>
  <si>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</si>
  <si>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</si>
  <si>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</si>
  <si>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</si>
  <si>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</si>
  <si>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</si>
  <si>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</si>
  <si>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</si>
  <si>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</si>
  <si>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</si>
  <si>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</si>
  <si>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</si>
  <si>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</si>
  <si>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</si>
  <si>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</si>
  <si>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</si>
  <si>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</si>
  <si>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</si>
  <si>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</si>
  <si>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</si>
  <si>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</si>
  <si>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</si>
  <si>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</si>
  <si>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</si>
  <si>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</si>
  <si>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</si>
  <si>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</si>
  <si>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</si>
  <si>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</si>
  <si>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</si>
  <si>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</si>
  <si>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</si>
  <si>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</si>
  <si>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</si>
  <si>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</si>
  <si>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</si>
  <si>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</si>
  <si>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</si>
  <si>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</si>
  <si>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</si>
  <si>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</si>
  <si>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</si>
  <si>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</si>
  <si>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</si>
  <si>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</si>
  <si>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</si>
  <si>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</si>
  <si>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</si>
  <si>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</si>
  <si>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</si>
  <si>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</si>
  <si>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</si>
  <si>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</si>
  <si>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</si>
  <si>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</si>
  <si>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</si>
  <si>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</si>
  <si>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</si>
  <si>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</si>
  <si>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</si>
  <si>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</si>
  <si>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</si>
  <si>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</si>
  <si>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</si>
  <si>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</si>
  <si>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</si>
  <si>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</si>
  <si>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</si>
  <si>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</si>
  <si>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</si>
  <si>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</si>
  <si>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</si>
  <si>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</si>
  <si>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</si>
  <si>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</si>
  <si>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</si>
  <si>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</si>
  <si>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</si>
  <si>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</si>
  <si>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</si>
  <si>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</si>
  <si>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</si>
  <si>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</si>
  <si>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</si>
  <si>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</si>
  <si>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</si>
  <si>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</si>
  <si>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</si>
  <si>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</si>
  <si>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</si>
  <si>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</si>
  <si>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</si>
  <si>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</si>
  <si>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</si>
  <si>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</si>
  <si>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</si>
  <si>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</si>
  <si>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</si>
  <si>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</si>
  <si>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</si>
  <si>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</si>
  <si>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</si>
  <si>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</si>
  <si>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</si>
  <si>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</si>
  <si>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</si>
  <si>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</si>
  <si>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</si>
  <si>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</si>
  <si>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</si>
  <si>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</si>
  <si>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</si>
  <si>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</si>
  <si>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</si>
  <si>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</si>
  <si>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</si>
  <si>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22606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</si>
  <si>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</si>
  <si>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</si>
  <si>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</si>
  <si>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</si>
  <si>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</si>
  <si>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</si>
  <si>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</si>
  <si>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</si>
  <si>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</si>
  <si>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</si>
  <si>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</si>
  <si>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17981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</si>
  <si>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</si>
  <si>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</si>
  <si>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</si>
  <si>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</si>
  <si>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</si>
  <si>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</si>
  <si>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</si>
  <si>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</si>
  <si>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</si>
  <si>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</si>
  <si>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</si>
  <si>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</si>
  <si>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</si>
  <si>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</si>
  <si>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</si>
  <si>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</si>
  <si>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</si>
  <si>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</si>
  <si>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</si>
  <si>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</si>
  <si>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</si>
  <si>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</si>
  <si>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</si>
  <si>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</si>
  <si>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</si>
  <si>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</si>
  <si>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</si>
  <si>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</si>
  <si>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</si>
  <si>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</si>
  <si>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</si>
  <si>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</si>
  <si>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</si>
  <si>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</si>
  <si>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</si>
  <si>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</si>
  <si>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66367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</si>
  <si>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</si>
  <si>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</si>
  <si>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</si>
  <si>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</si>
  <si>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</si>
  <si>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</si>
  <si>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</si>
  <si>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</si>
  <si>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</si>
  <si>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</si>
  <si>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</si>
  <si>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</si>
  <si>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72120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</si>
  <si>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</si>
  <si>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</si>
  <si>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</si>
  <si>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</si>
  <si>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</si>
  <si>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</si>
  <si>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</si>
  <si>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</si>
  <si>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</si>
  <si>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</si>
  <si>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</si>
  <si>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</si>
  <si>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</si>
  <si>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</si>
  <si>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</si>
  <si>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</si>
  <si>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</si>
  <si>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</si>
  <si>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</si>
  <si>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</si>
  <si>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</si>
  <si>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</si>
  <si>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</si>
  <si>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</si>
  <si>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</si>
  <si>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</si>
  <si>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</si>
  <si>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</si>
  <si>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</si>
  <si>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</si>
  <si>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</si>
  <si>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</si>
  <si>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</si>
  <si>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</si>
  <si>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</si>
  <si>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</si>
  <si>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</si>
  <si>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</si>
  <si>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</si>
  <si>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</si>
  <si>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</si>
  <si>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</si>
  <si>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</si>
  <si>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</si>
  <si>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</si>
  <si>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</si>
  <si>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</si>
  <si>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</si>
  <si>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</si>
  <si>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</si>
  <si>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</si>
  <si>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</si>
  <si>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28767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</si>
  <si>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</si>
  <si>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</si>
  <si>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</si>
  <si>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</si>
  <si>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</si>
  <si>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</si>
  <si>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</si>
  <si>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</si>
  <si>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</si>
  <si>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</si>
  <si>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</si>
  <si>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</si>
  <si>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</si>
  <si>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</si>
  <si>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</si>
  <si>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</si>
  <si>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</si>
  <si>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</si>
  <si>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</si>
  <si>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</si>
  <si>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</si>
  <si>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</si>
  <si>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</si>
  <si>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</si>
  <si>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</si>
  <si>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</si>
  <si>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</si>
  <si>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</si>
  <si>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21355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</si>
  <si>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</si>
  <si>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</si>
  <si>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</si>
  <si>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</si>
  <si>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</si>
  <si>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</si>
  <si>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</si>
  <si>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</si>
  <si>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</si>
  <si>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</si>
  <si>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</si>
  <si>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</si>
  <si>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</si>
  <si>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</si>
  <si>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</si>
  <si>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SALTILLO</t>
  </si>
  <si>
    <t>3010010101826138</t>
  </si>
  <si>
    <t>REYNOSA</t>
  </si>
  <si>
    <t>88715</t>
  </si>
  <si>
    <t>25060</t>
  </si>
  <si>
    <t>3010010101828829</t>
  </si>
  <si>
    <t>37000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</si>
  <si>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</si>
  <si>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</si>
  <si>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</si>
  <si>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</si>
  <si>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</si>
  <si>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</si>
  <si>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</si>
  <si>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</si>
  <si>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3010010101846680</t>
  </si>
  <si>
    <t>31124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</si>
  <si>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</si>
  <si>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</si>
  <si>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</si>
  <si>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</si>
  <si>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</si>
  <si>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</si>
  <si>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</si>
  <si>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</si>
  <si>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</si>
  <si>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</si>
  <si>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</si>
  <si>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</si>
  <si>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</si>
  <si>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</si>
  <si>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</si>
  <si>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</si>
  <si>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</si>
  <si>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</si>
  <si>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</si>
  <si>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</si>
  <si>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</si>
  <si>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</si>
  <si>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</si>
  <si>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36675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</si>
  <si>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</si>
  <si>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</si>
  <si>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</si>
  <si>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</si>
  <si>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</si>
  <si>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</si>
  <si>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</si>
  <si>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</si>
  <si>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</si>
  <si>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</si>
  <si>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</si>
  <si>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</si>
  <si>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</si>
  <si>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</si>
  <si>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</si>
  <si>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</si>
  <si>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</si>
  <si>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</si>
  <si>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</si>
  <si>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</si>
  <si>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</si>
  <si>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</si>
  <si>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</si>
  <si>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</si>
  <si>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</si>
  <si>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</si>
  <si>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</si>
  <si>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</si>
  <si>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</si>
  <si>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</si>
  <si>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</si>
  <si>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</si>
  <si>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</si>
  <si>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</si>
  <si>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</si>
  <si>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</si>
  <si>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</si>
  <si>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</si>
  <si>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</si>
  <si>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</si>
  <si>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23085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</si>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</sst>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48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166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/>
    <xf numFmtId="0" fontId="15" fillId="0" borderId="0"/>
    <xf numFmtId="0" fontId="2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20" fillId="0" borderId="0" applyFont="0" applyFill="0" applyBorder="0" applyAlignment="0" applyProtection="0"/>
    <xf numFmtId="0" fontId="11" fillId="0" borderId="0"/>
    <xf numFmtId="0" fontId="11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1" fillId="0" borderId="0"/>
    <xf numFmtId="0" fontId="10" fillId="0" borderId="0"/>
    <xf numFmtId="0" fontId="39" fillId="0" borderId="0"/>
    <xf numFmtId="166" fontId="39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40" fillId="0" borderId="0"/>
    <xf numFmtId="0" fontId="38" fillId="0" borderId="0" applyBorder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top"/>
    </xf>
    <xf numFmtId="166" fontId="6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0" fillId="0" borderId="0"/>
    <xf numFmtId="166" fontId="19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5" fillId="0" borderId="0"/>
    <xf numFmtId="9" fontId="43" fillId="0" borderId="0" applyFont="0" applyFill="0" applyBorder="0" applyAlignment="0" applyProtection="0"/>
    <xf numFmtId="0" fontId="5" fillId="0" borderId="0"/>
    <xf numFmtId="0" fontId="20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4" fillId="0" borderId="0"/>
    <xf numFmtId="0" fontId="5" fillId="0" borderId="0"/>
    <xf numFmtId="0" fontId="20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8" fontId="45" fillId="0" borderId="1" applyNumberFormat="0" applyFill="0" applyAlignment="0" applyProtection="0"/>
    <xf numFmtId="0" fontId="5" fillId="0" borderId="0"/>
    <xf numFmtId="166" fontId="5" fillId="0" borderId="0" applyFont="0" applyFill="0" applyBorder="0" applyAlignment="0" applyProtection="0"/>
    <xf numFmtId="0" fontId="46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0" borderId="0"/>
    <xf numFmtId="0" fontId="20" fillId="0" borderId="0"/>
    <xf numFmtId="166" fontId="3" fillId="0" borderId="0" applyFont="0" applyFill="0" applyBorder="0" applyAlignment="0" applyProtection="0"/>
    <xf numFmtId="0" fontId="3" fillId="0" borderId="0"/>
    <xf numFmtId="9" fontId="43" fillId="0" borderId="0" applyFont="0" applyFill="0" applyBorder="0" applyAlignment="0" applyProtection="0"/>
    <xf numFmtId="0" fontId="3" fillId="0" borderId="0"/>
    <xf numFmtId="0" fontId="43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8" fillId="0" borderId="0" applyBorder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43" fillId="0" borderId="0"/>
    <xf numFmtId="43" fontId="19" fillId="0" borderId="0" applyFont="0" applyFill="0" applyBorder="0" applyAlignment="0" applyProtection="0"/>
    <xf numFmtId="0" fontId="20" fillId="0" borderId="0"/>
    <xf numFmtId="0" fontId="20" fillId="0" borderId="0"/>
    <xf numFmtId="44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8" fillId="2" borderId="0" xfId="253" applyFont="1" applyFill="1" applyAlignment="1">
      <alignment horizontal="left"/>
    </xf>
    <xf numFmtId="49" fontId="49" fillId="3" borderId="2" xfId="253" applyNumberFormat="1" applyFont="1" applyFill="1" applyBorder="1" applyAlignment="1">
      <alignment horizontal="center" vertical="center" wrapText="1"/>
    </xf>
    <xf numFmtId="0" fontId="49" fillId="3" borderId="2" xfId="253" applyFont="1" applyFill="1" applyBorder="1" applyAlignment="1">
      <alignment horizontal="center" vertical="center" wrapText="1"/>
    </xf>
    <xf numFmtId="0" fontId="47" fillId="4" borderId="3" xfId="253" applyFont="1" applyFill="1" applyBorder="1" applyAlignment="1">
      <alignment horizontal="left" wrapText="1"/>
    </xf>
    <xf numFmtId="49" fontId="47" fillId="4" borderId="3" xfId="253" applyNumberFormat="1" applyFont="1" applyFill="1" applyBorder="1" applyAlignment="1">
      <alignment horizontal="center" wrapText="1"/>
    </xf>
    <xf numFmtId="190" fontId="47" fillId="4" borderId="3" xfId="253" applyNumberFormat="1" applyFont="1" applyFill="1" applyBorder="1" applyAlignment="1">
      <alignment horizontal="center" wrapText="1"/>
    </xf>
    <xf numFmtId="49" fontId="47" fillId="4" borderId="3" xfId="253" applyNumberFormat="1" applyFont="1" applyFill="1" applyBorder="1" applyAlignment="1">
      <alignment horizontal="left" wrapText="1"/>
    </xf>
    <xf numFmtId="0" fontId="47" fillId="4" borderId="3" xfId="253" applyFont="1" applyFill="1" applyBorder="1" applyAlignment="1">
      <alignment horizontal="center" wrapText="1"/>
    </xf>
    <xf numFmtId="4" fontId="47" fillId="4" borderId="3" xfId="253" applyNumberFormat="1" applyFont="1" applyFill="1" applyBorder="1" applyAlignment="1">
      <alignment horizontal="right" wrapText="1"/>
    </xf>
    <xf numFmtId="1" fontId="47" fillId="4" borderId="3" xfId="253" applyNumberFormat="1" applyFont="1" applyFill="1" applyBorder="1" applyAlignment="1">
      <alignment horizontal="right" wrapText="1"/>
    </xf>
    <xf numFmtId="0" fontId="47" fillId="4" borderId="3" xfId="253" applyFont="1" applyFill="1" applyBorder="1" applyAlignment="1">
      <alignment horizontal="right" wrapText="1"/>
    </xf>
    <xf numFmtId="190" fontId="47" fillId="4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left" wrapText="1"/>
    </xf>
    <xf numFmtId="49" fontId="47" fillId="2" borderId="3" xfId="253" applyNumberFormat="1" applyFont="1" applyFill="1" applyBorder="1" applyAlignment="1">
      <alignment horizontal="center" wrapText="1"/>
    </xf>
    <xf numFmtId="190" fontId="47" fillId="2" borderId="3" xfId="253" applyNumberFormat="1" applyFont="1" applyFill="1" applyBorder="1" applyAlignment="1">
      <alignment horizontal="center" wrapText="1"/>
    </xf>
    <xf numFmtId="49" fontId="47" fillId="2" borderId="3" xfId="253" applyNumberFormat="1" applyFont="1" applyFill="1" applyBorder="1" applyAlignment="1">
      <alignment horizontal="left" wrapText="1"/>
    </xf>
    <xf numFmtId="0" fontId="47" fillId="2" borderId="3" xfId="253" applyFont="1" applyFill="1" applyBorder="1" applyAlignment="1">
      <alignment horizontal="center" wrapText="1"/>
    </xf>
    <xf numFmtId="4" fontId="47" fillId="2" borderId="3" xfId="253" applyNumberFormat="1" applyFont="1" applyFill="1" applyBorder="1" applyAlignment="1">
      <alignment horizontal="right" wrapText="1"/>
    </xf>
    <xf numFmtId="1" fontId="47" fillId="2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right" wrapText="1"/>
    </xf>
    <xf numFmtId="190" fontId="47" fillId="2" borderId="3" xfId="253" applyNumberFormat="1" applyFont="1" applyFill="1" applyBorder="1" applyAlignment="1">
      <alignment horizontal="right" wrapText="1"/>
    </xf>
    <xf numFmtId="49" fontId="49" fillId="3" borderId="3" xfId="253" applyNumberFormat="1" applyFont="1" applyFill="1" applyBorder="1" applyAlignment="1">
      <alignment horizontal="center" vertical="center" wrapText="1"/>
    </xf>
    <xf numFmtId="0" fontId="49" fillId="3" borderId="3" xfId="253" applyFont="1" applyFill="1" applyBorder="1" applyAlignment="1">
      <alignment horizontal="center" vertical="center" wrapText="1"/>
    </xf>
    <xf numFmtId="0" fontId="40" fillId="0" borderId="0" xfId="253"/>
    <xf numFmtId="49" fontId="47" fillId="2" borderId="3" xfId="253" applyNumberFormat="1" applyFont="1" applyFill="1" applyBorder="1" applyAlignment="1">
      <alignment horizontal="left" vertical="center"/>
    </xf>
    <xf numFmtId="0" fontId="41" fillId="2" borderId="3" xfId="253" applyFont="1" applyFill="1" applyBorder="1" applyAlignment="1">
      <alignment horizontal="left" vertical="center"/>
    </xf>
    <xf numFmtId="0" fontId="47" fillId="2" borderId="3" xfId="253" applyFont="1" applyFill="1" applyBorder="1" applyAlignment="1">
      <alignment horizontal="right" vertical="center"/>
    </xf>
    <xf numFmtId="0" fontId="41" fillId="2" borderId="3" xfId="253" applyFont="1" applyFill="1" applyBorder="1" applyAlignment="1">
      <alignment horizontal="right" vertical="center"/>
    </xf>
    <xf numFmtId="1" fontId="47" fillId="2" borderId="3" xfId="253" applyNumberFormat="1" applyFont="1" applyFill="1" applyBorder="1" applyAlignment="1">
      <alignment horizontal="right" vertical="center"/>
    </xf>
    <xf numFmtId="4" fontId="47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right" vertical="center"/>
    </xf>
    <xf numFmtId="4" fontId="50" fillId="2" borderId="3" xfId="253" applyNumberFormat="1" applyFont="1" applyFill="1" applyBorder="1" applyAlignment="1">
      <alignment horizontal="right" vertical="center"/>
    </xf>
    <xf numFmtId="4" fontId="51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right" vertical="center"/>
    </xf>
    <xf numFmtId="0" fontId="50" fillId="2" borderId="0" xfId="253" applyFont="1" applyFill="1" applyAlignment="1">
      <alignment horizontal="left"/>
    </xf>
    <xf numFmtId="49" fontId="49" fillId="5" borderId="2" xfId="253" applyNumberFormat="1" applyFont="1" applyFill="1" applyBorder="1" applyAlignment="1">
      <alignment horizontal="center" vertical="center" wrapText="1"/>
    </xf>
    <xf numFmtId="49" fontId="49" fillId="5" borderId="3" xfId="253" applyNumberFormat="1" applyFont="1" applyFill="1" applyBorder="1" applyAlignment="1">
      <alignment horizontal="center" vertical="center" wrapText="1"/>
    </xf>
    <xf numFmtId="166" fontId="50" fillId="0" borderId="0" xfId="52" applyFont="1"/>
    <xf numFmtId="43" fontId="40" fillId="0" borderId="0" xfId="253" applyNumberFormat="1"/>
    <xf numFmtId="166" fontId="40" fillId="0" borderId="0" xfId="52" applyFont="1"/>
    <xf numFmtId="0" fontId="40" fillId="0" borderId="0" xfId="253" applyAlignment="1">
      <alignment horizontal="right"/>
    </xf>
  </cellXfs>
  <cellStyles count="348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microsoft.com/office/2017/10/relationships/person" Target="persons/perso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95AA-BAD8-457A-8A0F-3FA6BF5A67D4}">
  <dimension ref="A1:BT364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28515625" style="24" customWidth="1"/>
    <col min="2" max="2" width="16.42578125" style="24" customWidth="1"/>
    <col min="3" max="3" width="14.85546875" style="24" customWidth="1"/>
    <col min="4" max="4" width="12.5703125" style="24" customWidth="1"/>
    <col min="5" max="5" width="8.85546875" style="24" customWidth="1"/>
    <col min="6" max="6" width="8.42578125" style="24" customWidth="1"/>
    <col min="7" max="7" width="10.285156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" style="24" customWidth="1"/>
    <col min="20" max="20" width="11.1406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8" width="10.140625" style="24" customWidth="1"/>
    <col min="49" max="49" width="10.855468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3.25" customHeight="1" x14ac:dyDescent="0.15">
      <c r="A2" s="2" t="s">
        <v>210</v>
      </c>
      <c r="B2" s="2" t="s">
        <v>627</v>
      </c>
      <c r="C2" s="2" t="s">
        <v>211</v>
      </c>
      <c r="D2" s="2" t="s">
        <v>212</v>
      </c>
      <c r="E2" s="2" t="s">
        <v>213</v>
      </c>
      <c r="F2" s="2" t="s">
        <v>214</v>
      </c>
      <c r="G2" s="2" t="s">
        <v>215</v>
      </c>
      <c r="H2" s="2" t="s">
        <v>216</v>
      </c>
      <c r="I2" s="2" t="s">
        <v>217</v>
      </c>
      <c r="J2" s="2" t="s">
        <v>218</v>
      </c>
      <c r="K2" s="2" t="s">
        <v>219</v>
      </c>
      <c r="L2" s="3" t="s">
        <v>220</v>
      </c>
      <c r="M2" s="2" t="s">
        <v>221</v>
      </c>
      <c r="N2" s="2" t="s">
        <v>222</v>
      </c>
      <c r="O2" s="2" t="s">
        <v>223</v>
      </c>
      <c r="P2" s="2" t="s">
        <v>224</v>
      </c>
      <c r="Q2" s="2" t="s">
        <v>225</v>
      </c>
      <c r="R2" s="2" t="s">
        <v>226</v>
      </c>
      <c r="S2" s="2" t="s">
        <v>227</v>
      </c>
      <c r="T2" s="2" t="s">
        <v>228</v>
      </c>
      <c r="U2" s="2" t="s">
        <v>229</v>
      </c>
      <c r="V2" s="2" t="s">
        <v>230</v>
      </c>
      <c r="W2" s="2" t="s">
        <v>231</v>
      </c>
      <c r="X2" s="2" t="s">
        <v>232</v>
      </c>
      <c r="Y2" s="2" t="s">
        <v>233</v>
      </c>
      <c r="Z2" s="2" t="s">
        <v>234</v>
      </c>
      <c r="AA2" s="2" t="s">
        <v>235</v>
      </c>
      <c r="AB2" s="2" t="s">
        <v>236</v>
      </c>
      <c r="AC2" s="2" t="s">
        <v>237</v>
      </c>
      <c r="AD2" s="2" t="s">
        <v>238</v>
      </c>
      <c r="AE2" s="2" t="s">
        <v>239</v>
      </c>
      <c r="AF2" s="2" t="s">
        <v>240</v>
      </c>
      <c r="AG2" s="2" t="s">
        <v>241</v>
      </c>
      <c r="AH2" s="2" t="s">
        <v>242</v>
      </c>
      <c r="AI2" s="2" t="s">
        <v>243</v>
      </c>
      <c r="AJ2" s="2" t="s">
        <v>244</v>
      </c>
      <c r="AK2" s="2" t="s">
        <v>245</v>
      </c>
      <c r="AL2" s="2" t="s">
        <v>246</v>
      </c>
      <c r="AM2" s="2" t="s">
        <v>247</v>
      </c>
      <c r="AN2" s="2" t="s">
        <v>248</v>
      </c>
      <c r="AO2" s="2" t="s">
        <v>249</v>
      </c>
      <c r="AP2" s="2" t="s">
        <v>250</v>
      </c>
      <c r="AQ2" s="2" t="s">
        <v>251</v>
      </c>
      <c r="AR2" s="2" t="s">
        <v>252</v>
      </c>
      <c r="AS2" s="38" t="s">
        <v>253</v>
      </c>
      <c r="AT2" s="38" t="s">
        <v>254</v>
      </c>
      <c r="AU2" s="2" t="s">
        <v>255</v>
      </c>
      <c r="AV2" s="2" t="s">
        <v>256</v>
      </c>
      <c r="AW2" s="2" t="s">
        <v>257</v>
      </c>
      <c r="AX2" s="2" t="s">
        <v>258</v>
      </c>
      <c r="AY2" s="2" t="s">
        <v>259</v>
      </c>
      <c r="AZ2" s="2" t="s">
        <v>260</v>
      </c>
      <c r="BA2" s="2" t="s">
        <v>261</v>
      </c>
      <c r="BB2" s="2" t="s">
        <v>262</v>
      </c>
      <c r="BC2" s="2" t="s">
        <v>263</v>
      </c>
      <c r="BD2" s="2" t="s">
        <v>264</v>
      </c>
      <c r="BE2" s="2" t="s">
        <v>265</v>
      </c>
      <c r="BF2" s="2" t="s">
        <v>266</v>
      </c>
      <c r="BG2" s="2" t="s">
        <v>267</v>
      </c>
      <c r="BH2" s="2" t="s">
        <v>268</v>
      </c>
      <c r="BI2" s="2" t="s">
        <v>269</v>
      </c>
      <c r="BJ2" s="2" t="s">
        <v>270</v>
      </c>
      <c r="BK2" s="2" t="s">
        <v>271</v>
      </c>
      <c r="BL2" s="2" t="s">
        <v>272</v>
      </c>
      <c r="BM2" s="2" t="s">
        <v>273</v>
      </c>
      <c r="BN2" s="2" t="s">
        <v>274</v>
      </c>
      <c r="BO2" s="2" t="s">
        <v>275</v>
      </c>
      <c r="BP2" s="2" t="s">
        <v>276</v>
      </c>
      <c r="BQ2" s="2" t="s">
        <v>277</v>
      </c>
      <c r="BR2" s="3" t="s">
        <v>278</v>
      </c>
      <c r="BS2" s="2" t="s">
        <v>279</v>
      </c>
      <c r="BT2" s="2" t="s">
        <v>280</v>
      </c>
    </row>
    <row r="3" spans="1:72" s="1" customFormat="1" ht="18.2" customHeight="1" x14ac:dyDescent="0.15">
      <c r="A3" s="4">
        <v>1</v>
      </c>
      <c r="B3" s="5" t="s">
        <v>39</v>
      </c>
      <c r="C3" s="5" t="s">
        <v>281</v>
      </c>
      <c r="D3" s="6">
        <v>45323</v>
      </c>
      <c r="E3" s="7" t="s">
        <v>44</v>
      </c>
      <c r="F3" s="8">
        <v>159</v>
      </c>
      <c r="G3" s="8">
        <v>158</v>
      </c>
      <c r="H3" s="9">
        <v>37897.379999999997</v>
      </c>
      <c r="I3" s="9">
        <v>52958.33</v>
      </c>
      <c r="J3" s="9">
        <v>0</v>
      </c>
      <c r="K3" s="9">
        <v>90855.71</v>
      </c>
      <c r="L3" s="9">
        <v>610.53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90855.71</v>
      </c>
      <c r="T3" s="9">
        <v>95478.97</v>
      </c>
      <c r="U3" s="9">
        <v>323.98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95802.95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53568.86</v>
      </c>
      <c r="AW3" s="9">
        <v>95802.95</v>
      </c>
      <c r="AX3" s="10">
        <v>50</v>
      </c>
      <c r="AY3" s="10">
        <v>300</v>
      </c>
      <c r="AZ3" s="9">
        <v>364645.12</v>
      </c>
      <c r="BA3" s="9">
        <v>100800</v>
      </c>
      <c r="BB3" s="11">
        <v>90</v>
      </c>
      <c r="BC3" s="11">
        <v>81.121169642857197</v>
      </c>
      <c r="BD3" s="11">
        <v>10.26</v>
      </c>
      <c r="BE3" s="11"/>
      <c r="BF3" s="7" t="s">
        <v>282</v>
      </c>
      <c r="BG3" s="4"/>
      <c r="BH3" s="7" t="s">
        <v>283</v>
      </c>
      <c r="BI3" s="7" t="s">
        <v>284</v>
      </c>
      <c r="BJ3" s="7" t="s">
        <v>285</v>
      </c>
      <c r="BK3" s="7" t="s">
        <v>286</v>
      </c>
      <c r="BL3" s="5" t="s">
        <v>0</v>
      </c>
      <c r="BM3" s="11">
        <v>732564.77437737002</v>
      </c>
      <c r="BN3" s="5" t="s">
        <v>209</v>
      </c>
      <c r="BO3" s="11"/>
      <c r="BP3" s="12">
        <v>37700</v>
      </c>
      <c r="BQ3" s="12">
        <v>46832</v>
      </c>
      <c r="BR3" s="11">
        <v>39772.53</v>
      </c>
      <c r="BS3" s="11">
        <v>85.49</v>
      </c>
      <c r="BT3" s="11">
        <v>43.25</v>
      </c>
    </row>
    <row r="4" spans="1:72" s="1" customFormat="1" ht="18.2" customHeight="1" x14ac:dyDescent="0.15">
      <c r="A4" s="13">
        <v>2</v>
      </c>
      <c r="B4" s="14" t="s">
        <v>39</v>
      </c>
      <c r="C4" s="14" t="s">
        <v>281</v>
      </c>
      <c r="D4" s="15">
        <v>45323</v>
      </c>
      <c r="E4" s="16" t="s">
        <v>45</v>
      </c>
      <c r="F4" s="17">
        <v>198</v>
      </c>
      <c r="G4" s="17">
        <v>197</v>
      </c>
      <c r="H4" s="18">
        <v>55725.64</v>
      </c>
      <c r="I4" s="18">
        <v>35005.339999999997</v>
      </c>
      <c r="J4" s="18">
        <v>0</v>
      </c>
      <c r="K4" s="18">
        <v>90730.98</v>
      </c>
      <c r="L4" s="18">
        <v>372.74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90730.98</v>
      </c>
      <c r="T4" s="18">
        <v>135336.04999999999</v>
      </c>
      <c r="U4" s="18">
        <v>487.57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135823.62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35378.080000000002</v>
      </c>
      <c r="AW4" s="18">
        <v>135823.62</v>
      </c>
      <c r="AX4" s="19">
        <v>97</v>
      </c>
      <c r="AY4" s="19">
        <v>360</v>
      </c>
      <c r="AZ4" s="18">
        <v>319005.06</v>
      </c>
      <c r="BA4" s="18">
        <v>94050</v>
      </c>
      <c r="BB4" s="20">
        <v>90</v>
      </c>
      <c r="BC4" s="20">
        <v>86.823904306220101</v>
      </c>
      <c r="BD4" s="20">
        <v>10.5</v>
      </c>
      <c r="BE4" s="20"/>
      <c r="BF4" s="16" t="s">
        <v>282</v>
      </c>
      <c r="BG4" s="13"/>
      <c r="BH4" s="16" t="s">
        <v>287</v>
      </c>
      <c r="BI4" s="16" t="s">
        <v>288</v>
      </c>
      <c r="BJ4" s="16" t="s">
        <v>289</v>
      </c>
      <c r="BK4" s="16" t="s">
        <v>286</v>
      </c>
      <c r="BL4" s="14" t="s">
        <v>0</v>
      </c>
      <c r="BM4" s="20">
        <v>731559.08299806004</v>
      </c>
      <c r="BN4" s="14" t="s">
        <v>209</v>
      </c>
      <c r="BO4" s="20"/>
      <c r="BP4" s="21">
        <v>37232</v>
      </c>
      <c r="BQ4" s="21">
        <v>48189</v>
      </c>
      <c r="BR4" s="20">
        <v>55412.03</v>
      </c>
      <c r="BS4" s="20">
        <v>148</v>
      </c>
      <c r="BT4" s="20">
        <v>42.64</v>
      </c>
    </row>
    <row r="5" spans="1:72" s="1" customFormat="1" ht="18.2" customHeight="1" x14ac:dyDescent="0.15">
      <c r="A5" s="4">
        <v>3</v>
      </c>
      <c r="B5" s="5" t="s">
        <v>39</v>
      </c>
      <c r="C5" s="5" t="s">
        <v>281</v>
      </c>
      <c r="D5" s="6">
        <v>45323</v>
      </c>
      <c r="E5" s="7" t="s">
        <v>290</v>
      </c>
      <c r="F5" s="8">
        <v>0</v>
      </c>
      <c r="G5" s="8">
        <v>0</v>
      </c>
      <c r="H5" s="9">
        <v>56364.61</v>
      </c>
      <c r="I5" s="9">
        <v>0</v>
      </c>
      <c r="J5" s="9">
        <v>0</v>
      </c>
      <c r="K5" s="9">
        <v>56364.61</v>
      </c>
      <c r="L5" s="9">
        <v>362.48</v>
      </c>
      <c r="M5" s="9">
        <v>0</v>
      </c>
      <c r="N5" s="9">
        <v>0</v>
      </c>
      <c r="O5" s="9">
        <v>0</v>
      </c>
      <c r="P5" s="9">
        <v>362.48</v>
      </c>
      <c r="Q5" s="9">
        <v>0</v>
      </c>
      <c r="R5" s="9">
        <v>0</v>
      </c>
      <c r="S5" s="9">
        <v>56002.13</v>
      </c>
      <c r="T5" s="9">
        <v>0</v>
      </c>
      <c r="U5" s="9">
        <v>483.8</v>
      </c>
      <c r="V5" s="9">
        <v>0</v>
      </c>
      <c r="W5" s="9">
        <v>0</v>
      </c>
      <c r="X5" s="9">
        <v>483.8</v>
      </c>
      <c r="Y5" s="9">
        <v>0</v>
      </c>
      <c r="Z5" s="9">
        <v>0</v>
      </c>
      <c r="AA5" s="9">
        <v>0</v>
      </c>
      <c r="AB5" s="9">
        <v>188.17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116.5</v>
      </c>
      <c r="AI5" s="9">
        <v>24.89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9.4E-2</v>
      </c>
      <c r="AR5" s="9">
        <v>0</v>
      </c>
      <c r="AS5" s="9">
        <v>0</v>
      </c>
      <c r="AT5" s="9">
        <v>0</v>
      </c>
      <c r="AU5" s="9">
        <f t="shared" si="0"/>
        <v>1175.934</v>
      </c>
      <c r="AV5" s="9">
        <v>0</v>
      </c>
      <c r="AW5" s="9">
        <v>0</v>
      </c>
      <c r="AX5" s="10">
        <v>101</v>
      </c>
      <c r="AY5" s="10">
        <v>360</v>
      </c>
      <c r="AZ5" s="9">
        <v>461355.96</v>
      </c>
      <c r="BA5" s="9">
        <v>94050</v>
      </c>
      <c r="BB5" s="11">
        <v>64</v>
      </c>
      <c r="BC5" s="11">
        <v>38.1088391281233</v>
      </c>
      <c r="BD5" s="11">
        <v>10.3</v>
      </c>
      <c r="BE5" s="11"/>
      <c r="BF5" s="7" t="s">
        <v>282</v>
      </c>
      <c r="BG5" s="4"/>
      <c r="BH5" s="7" t="s">
        <v>283</v>
      </c>
      <c r="BI5" s="7" t="s">
        <v>284</v>
      </c>
      <c r="BJ5" s="7" t="s">
        <v>285</v>
      </c>
      <c r="BK5" s="7" t="s">
        <v>21</v>
      </c>
      <c r="BL5" s="5" t="s">
        <v>0</v>
      </c>
      <c r="BM5" s="11">
        <v>451542.20607711002</v>
      </c>
      <c r="BN5" s="5" t="s">
        <v>209</v>
      </c>
      <c r="BO5" s="11"/>
      <c r="BP5" s="12">
        <v>37382</v>
      </c>
      <c r="BQ5" s="12">
        <v>48340</v>
      </c>
      <c r="BR5" s="11">
        <v>0</v>
      </c>
      <c r="BS5" s="11">
        <v>188.17</v>
      </c>
      <c r="BT5" s="11">
        <v>0</v>
      </c>
    </row>
    <row r="6" spans="1:72" s="1" customFormat="1" ht="18.2" customHeight="1" x14ac:dyDescent="0.15">
      <c r="A6" s="13">
        <v>4</v>
      </c>
      <c r="B6" s="14" t="s">
        <v>39</v>
      </c>
      <c r="C6" s="14" t="s">
        <v>281</v>
      </c>
      <c r="D6" s="15">
        <v>45323</v>
      </c>
      <c r="E6" s="16" t="s">
        <v>291</v>
      </c>
      <c r="F6" s="17">
        <v>0</v>
      </c>
      <c r="G6" s="17">
        <v>0</v>
      </c>
      <c r="H6" s="18">
        <v>36323.120000000003</v>
      </c>
      <c r="I6" s="18">
        <v>0</v>
      </c>
      <c r="J6" s="18">
        <v>0</v>
      </c>
      <c r="K6" s="18">
        <v>36323.120000000003</v>
      </c>
      <c r="L6" s="18">
        <v>496.5</v>
      </c>
      <c r="M6" s="18">
        <v>0</v>
      </c>
      <c r="N6" s="18">
        <v>0</v>
      </c>
      <c r="O6" s="18">
        <v>0</v>
      </c>
      <c r="P6" s="18">
        <v>496.5</v>
      </c>
      <c r="Q6" s="18">
        <v>0</v>
      </c>
      <c r="R6" s="18">
        <v>0</v>
      </c>
      <c r="S6" s="18">
        <v>35826.620000000003</v>
      </c>
      <c r="T6" s="18">
        <v>0</v>
      </c>
      <c r="U6" s="18">
        <v>319.33999999999997</v>
      </c>
      <c r="V6" s="18">
        <v>0</v>
      </c>
      <c r="W6" s="18">
        <v>0</v>
      </c>
      <c r="X6" s="18">
        <v>319.33999999999997</v>
      </c>
      <c r="Y6" s="18">
        <v>0</v>
      </c>
      <c r="Z6" s="18">
        <v>0</v>
      </c>
      <c r="AA6" s="18">
        <v>0</v>
      </c>
      <c r="AB6" s="18">
        <v>148</v>
      </c>
      <c r="AC6" s="18">
        <v>0</v>
      </c>
      <c r="AD6" s="18">
        <v>25</v>
      </c>
      <c r="AE6" s="18">
        <v>0</v>
      </c>
      <c r="AF6" s="18">
        <v>0</v>
      </c>
      <c r="AG6" s="18">
        <v>0</v>
      </c>
      <c r="AH6" s="18">
        <v>108.77</v>
      </c>
      <c r="AI6" s="18">
        <v>0.11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0.85328599999999999</v>
      </c>
      <c r="AT6" s="18">
        <v>0</v>
      </c>
      <c r="AU6" s="18">
        <f t="shared" si="0"/>
        <v>1096.866714</v>
      </c>
      <c r="AV6" s="18">
        <v>0</v>
      </c>
      <c r="AW6" s="18">
        <v>0</v>
      </c>
      <c r="AX6" s="19">
        <v>61</v>
      </c>
      <c r="AY6" s="19">
        <v>360</v>
      </c>
      <c r="AZ6" s="18">
        <v>465152.22</v>
      </c>
      <c r="BA6" s="18">
        <v>88825</v>
      </c>
      <c r="BB6" s="20">
        <v>58</v>
      </c>
      <c r="BC6" s="20">
        <v>23.393683760202698</v>
      </c>
      <c r="BD6" s="20">
        <v>10.55</v>
      </c>
      <c r="BE6" s="20"/>
      <c r="BF6" s="16" t="s">
        <v>282</v>
      </c>
      <c r="BG6" s="13"/>
      <c r="BH6" s="16" t="s">
        <v>283</v>
      </c>
      <c r="BI6" s="16" t="s">
        <v>284</v>
      </c>
      <c r="BJ6" s="16" t="s">
        <v>285</v>
      </c>
      <c r="BK6" s="16" t="s">
        <v>21</v>
      </c>
      <c r="BL6" s="14" t="s">
        <v>0</v>
      </c>
      <c r="BM6" s="20">
        <v>288868.13824914</v>
      </c>
      <c r="BN6" s="14" t="s">
        <v>209</v>
      </c>
      <c r="BO6" s="20"/>
      <c r="BP6" s="21">
        <v>37270</v>
      </c>
      <c r="BQ6" s="21">
        <v>48227</v>
      </c>
      <c r="BR6" s="20">
        <v>0</v>
      </c>
      <c r="BS6" s="20">
        <v>148</v>
      </c>
      <c r="BT6" s="20">
        <v>25</v>
      </c>
    </row>
    <row r="7" spans="1:72" s="1" customFormat="1" ht="18.2" customHeight="1" x14ac:dyDescent="0.15">
      <c r="A7" s="4">
        <v>5</v>
      </c>
      <c r="B7" s="5" t="s">
        <v>39</v>
      </c>
      <c r="C7" s="5" t="s">
        <v>281</v>
      </c>
      <c r="D7" s="6">
        <v>45323</v>
      </c>
      <c r="E7" s="7" t="s">
        <v>46</v>
      </c>
      <c r="F7" s="8">
        <v>181</v>
      </c>
      <c r="G7" s="8">
        <v>180</v>
      </c>
      <c r="H7" s="9">
        <v>86215.7</v>
      </c>
      <c r="I7" s="9">
        <v>127648.69</v>
      </c>
      <c r="J7" s="9">
        <v>0</v>
      </c>
      <c r="K7" s="9">
        <v>213864.39</v>
      </c>
      <c r="L7" s="9">
        <v>1388.97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213864.39</v>
      </c>
      <c r="T7" s="9">
        <v>257160.93</v>
      </c>
      <c r="U7" s="9">
        <v>737.05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257897.98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129037.66</v>
      </c>
      <c r="AW7" s="9">
        <v>257897.98</v>
      </c>
      <c r="AX7" s="10">
        <v>50</v>
      </c>
      <c r="AY7" s="10">
        <v>300</v>
      </c>
      <c r="AZ7" s="9">
        <v>876501.84569999995</v>
      </c>
      <c r="BA7" s="9">
        <v>229321.5</v>
      </c>
      <c r="BB7" s="11">
        <v>85</v>
      </c>
      <c r="BC7" s="11">
        <v>79.270688313132396</v>
      </c>
      <c r="BD7" s="11">
        <v>10.26</v>
      </c>
      <c r="BE7" s="11"/>
      <c r="BF7" s="7" t="s">
        <v>282</v>
      </c>
      <c r="BG7" s="4"/>
      <c r="BH7" s="7" t="s">
        <v>292</v>
      </c>
      <c r="BI7" s="7" t="s">
        <v>293</v>
      </c>
      <c r="BJ7" s="7" t="s">
        <v>294</v>
      </c>
      <c r="BK7" s="7" t="s">
        <v>286</v>
      </c>
      <c r="BL7" s="5" t="s">
        <v>0</v>
      </c>
      <c r="BM7" s="11">
        <v>1724377.24175733</v>
      </c>
      <c r="BN7" s="5" t="s">
        <v>209</v>
      </c>
      <c r="BO7" s="11"/>
      <c r="BP7" s="12">
        <v>37684</v>
      </c>
      <c r="BQ7" s="12">
        <v>46816</v>
      </c>
      <c r="BR7" s="11">
        <v>94799.21</v>
      </c>
      <c r="BS7" s="11">
        <v>194.01</v>
      </c>
      <c r="BT7" s="11">
        <v>43.34</v>
      </c>
    </row>
    <row r="8" spans="1:72" s="1" customFormat="1" ht="18.2" customHeight="1" x14ac:dyDescent="0.15">
      <c r="A8" s="13">
        <v>6</v>
      </c>
      <c r="B8" s="14" t="s">
        <v>39</v>
      </c>
      <c r="C8" s="14" t="s">
        <v>281</v>
      </c>
      <c r="D8" s="15">
        <v>45323</v>
      </c>
      <c r="E8" s="16" t="s">
        <v>47</v>
      </c>
      <c r="F8" s="17">
        <v>18</v>
      </c>
      <c r="G8" s="17">
        <v>17</v>
      </c>
      <c r="H8" s="18">
        <v>41478.370000000003</v>
      </c>
      <c r="I8" s="18">
        <v>5994.3</v>
      </c>
      <c r="J8" s="18">
        <v>0</v>
      </c>
      <c r="K8" s="18">
        <v>47472.67</v>
      </c>
      <c r="L8" s="18">
        <v>361.56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47472.67</v>
      </c>
      <c r="T8" s="18">
        <v>6750.84</v>
      </c>
      <c r="U8" s="18">
        <v>362.91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7113.75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6355.86</v>
      </c>
      <c r="AW8" s="18">
        <v>7113.75</v>
      </c>
      <c r="AX8" s="19">
        <v>81</v>
      </c>
      <c r="AY8" s="19">
        <v>360</v>
      </c>
      <c r="AZ8" s="18">
        <v>247481.26</v>
      </c>
      <c r="BA8" s="18">
        <v>79200</v>
      </c>
      <c r="BB8" s="20">
        <v>90</v>
      </c>
      <c r="BC8" s="20">
        <v>53.946215909090903</v>
      </c>
      <c r="BD8" s="20">
        <v>10.5</v>
      </c>
      <c r="BE8" s="20"/>
      <c r="BF8" s="16" t="s">
        <v>282</v>
      </c>
      <c r="BG8" s="13"/>
      <c r="BH8" s="16" t="s">
        <v>295</v>
      </c>
      <c r="BI8" s="16" t="s">
        <v>204</v>
      </c>
      <c r="BJ8" s="16" t="s">
        <v>296</v>
      </c>
      <c r="BK8" s="16" t="s">
        <v>286</v>
      </c>
      <c r="BL8" s="14" t="s">
        <v>0</v>
      </c>
      <c r="BM8" s="20">
        <v>382769.62215849</v>
      </c>
      <c r="BN8" s="14" t="s">
        <v>209</v>
      </c>
      <c r="BO8" s="20"/>
      <c r="BP8" s="21">
        <v>36739</v>
      </c>
      <c r="BQ8" s="21">
        <v>47696</v>
      </c>
      <c r="BR8" s="20">
        <v>4897.1499999999996</v>
      </c>
      <c r="BS8" s="20">
        <v>132</v>
      </c>
      <c r="BT8" s="20">
        <v>43.47</v>
      </c>
    </row>
    <row r="9" spans="1:72" s="1" customFormat="1" ht="18.2" customHeight="1" x14ac:dyDescent="0.15">
      <c r="A9" s="4">
        <v>7</v>
      </c>
      <c r="B9" s="5" t="s">
        <v>39</v>
      </c>
      <c r="C9" s="5" t="s">
        <v>281</v>
      </c>
      <c r="D9" s="6">
        <v>45323</v>
      </c>
      <c r="E9" s="7" t="s">
        <v>48</v>
      </c>
      <c r="F9" s="8">
        <v>189</v>
      </c>
      <c r="G9" s="8">
        <v>188</v>
      </c>
      <c r="H9" s="9">
        <v>41920.75</v>
      </c>
      <c r="I9" s="9">
        <v>32997.949999999997</v>
      </c>
      <c r="J9" s="9">
        <v>0</v>
      </c>
      <c r="K9" s="9">
        <v>74918.7</v>
      </c>
      <c r="L9" s="9">
        <v>357.69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74918.7</v>
      </c>
      <c r="T9" s="9">
        <v>103836.99</v>
      </c>
      <c r="U9" s="9">
        <v>366.78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104203.77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33355.64</v>
      </c>
      <c r="AW9" s="9">
        <v>104203.77</v>
      </c>
      <c r="AX9" s="10">
        <v>82</v>
      </c>
      <c r="AY9" s="10">
        <v>360</v>
      </c>
      <c r="AZ9" s="9">
        <v>248660.28</v>
      </c>
      <c r="BA9" s="9">
        <v>79200</v>
      </c>
      <c r="BB9" s="11">
        <v>90</v>
      </c>
      <c r="BC9" s="11">
        <v>85.134886363636397</v>
      </c>
      <c r="BD9" s="11">
        <v>10.5</v>
      </c>
      <c r="BE9" s="11"/>
      <c r="BF9" s="7" t="s">
        <v>282</v>
      </c>
      <c r="BG9" s="4"/>
      <c r="BH9" s="7" t="s">
        <v>295</v>
      </c>
      <c r="BI9" s="7" t="s">
        <v>204</v>
      </c>
      <c r="BJ9" s="7" t="s">
        <v>296</v>
      </c>
      <c r="BK9" s="7" t="s">
        <v>286</v>
      </c>
      <c r="BL9" s="5" t="s">
        <v>0</v>
      </c>
      <c r="BM9" s="11">
        <v>604065.50740889995</v>
      </c>
      <c r="BN9" s="5" t="s">
        <v>209</v>
      </c>
      <c r="BO9" s="11"/>
      <c r="BP9" s="12">
        <v>36777</v>
      </c>
      <c r="BQ9" s="12">
        <v>47734</v>
      </c>
      <c r="BR9" s="11">
        <v>46316.55</v>
      </c>
      <c r="BS9" s="11">
        <v>132</v>
      </c>
      <c r="BT9" s="11">
        <v>43.27</v>
      </c>
    </row>
    <row r="10" spans="1:72" s="1" customFormat="1" ht="18.2" customHeight="1" x14ac:dyDescent="0.15">
      <c r="A10" s="13">
        <v>8</v>
      </c>
      <c r="B10" s="14" t="s">
        <v>39</v>
      </c>
      <c r="C10" s="14" t="s">
        <v>281</v>
      </c>
      <c r="D10" s="15">
        <v>45323</v>
      </c>
      <c r="E10" s="16" t="s">
        <v>49</v>
      </c>
      <c r="F10" s="17">
        <v>137</v>
      </c>
      <c r="G10" s="17">
        <v>136</v>
      </c>
      <c r="H10" s="18">
        <v>42276.3</v>
      </c>
      <c r="I10" s="18">
        <v>28235.79</v>
      </c>
      <c r="J10" s="18">
        <v>0</v>
      </c>
      <c r="K10" s="18">
        <v>70512.09</v>
      </c>
      <c r="L10" s="18">
        <v>354.58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70512.09</v>
      </c>
      <c r="T10" s="18">
        <v>71016.600000000006</v>
      </c>
      <c r="U10" s="18">
        <v>369.89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71386.490000000005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28590.37</v>
      </c>
      <c r="AW10" s="18">
        <v>71386.490000000005</v>
      </c>
      <c r="AX10" s="19">
        <v>83</v>
      </c>
      <c r="AY10" s="19">
        <v>360</v>
      </c>
      <c r="AZ10" s="18">
        <v>250673.19</v>
      </c>
      <c r="BA10" s="18">
        <v>79200</v>
      </c>
      <c r="BB10" s="20">
        <v>90</v>
      </c>
      <c r="BC10" s="20">
        <v>80.127375000000001</v>
      </c>
      <c r="BD10" s="20">
        <v>10.5</v>
      </c>
      <c r="BE10" s="20"/>
      <c r="BF10" s="16" t="s">
        <v>282</v>
      </c>
      <c r="BG10" s="13"/>
      <c r="BH10" s="16" t="s">
        <v>295</v>
      </c>
      <c r="BI10" s="16" t="s">
        <v>204</v>
      </c>
      <c r="BJ10" s="16" t="s">
        <v>296</v>
      </c>
      <c r="BK10" s="16" t="s">
        <v>286</v>
      </c>
      <c r="BL10" s="14" t="s">
        <v>0</v>
      </c>
      <c r="BM10" s="20">
        <v>568535.24452923005</v>
      </c>
      <c r="BN10" s="14" t="s">
        <v>209</v>
      </c>
      <c r="BO10" s="20"/>
      <c r="BP10" s="21">
        <v>36805</v>
      </c>
      <c r="BQ10" s="21">
        <v>47762</v>
      </c>
      <c r="BR10" s="20">
        <v>34695.440000000002</v>
      </c>
      <c r="BS10" s="20">
        <v>132</v>
      </c>
      <c r="BT10" s="20">
        <v>42.92</v>
      </c>
    </row>
    <row r="11" spans="1:72" s="1" customFormat="1" ht="18.2" customHeight="1" x14ac:dyDescent="0.15">
      <c r="A11" s="4">
        <v>9</v>
      </c>
      <c r="B11" s="5" t="s">
        <v>39</v>
      </c>
      <c r="C11" s="5" t="s">
        <v>281</v>
      </c>
      <c r="D11" s="6">
        <v>45323</v>
      </c>
      <c r="E11" s="7" t="s">
        <v>50</v>
      </c>
      <c r="F11" s="8">
        <v>29</v>
      </c>
      <c r="G11" s="8">
        <v>28</v>
      </c>
      <c r="H11" s="9">
        <v>39259.82</v>
      </c>
      <c r="I11" s="9">
        <v>9453.01</v>
      </c>
      <c r="J11" s="9">
        <v>0</v>
      </c>
      <c r="K11" s="9">
        <v>48712.83</v>
      </c>
      <c r="L11" s="9">
        <v>380.97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48712.83</v>
      </c>
      <c r="T11" s="9">
        <v>10863.59</v>
      </c>
      <c r="U11" s="9">
        <v>343.5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11207.09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9833.98</v>
      </c>
      <c r="AW11" s="9">
        <v>11207.09</v>
      </c>
      <c r="AX11" s="10">
        <v>84</v>
      </c>
      <c r="AY11" s="10">
        <v>360</v>
      </c>
      <c r="AZ11" s="9">
        <v>251742.92</v>
      </c>
      <c r="BA11" s="9">
        <v>79200</v>
      </c>
      <c r="BB11" s="11">
        <v>90</v>
      </c>
      <c r="BC11" s="11">
        <v>55.355488636363603</v>
      </c>
      <c r="BD11" s="11">
        <v>10.5</v>
      </c>
      <c r="BE11" s="11"/>
      <c r="BF11" s="7" t="s">
        <v>282</v>
      </c>
      <c r="BG11" s="4"/>
      <c r="BH11" s="7" t="s">
        <v>295</v>
      </c>
      <c r="BI11" s="7" t="s">
        <v>204</v>
      </c>
      <c r="BJ11" s="7" t="s">
        <v>296</v>
      </c>
      <c r="BK11" s="7" t="s">
        <v>286</v>
      </c>
      <c r="BL11" s="5" t="s">
        <v>0</v>
      </c>
      <c r="BM11" s="11">
        <v>392768.96651001001</v>
      </c>
      <c r="BN11" s="5" t="s">
        <v>209</v>
      </c>
      <c r="BO11" s="11"/>
      <c r="BP11" s="12">
        <v>36831</v>
      </c>
      <c r="BQ11" s="12">
        <v>47788</v>
      </c>
      <c r="BR11" s="11">
        <v>7898.8</v>
      </c>
      <c r="BS11" s="11">
        <v>132</v>
      </c>
      <c r="BT11" s="11">
        <v>42.74</v>
      </c>
    </row>
    <row r="12" spans="1:72" s="1" customFormat="1" ht="18.2" customHeight="1" x14ac:dyDescent="0.15">
      <c r="A12" s="13">
        <v>10</v>
      </c>
      <c r="B12" s="14" t="s">
        <v>39</v>
      </c>
      <c r="C12" s="14" t="s">
        <v>281</v>
      </c>
      <c r="D12" s="15">
        <v>45323</v>
      </c>
      <c r="E12" s="16" t="s">
        <v>51</v>
      </c>
      <c r="F12" s="17">
        <v>19</v>
      </c>
      <c r="G12" s="17">
        <v>18</v>
      </c>
      <c r="H12" s="18">
        <v>43955.37</v>
      </c>
      <c r="I12" s="18">
        <v>5922.98</v>
      </c>
      <c r="J12" s="18">
        <v>0</v>
      </c>
      <c r="K12" s="18">
        <v>49878.35</v>
      </c>
      <c r="L12" s="18">
        <v>339.88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49878.35</v>
      </c>
      <c r="T12" s="18">
        <v>7437.71</v>
      </c>
      <c r="U12" s="18">
        <v>384.59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7822.3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6262.86</v>
      </c>
      <c r="AW12" s="18">
        <v>7822.3</v>
      </c>
      <c r="AX12" s="19">
        <v>88</v>
      </c>
      <c r="AY12" s="19">
        <v>360</v>
      </c>
      <c r="AZ12" s="18">
        <v>275224.68660000002</v>
      </c>
      <c r="BA12" s="18">
        <v>79200</v>
      </c>
      <c r="BB12" s="20">
        <v>85</v>
      </c>
      <c r="BC12" s="20">
        <v>53.531057449495002</v>
      </c>
      <c r="BD12" s="20">
        <v>10.5</v>
      </c>
      <c r="BE12" s="20"/>
      <c r="BF12" s="16" t="s">
        <v>282</v>
      </c>
      <c r="BG12" s="13"/>
      <c r="BH12" s="16" t="s">
        <v>292</v>
      </c>
      <c r="BI12" s="16" t="s">
        <v>293</v>
      </c>
      <c r="BJ12" s="16" t="s">
        <v>297</v>
      </c>
      <c r="BK12" s="16" t="s">
        <v>286</v>
      </c>
      <c r="BL12" s="14" t="s">
        <v>0</v>
      </c>
      <c r="BM12" s="20">
        <v>402166.49249744997</v>
      </c>
      <c r="BN12" s="14" t="s">
        <v>209</v>
      </c>
      <c r="BO12" s="20"/>
      <c r="BP12" s="21">
        <v>36990</v>
      </c>
      <c r="BQ12" s="21">
        <v>47947</v>
      </c>
      <c r="BR12" s="20">
        <v>5492.03</v>
      </c>
      <c r="BS12" s="20">
        <v>148</v>
      </c>
      <c r="BT12" s="20">
        <v>44.07</v>
      </c>
    </row>
    <row r="13" spans="1:72" s="1" customFormat="1" ht="18.2" customHeight="1" x14ac:dyDescent="0.15">
      <c r="A13" s="4">
        <v>11</v>
      </c>
      <c r="B13" s="5" t="s">
        <v>39</v>
      </c>
      <c r="C13" s="5" t="s">
        <v>281</v>
      </c>
      <c r="D13" s="6">
        <v>45323</v>
      </c>
      <c r="E13" s="7" t="s">
        <v>299</v>
      </c>
      <c r="F13" s="8">
        <v>0</v>
      </c>
      <c r="G13" s="8">
        <v>0</v>
      </c>
      <c r="H13" s="9">
        <v>56217.83</v>
      </c>
      <c r="I13" s="9">
        <v>0</v>
      </c>
      <c r="J13" s="9">
        <v>0</v>
      </c>
      <c r="K13" s="9">
        <v>56217.83</v>
      </c>
      <c r="L13" s="9">
        <v>363.74</v>
      </c>
      <c r="M13" s="9">
        <v>0</v>
      </c>
      <c r="N13" s="9">
        <v>0</v>
      </c>
      <c r="O13" s="9">
        <v>0</v>
      </c>
      <c r="P13" s="9">
        <v>363.74</v>
      </c>
      <c r="Q13" s="9">
        <v>0</v>
      </c>
      <c r="R13" s="9">
        <v>0</v>
      </c>
      <c r="S13" s="9">
        <v>55854.09</v>
      </c>
      <c r="T13" s="9">
        <v>0</v>
      </c>
      <c r="U13" s="9">
        <v>482.54</v>
      </c>
      <c r="V13" s="9">
        <v>0</v>
      </c>
      <c r="W13" s="9">
        <v>0</v>
      </c>
      <c r="X13" s="9">
        <v>482.54</v>
      </c>
      <c r="Y13" s="9">
        <v>0</v>
      </c>
      <c r="Z13" s="9">
        <v>0</v>
      </c>
      <c r="AA13" s="9">
        <v>0</v>
      </c>
      <c r="AB13" s="9">
        <v>195.42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116.5</v>
      </c>
      <c r="AI13" s="9">
        <v>17.61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0.58499999999999996</v>
      </c>
      <c r="AR13" s="9">
        <v>0</v>
      </c>
      <c r="AS13" s="9">
        <v>0</v>
      </c>
      <c r="AT13" s="9">
        <v>0</v>
      </c>
      <c r="AU13" s="9">
        <f t="shared" si="0"/>
        <v>1176.395</v>
      </c>
      <c r="AV13" s="9">
        <v>0</v>
      </c>
      <c r="AW13" s="9">
        <v>0</v>
      </c>
      <c r="AX13" s="10">
        <v>100</v>
      </c>
      <c r="AY13" s="10">
        <v>360</v>
      </c>
      <c r="AZ13" s="9">
        <v>324682.54499999998</v>
      </c>
      <c r="BA13" s="9">
        <v>94050</v>
      </c>
      <c r="BB13" s="11">
        <v>90</v>
      </c>
      <c r="BC13" s="11">
        <v>53.448889952153102</v>
      </c>
      <c r="BD13" s="11">
        <v>10.3</v>
      </c>
      <c r="BE13" s="11"/>
      <c r="BF13" s="7" t="s">
        <v>282</v>
      </c>
      <c r="BG13" s="4"/>
      <c r="BH13" s="7" t="s">
        <v>292</v>
      </c>
      <c r="BI13" s="7" t="s">
        <v>293</v>
      </c>
      <c r="BJ13" s="7" t="s">
        <v>298</v>
      </c>
      <c r="BK13" s="7" t="s">
        <v>21</v>
      </c>
      <c r="BL13" s="5" t="s">
        <v>0</v>
      </c>
      <c r="BM13" s="11">
        <v>450348.56740323</v>
      </c>
      <c r="BN13" s="5" t="s">
        <v>209</v>
      </c>
      <c r="BO13" s="11"/>
      <c r="BP13" s="12">
        <v>37371</v>
      </c>
      <c r="BQ13" s="12">
        <v>48329</v>
      </c>
      <c r="BR13" s="11">
        <v>0</v>
      </c>
      <c r="BS13" s="11">
        <v>195.42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39</v>
      </c>
      <c r="C14" s="14" t="s">
        <v>281</v>
      </c>
      <c r="D14" s="15">
        <v>45323</v>
      </c>
      <c r="E14" s="16" t="s">
        <v>300</v>
      </c>
      <c r="F14" s="17">
        <v>0</v>
      </c>
      <c r="G14" s="17">
        <v>0</v>
      </c>
      <c r="H14" s="18">
        <v>79238.45</v>
      </c>
      <c r="I14" s="18">
        <v>413.63</v>
      </c>
      <c r="J14" s="18">
        <v>0</v>
      </c>
      <c r="K14" s="18">
        <v>79652.08</v>
      </c>
      <c r="L14" s="18">
        <v>417.25</v>
      </c>
      <c r="M14" s="18">
        <v>0</v>
      </c>
      <c r="N14" s="18">
        <v>0</v>
      </c>
      <c r="O14" s="18">
        <v>413.63</v>
      </c>
      <c r="P14" s="18">
        <v>417.25</v>
      </c>
      <c r="Q14" s="18">
        <v>0</v>
      </c>
      <c r="R14" s="18">
        <v>0</v>
      </c>
      <c r="S14" s="18">
        <v>78821.2</v>
      </c>
      <c r="T14" s="18">
        <v>700.48</v>
      </c>
      <c r="U14" s="18">
        <v>696.86</v>
      </c>
      <c r="V14" s="18">
        <v>0</v>
      </c>
      <c r="W14" s="18">
        <v>700.48</v>
      </c>
      <c r="X14" s="18">
        <v>696.86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296</v>
      </c>
      <c r="AK14" s="18">
        <v>0</v>
      </c>
      <c r="AL14" s="18">
        <v>0</v>
      </c>
      <c r="AM14" s="18">
        <v>0</v>
      </c>
      <c r="AN14" s="18">
        <v>0</v>
      </c>
      <c r="AO14" s="18">
        <v>277.66000000000003</v>
      </c>
      <c r="AP14" s="18">
        <v>0.48</v>
      </c>
      <c r="AQ14" s="18">
        <v>1E-3</v>
      </c>
      <c r="AR14" s="18">
        <v>0</v>
      </c>
      <c r="AS14" s="18">
        <v>0</v>
      </c>
      <c r="AT14" s="18">
        <v>0</v>
      </c>
      <c r="AU14" s="18">
        <f t="shared" si="0"/>
        <v>2802.3610000000003</v>
      </c>
      <c r="AV14" s="18">
        <v>0</v>
      </c>
      <c r="AW14" s="18">
        <v>0</v>
      </c>
      <c r="AX14" s="19">
        <v>123</v>
      </c>
      <c r="AY14" s="19">
        <v>360</v>
      </c>
      <c r="AZ14" s="18">
        <v>440999.57549999998</v>
      </c>
      <c r="BA14" s="18">
        <v>121795</v>
      </c>
      <c r="BB14" s="20">
        <v>87</v>
      </c>
      <c r="BC14" s="20">
        <v>56.303168438770101</v>
      </c>
      <c r="BD14" s="20">
        <v>10.5</v>
      </c>
      <c r="BE14" s="20"/>
      <c r="BF14" s="16" t="s">
        <v>282</v>
      </c>
      <c r="BG14" s="13"/>
      <c r="BH14" s="16" t="s">
        <v>292</v>
      </c>
      <c r="BI14" s="16" t="s">
        <v>293</v>
      </c>
      <c r="BJ14" s="16" t="s">
        <v>301</v>
      </c>
      <c r="BK14" s="16" t="s">
        <v>21</v>
      </c>
      <c r="BL14" s="14" t="s">
        <v>0</v>
      </c>
      <c r="BM14" s="20">
        <v>635531.15807640005</v>
      </c>
      <c r="BN14" s="14" t="s">
        <v>209</v>
      </c>
      <c r="BO14" s="20"/>
      <c r="BP14" s="21">
        <v>37461</v>
      </c>
      <c r="BQ14" s="21">
        <v>48419</v>
      </c>
      <c r="BR14" s="20">
        <v>287.13</v>
      </c>
      <c r="BS14" s="20">
        <v>148</v>
      </c>
      <c r="BT14" s="20">
        <v>0</v>
      </c>
    </row>
    <row r="15" spans="1:72" s="1" customFormat="1" ht="18.2" customHeight="1" x14ac:dyDescent="0.15">
      <c r="A15" s="4">
        <v>13</v>
      </c>
      <c r="B15" s="5" t="s">
        <v>39</v>
      </c>
      <c r="C15" s="5" t="s">
        <v>281</v>
      </c>
      <c r="D15" s="6">
        <v>45323</v>
      </c>
      <c r="E15" s="7" t="s">
        <v>24</v>
      </c>
      <c r="F15" s="8">
        <v>159</v>
      </c>
      <c r="G15" s="8">
        <v>158</v>
      </c>
      <c r="H15" s="9">
        <v>78818.23</v>
      </c>
      <c r="I15" s="9">
        <v>35737.56</v>
      </c>
      <c r="J15" s="9">
        <v>0</v>
      </c>
      <c r="K15" s="9">
        <v>114555.79</v>
      </c>
      <c r="L15" s="9">
        <v>417.13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114555.79</v>
      </c>
      <c r="T15" s="9">
        <v>139365.26</v>
      </c>
      <c r="U15" s="9">
        <v>689.63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140054.89000000001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36154.69</v>
      </c>
      <c r="AW15" s="9">
        <v>140054.89000000001</v>
      </c>
      <c r="AX15" s="10">
        <v>113</v>
      </c>
      <c r="AY15" s="10">
        <v>360</v>
      </c>
      <c r="AZ15" s="9">
        <v>470836.2218</v>
      </c>
      <c r="BA15" s="9">
        <v>120992.22</v>
      </c>
      <c r="BB15" s="11">
        <v>84</v>
      </c>
      <c r="BC15" s="11">
        <v>79.531447228590395</v>
      </c>
      <c r="BD15" s="11">
        <v>10.5</v>
      </c>
      <c r="BE15" s="11"/>
      <c r="BF15" s="7" t="s">
        <v>282</v>
      </c>
      <c r="BG15" s="4"/>
      <c r="BH15" s="7" t="s">
        <v>292</v>
      </c>
      <c r="BI15" s="7" t="s">
        <v>293</v>
      </c>
      <c r="BJ15" s="7" t="s">
        <v>301</v>
      </c>
      <c r="BK15" s="7" t="s">
        <v>286</v>
      </c>
      <c r="BL15" s="5" t="s">
        <v>0</v>
      </c>
      <c r="BM15" s="11">
        <v>923657.26331313001</v>
      </c>
      <c r="BN15" s="5" t="s">
        <v>209</v>
      </c>
      <c r="BO15" s="11"/>
      <c r="BP15" s="12">
        <v>37756</v>
      </c>
      <c r="BQ15" s="12">
        <v>48714</v>
      </c>
      <c r="BR15" s="11">
        <v>49469.05</v>
      </c>
      <c r="BS15" s="11">
        <v>148</v>
      </c>
      <c r="BT15" s="11">
        <v>42.93</v>
      </c>
    </row>
    <row r="16" spans="1:72" s="1" customFormat="1" ht="18.2" customHeight="1" x14ac:dyDescent="0.15">
      <c r="A16" s="13">
        <v>14</v>
      </c>
      <c r="B16" s="14" t="s">
        <v>39</v>
      </c>
      <c r="C16" s="14" t="s">
        <v>281</v>
      </c>
      <c r="D16" s="15">
        <v>45323</v>
      </c>
      <c r="E16" s="16" t="s">
        <v>302</v>
      </c>
      <c r="F16" s="17">
        <v>0</v>
      </c>
      <c r="G16" s="17">
        <v>0</v>
      </c>
      <c r="H16" s="18">
        <v>79887.22</v>
      </c>
      <c r="I16" s="18">
        <v>0</v>
      </c>
      <c r="J16" s="18">
        <v>0.02</v>
      </c>
      <c r="K16" s="18">
        <v>79887.22</v>
      </c>
      <c r="L16" s="18">
        <v>423.26</v>
      </c>
      <c r="M16" s="18">
        <v>0</v>
      </c>
      <c r="N16" s="18">
        <v>0</v>
      </c>
      <c r="O16" s="18">
        <v>0</v>
      </c>
      <c r="P16" s="18">
        <v>423.26</v>
      </c>
      <c r="Q16" s="18">
        <v>0</v>
      </c>
      <c r="R16" s="18">
        <v>0</v>
      </c>
      <c r="S16" s="18">
        <v>79463.960000000006</v>
      </c>
      <c r="T16" s="18">
        <v>0</v>
      </c>
      <c r="U16" s="18">
        <v>699.01</v>
      </c>
      <c r="V16" s="18">
        <v>0</v>
      </c>
      <c r="W16" s="18">
        <v>0</v>
      </c>
      <c r="X16" s="18">
        <v>699.01</v>
      </c>
      <c r="Y16" s="18">
        <v>0</v>
      </c>
      <c r="Z16" s="18">
        <v>0</v>
      </c>
      <c r="AA16" s="18">
        <v>0</v>
      </c>
      <c r="AB16" s="18">
        <v>148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139.72999999999999</v>
      </c>
      <c r="AI16" s="18">
        <v>0.08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2.9766000000000001E-2</v>
      </c>
      <c r="AT16" s="18">
        <v>0</v>
      </c>
      <c r="AU16" s="18">
        <f t="shared" si="0"/>
        <v>1410.0302339999998</v>
      </c>
      <c r="AV16" s="18">
        <v>0</v>
      </c>
      <c r="AW16" s="18">
        <v>0</v>
      </c>
      <c r="AX16" s="19">
        <v>112</v>
      </c>
      <c r="AY16" s="19">
        <v>360</v>
      </c>
      <c r="AZ16" s="18">
        <v>470854.88079999998</v>
      </c>
      <c r="BA16" s="18">
        <v>122686.87</v>
      </c>
      <c r="BB16" s="20">
        <v>85</v>
      </c>
      <c r="BC16" s="20">
        <v>55.054274348999201</v>
      </c>
      <c r="BD16" s="20">
        <v>10.5</v>
      </c>
      <c r="BE16" s="20"/>
      <c r="BF16" s="16" t="s">
        <v>282</v>
      </c>
      <c r="BG16" s="13"/>
      <c r="BH16" s="16" t="s">
        <v>292</v>
      </c>
      <c r="BI16" s="16" t="s">
        <v>293</v>
      </c>
      <c r="BJ16" s="16" t="s">
        <v>301</v>
      </c>
      <c r="BK16" s="16" t="s">
        <v>21</v>
      </c>
      <c r="BL16" s="14" t="s">
        <v>0</v>
      </c>
      <c r="BM16" s="20">
        <v>640713.69789011998</v>
      </c>
      <c r="BN16" s="14" t="s">
        <v>209</v>
      </c>
      <c r="BO16" s="20"/>
      <c r="BP16" s="21">
        <v>37757</v>
      </c>
      <c r="BQ16" s="21">
        <v>48715</v>
      </c>
      <c r="BR16" s="20">
        <v>0</v>
      </c>
      <c r="BS16" s="20">
        <v>148</v>
      </c>
      <c r="BT16" s="20">
        <v>0</v>
      </c>
    </row>
    <row r="17" spans="1:72" s="1" customFormat="1" ht="18.2" customHeight="1" x14ac:dyDescent="0.15">
      <c r="A17" s="4">
        <v>15</v>
      </c>
      <c r="B17" s="5" t="s">
        <v>39</v>
      </c>
      <c r="C17" s="5" t="s">
        <v>281</v>
      </c>
      <c r="D17" s="6">
        <v>45323</v>
      </c>
      <c r="E17" s="7" t="s">
        <v>303</v>
      </c>
      <c r="F17" s="8">
        <v>8</v>
      </c>
      <c r="G17" s="8">
        <v>8</v>
      </c>
      <c r="H17" s="9">
        <v>42935.75</v>
      </c>
      <c r="I17" s="9">
        <v>2741.08</v>
      </c>
      <c r="J17" s="9">
        <v>0</v>
      </c>
      <c r="K17" s="9">
        <v>45676.83</v>
      </c>
      <c r="L17" s="9">
        <v>348.81</v>
      </c>
      <c r="M17" s="9">
        <v>0</v>
      </c>
      <c r="N17" s="9">
        <v>0</v>
      </c>
      <c r="O17" s="9">
        <v>250.32</v>
      </c>
      <c r="P17" s="9">
        <v>0</v>
      </c>
      <c r="Q17" s="9">
        <v>0</v>
      </c>
      <c r="R17" s="9">
        <v>0</v>
      </c>
      <c r="S17" s="9">
        <v>45426.51</v>
      </c>
      <c r="T17" s="9">
        <v>3114.91</v>
      </c>
      <c r="U17" s="9">
        <v>375.66</v>
      </c>
      <c r="V17" s="9">
        <v>0</v>
      </c>
      <c r="W17" s="9">
        <v>399.15</v>
      </c>
      <c r="X17" s="9">
        <v>0</v>
      </c>
      <c r="Y17" s="9">
        <v>0</v>
      </c>
      <c r="Z17" s="9">
        <v>0</v>
      </c>
      <c r="AA17" s="9">
        <v>3091.42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132</v>
      </c>
      <c r="AK17" s="9">
        <v>0</v>
      </c>
      <c r="AL17" s="9">
        <v>0</v>
      </c>
      <c r="AM17" s="9">
        <v>46.09</v>
      </c>
      <c r="AN17" s="9">
        <v>0</v>
      </c>
      <c r="AO17" s="9">
        <v>94.21</v>
      </c>
      <c r="AP17" s="9">
        <v>0.1</v>
      </c>
      <c r="AQ17" s="9">
        <v>2E-3</v>
      </c>
      <c r="AR17" s="9">
        <v>0</v>
      </c>
      <c r="AS17" s="9">
        <v>0</v>
      </c>
      <c r="AT17" s="9">
        <v>0</v>
      </c>
      <c r="AU17" s="9">
        <f t="shared" si="0"/>
        <v>921.87200000000007</v>
      </c>
      <c r="AV17" s="9">
        <v>2839.57</v>
      </c>
      <c r="AW17" s="9">
        <v>3091.42</v>
      </c>
      <c r="AX17" s="10">
        <v>88</v>
      </c>
      <c r="AY17" s="10">
        <v>360</v>
      </c>
      <c r="AZ17" s="9">
        <v>259934.4</v>
      </c>
      <c r="BA17" s="9">
        <v>79200</v>
      </c>
      <c r="BB17" s="11">
        <v>90</v>
      </c>
      <c r="BC17" s="11">
        <v>51.621034090909099</v>
      </c>
      <c r="BD17" s="11">
        <v>10.5</v>
      </c>
      <c r="BE17" s="11"/>
      <c r="BF17" s="7" t="s">
        <v>282</v>
      </c>
      <c r="BG17" s="4"/>
      <c r="BH17" s="7" t="s">
        <v>292</v>
      </c>
      <c r="BI17" s="7" t="s">
        <v>293</v>
      </c>
      <c r="BJ17" s="7" t="s">
        <v>297</v>
      </c>
      <c r="BK17" s="7" t="s">
        <v>286</v>
      </c>
      <c r="BL17" s="5" t="s">
        <v>0</v>
      </c>
      <c r="BM17" s="11">
        <v>366271.54252497002</v>
      </c>
      <c r="BN17" s="5" t="s">
        <v>209</v>
      </c>
      <c r="BO17" s="11"/>
      <c r="BP17" s="12">
        <v>36990</v>
      </c>
      <c r="BQ17" s="12">
        <v>47947</v>
      </c>
      <c r="BR17" s="11">
        <v>2133.11</v>
      </c>
      <c r="BS17" s="11">
        <v>132</v>
      </c>
      <c r="BT17" s="11">
        <v>44.07</v>
      </c>
    </row>
    <row r="18" spans="1:72" s="1" customFormat="1" ht="18.2" customHeight="1" x14ac:dyDescent="0.15">
      <c r="A18" s="13">
        <v>16</v>
      </c>
      <c r="B18" s="14" t="s">
        <v>39</v>
      </c>
      <c r="C18" s="14" t="s">
        <v>281</v>
      </c>
      <c r="D18" s="15">
        <v>45323</v>
      </c>
      <c r="E18" s="16" t="s">
        <v>52</v>
      </c>
      <c r="F18" s="17">
        <v>71</v>
      </c>
      <c r="G18" s="17">
        <v>70</v>
      </c>
      <c r="H18" s="18">
        <v>42525.58</v>
      </c>
      <c r="I18" s="18">
        <v>20887.939999999999</v>
      </c>
      <c r="J18" s="18">
        <v>0</v>
      </c>
      <c r="K18" s="18">
        <v>63413.52</v>
      </c>
      <c r="L18" s="18">
        <v>396.29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63413.52</v>
      </c>
      <c r="T18" s="18">
        <v>33534.370000000003</v>
      </c>
      <c r="U18" s="18">
        <v>372.07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33906.44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21284.23</v>
      </c>
      <c r="AW18" s="18">
        <v>33906.44</v>
      </c>
      <c r="AX18" s="19">
        <v>76</v>
      </c>
      <c r="AY18" s="19">
        <v>360</v>
      </c>
      <c r="AZ18" s="18">
        <v>274999.81660000002</v>
      </c>
      <c r="BA18" s="18">
        <v>83997.77</v>
      </c>
      <c r="BB18" s="20">
        <v>85</v>
      </c>
      <c r="BC18" s="20">
        <v>64.170146421744306</v>
      </c>
      <c r="BD18" s="20">
        <v>10.5</v>
      </c>
      <c r="BE18" s="20"/>
      <c r="BF18" s="16" t="s">
        <v>282</v>
      </c>
      <c r="BG18" s="13"/>
      <c r="BH18" s="16" t="s">
        <v>305</v>
      </c>
      <c r="BI18" s="16" t="s">
        <v>306</v>
      </c>
      <c r="BJ18" s="16" t="s">
        <v>307</v>
      </c>
      <c r="BK18" s="16" t="s">
        <v>286</v>
      </c>
      <c r="BL18" s="14" t="s">
        <v>0</v>
      </c>
      <c r="BM18" s="20">
        <v>511299.85084343998</v>
      </c>
      <c r="BN18" s="14" t="s">
        <v>209</v>
      </c>
      <c r="BO18" s="20"/>
      <c r="BP18" s="21">
        <v>36671</v>
      </c>
      <c r="BQ18" s="21">
        <v>47628</v>
      </c>
      <c r="BR18" s="20">
        <v>19988.61</v>
      </c>
      <c r="BS18" s="20">
        <v>148</v>
      </c>
      <c r="BT18" s="20">
        <v>43.93</v>
      </c>
    </row>
    <row r="19" spans="1:72" s="1" customFormat="1" ht="18.2" customHeight="1" x14ac:dyDescent="0.15">
      <c r="A19" s="4">
        <v>17</v>
      </c>
      <c r="B19" s="5" t="s">
        <v>39</v>
      </c>
      <c r="C19" s="5" t="s">
        <v>281</v>
      </c>
      <c r="D19" s="6">
        <v>45323</v>
      </c>
      <c r="E19" s="7" t="s">
        <v>308</v>
      </c>
      <c r="F19" s="8">
        <v>0</v>
      </c>
      <c r="G19" s="8">
        <v>0</v>
      </c>
      <c r="H19" s="9">
        <v>39220.26</v>
      </c>
      <c r="I19" s="9">
        <v>0</v>
      </c>
      <c r="J19" s="9">
        <v>0</v>
      </c>
      <c r="K19" s="9">
        <v>39220.26</v>
      </c>
      <c r="L19" s="9">
        <v>423.57</v>
      </c>
      <c r="M19" s="9">
        <v>0</v>
      </c>
      <c r="N19" s="9">
        <v>0</v>
      </c>
      <c r="O19" s="9">
        <v>0</v>
      </c>
      <c r="P19" s="9">
        <v>423.57</v>
      </c>
      <c r="Q19" s="9">
        <v>0</v>
      </c>
      <c r="R19" s="9">
        <v>0</v>
      </c>
      <c r="S19" s="9">
        <v>38796.69</v>
      </c>
      <c r="T19" s="9">
        <v>0</v>
      </c>
      <c r="U19" s="9">
        <v>343.18</v>
      </c>
      <c r="V19" s="9">
        <v>0</v>
      </c>
      <c r="W19" s="9">
        <v>0</v>
      </c>
      <c r="X19" s="9">
        <v>343.18</v>
      </c>
      <c r="Y19" s="9">
        <v>0</v>
      </c>
      <c r="Z19" s="9">
        <v>0</v>
      </c>
      <c r="AA19" s="9">
        <v>0</v>
      </c>
      <c r="AB19" s="9">
        <v>148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100.62</v>
      </c>
      <c r="AI19" s="9">
        <v>0.12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5.3330000000000002E-2</v>
      </c>
      <c r="AT19" s="9">
        <v>0</v>
      </c>
      <c r="AU19" s="9">
        <f t="shared" si="0"/>
        <v>1015.43667</v>
      </c>
      <c r="AV19" s="9">
        <v>0</v>
      </c>
      <c r="AW19" s="9">
        <v>0</v>
      </c>
      <c r="AX19" s="10">
        <v>78</v>
      </c>
      <c r="AY19" s="10">
        <v>360</v>
      </c>
      <c r="AZ19" s="9">
        <v>274999.92340000003</v>
      </c>
      <c r="BA19" s="9">
        <v>83821.3</v>
      </c>
      <c r="BB19" s="11">
        <v>85</v>
      </c>
      <c r="BC19" s="11">
        <v>39.342251313210397</v>
      </c>
      <c r="BD19" s="11">
        <v>10.5</v>
      </c>
      <c r="BE19" s="11"/>
      <c r="BF19" s="7" t="s">
        <v>282</v>
      </c>
      <c r="BG19" s="4"/>
      <c r="BH19" s="7" t="s">
        <v>305</v>
      </c>
      <c r="BI19" s="7" t="s">
        <v>306</v>
      </c>
      <c r="BJ19" s="7" t="s">
        <v>307</v>
      </c>
      <c r="BK19" s="7" t="s">
        <v>21</v>
      </c>
      <c r="BL19" s="5" t="s">
        <v>0</v>
      </c>
      <c r="BM19" s="11">
        <v>312815.65524543001</v>
      </c>
      <c r="BN19" s="5" t="s">
        <v>209</v>
      </c>
      <c r="BO19" s="11"/>
      <c r="BP19" s="12">
        <v>36691</v>
      </c>
      <c r="BQ19" s="12">
        <v>47648</v>
      </c>
      <c r="BR19" s="11">
        <v>0</v>
      </c>
      <c r="BS19" s="11">
        <v>148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39</v>
      </c>
      <c r="C20" s="14" t="s">
        <v>281</v>
      </c>
      <c r="D20" s="15">
        <v>45323</v>
      </c>
      <c r="E20" s="16" t="s">
        <v>53</v>
      </c>
      <c r="F20" s="17">
        <v>61</v>
      </c>
      <c r="G20" s="17">
        <v>60</v>
      </c>
      <c r="H20" s="18">
        <v>43197.3</v>
      </c>
      <c r="I20" s="18">
        <v>18314.28</v>
      </c>
      <c r="J20" s="18">
        <v>0</v>
      </c>
      <c r="K20" s="18">
        <v>61511.58</v>
      </c>
      <c r="L20" s="18">
        <v>388.8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61511.58</v>
      </c>
      <c r="T20" s="18">
        <v>28457.47</v>
      </c>
      <c r="U20" s="18">
        <v>377.95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28835.42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18703.080000000002</v>
      </c>
      <c r="AW20" s="18">
        <v>28835.42</v>
      </c>
      <c r="AX20" s="19">
        <v>78</v>
      </c>
      <c r="AY20" s="19">
        <v>360</v>
      </c>
      <c r="AZ20" s="18">
        <v>274999.92340000003</v>
      </c>
      <c r="BA20" s="18">
        <v>83821.3</v>
      </c>
      <c r="BB20" s="20">
        <v>85</v>
      </c>
      <c r="BC20" s="20">
        <v>62.376559418668101</v>
      </c>
      <c r="BD20" s="20">
        <v>10.5</v>
      </c>
      <c r="BE20" s="20"/>
      <c r="BF20" s="16" t="s">
        <v>282</v>
      </c>
      <c r="BG20" s="13"/>
      <c r="BH20" s="16" t="s">
        <v>305</v>
      </c>
      <c r="BI20" s="16" t="s">
        <v>306</v>
      </c>
      <c r="BJ20" s="16" t="s">
        <v>307</v>
      </c>
      <c r="BK20" s="16" t="s">
        <v>286</v>
      </c>
      <c r="BL20" s="14" t="s">
        <v>0</v>
      </c>
      <c r="BM20" s="20">
        <v>495964.60942625999</v>
      </c>
      <c r="BN20" s="14" t="s">
        <v>209</v>
      </c>
      <c r="BO20" s="20"/>
      <c r="BP20" s="21">
        <v>36691</v>
      </c>
      <c r="BQ20" s="21">
        <v>47648</v>
      </c>
      <c r="BR20" s="20">
        <v>17570.919999999998</v>
      </c>
      <c r="BS20" s="20">
        <v>148</v>
      </c>
      <c r="BT20" s="20">
        <v>43.84</v>
      </c>
    </row>
    <row r="21" spans="1:72" s="1" customFormat="1" ht="18.2" customHeight="1" x14ac:dyDescent="0.15">
      <c r="A21" s="4">
        <v>19</v>
      </c>
      <c r="B21" s="5" t="s">
        <v>39</v>
      </c>
      <c r="C21" s="5" t="s">
        <v>281</v>
      </c>
      <c r="D21" s="6">
        <v>45323</v>
      </c>
      <c r="E21" s="7" t="s">
        <v>7</v>
      </c>
      <c r="F21" s="8">
        <v>180</v>
      </c>
      <c r="G21" s="8">
        <v>179</v>
      </c>
      <c r="H21" s="9">
        <v>48188.39</v>
      </c>
      <c r="I21" s="9">
        <v>35359.54</v>
      </c>
      <c r="J21" s="9">
        <v>0</v>
      </c>
      <c r="K21" s="9">
        <v>83547.929999999993</v>
      </c>
      <c r="L21" s="9">
        <v>390.9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83547.929999999993</v>
      </c>
      <c r="T21" s="9">
        <v>110894.07</v>
      </c>
      <c r="U21" s="9">
        <v>421.62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111315.69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35750.44</v>
      </c>
      <c r="AW21" s="9">
        <v>111315.69</v>
      </c>
      <c r="AX21" s="10">
        <v>84</v>
      </c>
      <c r="AY21" s="10">
        <v>360</v>
      </c>
      <c r="AZ21" s="9">
        <v>301583.86499999999</v>
      </c>
      <c r="BA21" s="9">
        <v>88825</v>
      </c>
      <c r="BB21" s="11">
        <v>85</v>
      </c>
      <c r="BC21" s="11">
        <v>79.950172248803796</v>
      </c>
      <c r="BD21" s="11">
        <v>10.5</v>
      </c>
      <c r="BE21" s="11"/>
      <c r="BF21" s="7" t="s">
        <v>282</v>
      </c>
      <c r="BG21" s="4"/>
      <c r="BH21" s="7" t="s">
        <v>305</v>
      </c>
      <c r="BI21" s="7" t="s">
        <v>306</v>
      </c>
      <c r="BJ21" s="7" t="s">
        <v>309</v>
      </c>
      <c r="BK21" s="7" t="s">
        <v>286</v>
      </c>
      <c r="BL21" s="5" t="s">
        <v>0</v>
      </c>
      <c r="BM21" s="11">
        <v>673642.53154970997</v>
      </c>
      <c r="BN21" s="5" t="s">
        <v>209</v>
      </c>
      <c r="BO21" s="11"/>
      <c r="BP21" s="12">
        <v>36862</v>
      </c>
      <c r="BQ21" s="12">
        <v>47819</v>
      </c>
      <c r="BR21" s="11">
        <v>49779.29</v>
      </c>
      <c r="BS21" s="11">
        <v>148</v>
      </c>
      <c r="BT21" s="11">
        <v>42.36</v>
      </c>
    </row>
    <row r="22" spans="1:72" s="1" customFormat="1" ht="18.2" customHeight="1" x14ac:dyDescent="0.15">
      <c r="A22" s="13">
        <v>20</v>
      </c>
      <c r="B22" s="14" t="s">
        <v>39</v>
      </c>
      <c r="C22" s="14" t="s">
        <v>281</v>
      </c>
      <c r="D22" s="15">
        <v>45323</v>
      </c>
      <c r="E22" s="16" t="s">
        <v>310</v>
      </c>
      <c r="F22" s="17">
        <v>0</v>
      </c>
      <c r="G22" s="17">
        <v>0</v>
      </c>
      <c r="H22" s="18">
        <v>47722.21</v>
      </c>
      <c r="I22" s="18">
        <v>391.52</v>
      </c>
      <c r="J22" s="18">
        <v>0</v>
      </c>
      <c r="K22" s="18">
        <v>48113.73</v>
      </c>
      <c r="L22" s="18">
        <v>394.95</v>
      </c>
      <c r="M22" s="18">
        <v>0</v>
      </c>
      <c r="N22" s="18">
        <v>0</v>
      </c>
      <c r="O22" s="18">
        <v>391.52</v>
      </c>
      <c r="P22" s="18">
        <v>0</v>
      </c>
      <c r="Q22" s="18">
        <v>0</v>
      </c>
      <c r="R22" s="18">
        <v>0</v>
      </c>
      <c r="S22" s="18">
        <v>47722.21</v>
      </c>
      <c r="T22" s="18">
        <v>421</v>
      </c>
      <c r="U22" s="18">
        <v>417.57</v>
      </c>
      <c r="V22" s="18">
        <v>0</v>
      </c>
      <c r="W22" s="18">
        <v>421</v>
      </c>
      <c r="X22" s="18">
        <v>0</v>
      </c>
      <c r="Y22" s="18">
        <v>0</v>
      </c>
      <c r="Z22" s="18">
        <v>0</v>
      </c>
      <c r="AA22" s="18">
        <v>417.57</v>
      </c>
      <c r="AB22" s="18">
        <v>0</v>
      </c>
      <c r="AC22" s="18">
        <v>0</v>
      </c>
      <c r="AD22" s="18">
        <v>0</v>
      </c>
      <c r="AE22" s="18">
        <v>0</v>
      </c>
      <c r="AF22" s="18">
        <v>0.44</v>
      </c>
      <c r="AG22" s="18">
        <v>0</v>
      </c>
      <c r="AH22" s="18">
        <v>0</v>
      </c>
      <c r="AI22" s="18">
        <v>0</v>
      </c>
      <c r="AJ22" s="18">
        <v>148</v>
      </c>
      <c r="AK22" s="18">
        <v>0</v>
      </c>
      <c r="AL22" s="18">
        <v>0</v>
      </c>
      <c r="AM22" s="18">
        <v>0</v>
      </c>
      <c r="AN22" s="18">
        <v>0</v>
      </c>
      <c r="AO22" s="18">
        <v>105.48</v>
      </c>
      <c r="AP22" s="18">
        <v>0</v>
      </c>
      <c r="AQ22" s="18">
        <v>0</v>
      </c>
      <c r="AR22" s="18">
        <v>0</v>
      </c>
      <c r="AS22" s="18">
        <v>4.9610000000000001E-3</v>
      </c>
      <c r="AT22" s="18">
        <v>0</v>
      </c>
      <c r="AU22" s="18">
        <f t="shared" si="0"/>
        <v>1066.435039</v>
      </c>
      <c r="AV22" s="18">
        <v>394.95</v>
      </c>
      <c r="AW22" s="18">
        <v>417.57</v>
      </c>
      <c r="AX22" s="19">
        <v>83</v>
      </c>
      <c r="AY22" s="19">
        <v>360</v>
      </c>
      <c r="AZ22" s="18">
        <v>302649.76500000001</v>
      </c>
      <c r="BA22" s="18">
        <v>88825</v>
      </c>
      <c r="BB22" s="20">
        <v>85</v>
      </c>
      <c r="BC22" s="20">
        <v>45.6671866028708</v>
      </c>
      <c r="BD22" s="20">
        <v>10.5</v>
      </c>
      <c r="BE22" s="20"/>
      <c r="BF22" s="16" t="s">
        <v>282</v>
      </c>
      <c r="BG22" s="13"/>
      <c r="BH22" s="16" t="s">
        <v>305</v>
      </c>
      <c r="BI22" s="16" t="s">
        <v>306</v>
      </c>
      <c r="BJ22" s="16" t="s">
        <v>309</v>
      </c>
      <c r="BK22" s="16" t="s">
        <v>21</v>
      </c>
      <c r="BL22" s="14" t="s">
        <v>0</v>
      </c>
      <c r="BM22" s="20">
        <v>384781.64995286998</v>
      </c>
      <c r="BN22" s="14" t="s">
        <v>209</v>
      </c>
      <c r="BO22" s="20"/>
      <c r="BP22" s="21">
        <v>36874</v>
      </c>
      <c r="BQ22" s="21">
        <v>47831</v>
      </c>
      <c r="BR22" s="20">
        <v>297.60000000000002</v>
      </c>
      <c r="BS22" s="20">
        <v>148</v>
      </c>
      <c r="BT22" s="20">
        <v>0</v>
      </c>
    </row>
    <row r="23" spans="1:72" s="1" customFormat="1" ht="18.2" customHeight="1" x14ac:dyDescent="0.15">
      <c r="A23" s="4">
        <v>21</v>
      </c>
      <c r="B23" s="5" t="s">
        <v>39</v>
      </c>
      <c r="C23" s="5" t="s">
        <v>281</v>
      </c>
      <c r="D23" s="6">
        <v>45323</v>
      </c>
      <c r="E23" s="7" t="s">
        <v>311</v>
      </c>
      <c r="F23" s="8">
        <v>0</v>
      </c>
      <c r="G23" s="8">
        <v>0</v>
      </c>
      <c r="H23" s="9">
        <v>55993.32</v>
      </c>
      <c r="I23" s="9">
        <v>0</v>
      </c>
      <c r="J23" s="9">
        <v>0</v>
      </c>
      <c r="K23" s="9">
        <v>55993.32</v>
      </c>
      <c r="L23" s="9">
        <v>365.67</v>
      </c>
      <c r="M23" s="9">
        <v>0</v>
      </c>
      <c r="N23" s="9">
        <v>0</v>
      </c>
      <c r="O23" s="9">
        <v>0</v>
      </c>
      <c r="P23" s="9">
        <v>365.67</v>
      </c>
      <c r="Q23" s="9">
        <v>0</v>
      </c>
      <c r="R23" s="9">
        <v>0</v>
      </c>
      <c r="S23" s="9">
        <v>55627.65</v>
      </c>
      <c r="T23" s="9">
        <v>0</v>
      </c>
      <c r="U23" s="9">
        <v>480.61</v>
      </c>
      <c r="V23" s="9">
        <v>0</v>
      </c>
      <c r="W23" s="9">
        <v>0</v>
      </c>
      <c r="X23" s="9">
        <v>480.61</v>
      </c>
      <c r="Y23" s="9">
        <v>0</v>
      </c>
      <c r="Z23" s="9">
        <v>0</v>
      </c>
      <c r="AA23" s="9">
        <v>0</v>
      </c>
      <c r="AB23" s="9">
        <v>195.42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116.5</v>
      </c>
      <c r="AI23" s="9">
        <v>17.510000000000002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8.2000000000000003E-2</v>
      </c>
      <c r="AR23" s="9">
        <v>0</v>
      </c>
      <c r="AS23" s="9">
        <v>0</v>
      </c>
      <c r="AT23" s="9">
        <v>0</v>
      </c>
      <c r="AU23" s="9">
        <f t="shared" si="0"/>
        <v>1175.7919999999999</v>
      </c>
      <c r="AV23" s="9">
        <v>0</v>
      </c>
      <c r="AW23" s="9">
        <v>0</v>
      </c>
      <c r="AX23" s="10">
        <v>100</v>
      </c>
      <c r="AY23" s="10">
        <v>360</v>
      </c>
      <c r="AZ23" s="9">
        <v>323448.40000000002</v>
      </c>
      <c r="BA23" s="9">
        <v>94050</v>
      </c>
      <c r="BB23" s="11">
        <v>90</v>
      </c>
      <c r="BC23" s="11">
        <v>53.232200956937803</v>
      </c>
      <c r="BD23" s="11">
        <v>10.3</v>
      </c>
      <c r="BE23" s="11"/>
      <c r="BF23" s="7" t="s">
        <v>282</v>
      </c>
      <c r="BG23" s="4"/>
      <c r="BH23" s="7" t="s">
        <v>292</v>
      </c>
      <c r="BI23" s="7" t="s">
        <v>293</v>
      </c>
      <c r="BJ23" s="7" t="s">
        <v>312</v>
      </c>
      <c r="BK23" s="7" t="s">
        <v>21</v>
      </c>
      <c r="BL23" s="5" t="s">
        <v>0</v>
      </c>
      <c r="BM23" s="11">
        <v>448522.79368454998</v>
      </c>
      <c r="BN23" s="5" t="s">
        <v>209</v>
      </c>
      <c r="BO23" s="11"/>
      <c r="BP23" s="12">
        <v>37358</v>
      </c>
      <c r="BQ23" s="12">
        <v>48316</v>
      </c>
      <c r="BR23" s="11">
        <v>0</v>
      </c>
      <c r="BS23" s="11">
        <v>195.42</v>
      </c>
      <c r="BT23" s="11">
        <v>0</v>
      </c>
    </row>
    <row r="24" spans="1:72" s="1" customFormat="1" ht="18.2" customHeight="1" x14ac:dyDescent="0.15">
      <c r="A24" s="13">
        <v>22</v>
      </c>
      <c r="B24" s="14" t="s">
        <v>39</v>
      </c>
      <c r="C24" s="14" t="s">
        <v>281</v>
      </c>
      <c r="D24" s="15">
        <v>45323</v>
      </c>
      <c r="E24" s="16" t="s">
        <v>54</v>
      </c>
      <c r="F24" s="17">
        <v>73</v>
      </c>
      <c r="G24" s="17">
        <v>73</v>
      </c>
      <c r="H24" s="18">
        <v>0</v>
      </c>
      <c r="I24" s="18">
        <v>62345.7</v>
      </c>
      <c r="J24" s="18">
        <v>0</v>
      </c>
      <c r="K24" s="18">
        <v>62345.7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62345.7</v>
      </c>
      <c r="T24" s="18">
        <v>21892.66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21892.66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0</v>
      </c>
      <c r="AV24" s="18">
        <v>62345.7</v>
      </c>
      <c r="AW24" s="18">
        <v>21892.66</v>
      </c>
      <c r="AX24" s="19">
        <v>0</v>
      </c>
      <c r="AY24" s="19">
        <v>360</v>
      </c>
      <c r="AZ24" s="18">
        <v>450000.57780000003</v>
      </c>
      <c r="BA24" s="18">
        <v>126905.48</v>
      </c>
      <c r="BB24" s="20">
        <v>90</v>
      </c>
      <c r="BC24" s="20">
        <v>44.214899151715102</v>
      </c>
      <c r="BD24" s="20">
        <v>10.3</v>
      </c>
      <c r="BE24" s="20"/>
      <c r="BF24" s="16" t="s">
        <v>282</v>
      </c>
      <c r="BG24" s="13"/>
      <c r="BH24" s="16" t="s">
        <v>292</v>
      </c>
      <c r="BI24" s="16" t="s">
        <v>293</v>
      </c>
      <c r="BJ24" s="16" t="s">
        <v>312</v>
      </c>
      <c r="BK24" s="16" t="s">
        <v>286</v>
      </c>
      <c r="BL24" s="14" t="s">
        <v>0</v>
      </c>
      <c r="BM24" s="20">
        <v>502690.07477790001</v>
      </c>
      <c r="BN24" s="14" t="s">
        <v>209</v>
      </c>
      <c r="BO24" s="20"/>
      <c r="BP24" s="21">
        <v>37571</v>
      </c>
      <c r="BQ24" s="21">
        <v>48529</v>
      </c>
      <c r="BR24" s="20">
        <v>29048.63</v>
      </c>
      <c r="BS24" s="20">
        <v>0</v>
      </c>
      <c r="BT24" s="20">
        <v>53.22</v>
      </c>
    </row>
    <row r="25" spans="1:72" s="1" customFormat="1" ht="18.2" customHeight="1" x14ac:dyDescent="0.15">
      <c r="A25" s="4">
        <v>23</v>
      </c>
      <c r="B25" s="5" t="s">
        <v>39</v>
      </c>
      <c r="C25" s="5" t="s">
        <v>281</v>
      </c>
      <c r="D25" s="6">
        <v>45323</v>
      </c>
      <c r="E25" s="7" t="s">
        <v>55</v>
      </c>
      <c r="F25" s="8">
        <v>151</v>
      </c>
      <c r="G25" s="8">
        <v>150</v>
      </c>
      <c r="H25" s="9">
        <v>74122.64</v>
      </c>
      <c r="I25" s="9">
        <v>34433.660000000003</v>
      </c>
      <c r="J25" s="9">
        <v>0</v>
      </c>
      <c r="K25" s="9">
        <v>108556.3</v>
      </c>
      <c r="L25" s="9">
        <v>407.77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108556.3</v>
      </c>
      <c r="T25" s="9">
        <v>123014.84</v>
      </c>
      <c r="U25" s="9">
        <v>636.19000000000005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123651.03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34841.43</v>
      </c>
      <c r="AW25" s="9">
        <v>123651.03</v>
      </c>
      <c r="AX25" s="10">
        <v>110</v>
      </c>
      <c r="AY25" s="10">
        <v>360</v>
      </c>
      <c r="AZ25" s="9">
        <v>419999.48810000002</v>
      </c>
      <c r="BA25" s="9">
        <v>116018.39</v>
      </c>
      <c r="BB25" s="11">
        <v>90</v>
      </c>
      <c r="BC25" s="11">
        <v>84.211365112031004</v>
      </c>
      <c r="BD25" s="11">
        <v>10.3</v>
      </c>
      <c r="BE25" s="11"/>
      <c r="BF25" s="7" t="s">
        <v>282</v>
      </c>
      <c r="BG25" s="4"/>
      <c r="BH25" s="7" t="s">
        <v>292</v>
      </c>
      <c r="BI25" s="7" t="s">
        <v>293</v>
      </c>
      <c r="BJ25" s="7" t="s">
        <v>312</v>
      </c>
      <c r="BK25" s="7" t="s">
        <v>286</v>
      </c>
      <c r="BL25" s="5" t="s">
        <v>0</v>
      </c>
      <c r="BM25" s="11">
        <v>875283.6934161</v>
      </c>
      <c r="BN25" s="5" t="s">
        <v>209</v>
      </c>
      <c r="BO25" s="11"/>
      <c r="BP25" s="12">
        <v>37705</v>
      </c>
      <c r="BQ25" s="12">
        <v>48663</v>
      </c>
      <c r="BR25" s="11">
        <v>56874.94</v>
      </c>
      <c r="BS25" s="11">
        <v>191.36</v>
      </c>
      <c r="BT25" s="11">
        <v>43.22</v>
      </c>
    </row>
    <row r="26" spans="1:72" s="1" customFormat="1" ht="18.2" customHeight="1" x14ac:dyDescent="0.15">
      <c r="A26" s="13">
        <v>24</v>
      </c>
      <c r="B26" s="14" t="s">
        <v>39</v>
      </c>
      <c r="C26" s="14" t="s">
        <v>281</v>
      </c>
      <c r="D26" s="15">
        <v>45323</v>
      </c>
      <c r="E26" s="16" t="s">
        <v>8</v>
      </c>
      <c r="F26" s="17">
        <v>160</v>
      </c>
      <c r="G26" s="17">
        <v>159</v>
      </c>
      <c r="H26" s="18">
        <v>42245.62</v>
      </c>
      <c r="I26" s="18">
        <v>22624.57</v>
      </c>
      <c r="J26" s="18">
        <v>0</v>
      </c>
      <c r="K26" s="18">
        <v>64870.19</v>
      </c>
      <c r="L26" s="18">
        <v>260.60000000000002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64870.19</v>
      </c>
      <c r="T26" s="18">
        <v>77085.83</v>
      </c>
      <c r="U26" s="18">
        <v>362.59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77448.42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22885.17</v>
      </c>
      <c r="AW26" s="18">
        <v>77448.42</v>
      </c>
      <c r="AX26" s="19">
        <v>103</v>
      </c>
      <c r="AY26" s="19">
        <v>360</v>
      </c>
      <c r="AZ26" s="18">
        <v>241703.98629999999</v>
      </c>
      <c r="BA26" s="18">
        <v>69257.7</v>
      </c>
      <c r="BB26" s="20">
        <v>90</v>
      </c>
      <c r="BC26" s="20">
        <v>84.298454901043499</v>
      </c>
      <c r="BD26" s="20">
        <v>10.3</v>
      </c>
      <c r="BE26" s="20"/>
      <c r="BF26" s="16" t="s">
        <v>282</v>
      </c>
      <c r="BG26" s="13"/>
      <c r="BH26" s="16" t="s">
        <v>292</v>
      </c>
      <c r="BI26" s="16" t="s">
        <v>313</v>
      </c>
      <c r="BJ26" s="16" t="s">
        <v>315</v>
      </c>
      <c r="BK26" s="16" t="s">
        <v>286</v>
      </c>
      <c r="BL26" s="14" t="s">
        <v>0</v>
      </c>
      <c r="BM26" s="20">
        <v>523044.90384992998</v>
      </c>
      <c r="BN26" s="14" t="s">
        <v>209</v>
      </c>
      <c r="BO26" s="20"/>
      <c r="BP26" s="21">
        <v>37461</v>
      </c>
      <c r="BQ26" s="21">
        <v>48419</v>
      </c>
      <c r="BR26" s="20">
        <v>47085.99</v>
      </c>
      <c r="BS26" s="20">
        <v>166.4</v>
      </c>
      <c r="BT26" s="20">
        <v>43.29</v>
      </c>
    </row>
    <row r="27" spans="1:72" s="1" customFormat="1" ht="18.2" customHeight="1" x14ac:dyDescent="0.15">
      <c r="A27" s="4">
        <v>25</v>
      </c>
      <c r="B27" s="5" t="s">
        <v>39</v>
      </c>
      <c r="C27" s="5" t="s">
        <v>281</v>
      </c>
      <c r="D27" s="6">
        <v>45323</v>
      </c>
      <c r="E27" s="7" t="s">
        <v>316</v>
      </c>
      <c r="F27" s="8">
        <v>0</v>
      </c>
      <c r="G27" s="8">
        <v>0</v>
      </c>
      <c r="H27" s="9">
        <v>29179.58</v>
      </c>
      <c r="I27" s="9">
        <v>0</v>
      </c>
      <c r="J27" s="9">
        <v>0</v>
      </c>
      <c r="K27" s="9">
        <v>29179.58</v>
      </c>
      <c r="L27" s="9">
        <v>484.13</v>
      </c>
      <c r="M27" s="9">
        <v>0</v>
      </c>
      <c r="N27" s="9">
        <v>0</v>
      </c>
      <c r="O27" s="9">
        <v>0</v>
      </c>
      <c r="P27" s="9">
        <v>484.13</v>
      </c>
      <c r="Q27" s="9">
        <v>0</v>
      </c>
      <c r="R27" s="9">
        <v>0</v>
      </c>
      <c r="S27" s="9">
        <v>28695.45</v>
      </c>
      <c r="T27" s="9">
        <v>0</v>
      </c>
      <c r="U27" s="9">
        <v>249</v>
      </c>
      <c r="V27" s="9">
        <v>0</v>
      </c>
      <c r="W27" s="9">
        <v>0</v>
      </c>
      <c r="X27" s="9">
        <v>249</v>
      </c>
      <c r="Y27" s="9">
        <v>0</v>
      </c>
      <c r="Z27" s="9">
        <v>0</v>
      </c>
      <c r="AA27" s="9">
        <v>0</v>
      </c>
      <c r="AB27" s="9">
        <v>146.5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47.28</v>
      </c>
      <c r="AI27" s="9">
        <v>66.209999999999994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0.13800000000000001</v>
      </c>
      <c r="AR27" s="9">
        <v>0</v>
      </c>
      <c r="AS27" s="9">
        <v>0</v>
      </c>
      <c r="AT27" s="9">
        <v>0</v>
      </c>
      <c r="AU27" s="9">
        <f t="shared" si="0"/>
        <v>993.25800000000004</v>
      </c>
      <c r="AV27" s="9">
        <v>0</v>
      </c>
      <c r="AW27" s="9">
        <v>0</v>
      </c>
      <c r="AX27" s="10">
        <v>50</v>
      </c>
      <c r="AY27" s="10">
        <v>300</v>
      </c>
      <c r="AZ27" s="9">
        <v>285214.15999999997</v>
      </c>
      <c r="BA27" s="9">
        <v>79200</v>
      </c>
      <c r="BB27" s="11">
        <v>90</v>
      </c>
      <c r="BC27" s="11">
        <v>32.608465909090903</v>
      </c>
      <c r="BD27" s="11">
        <v>10.24</v>
      </c>
      <c r="BE27" s="11"/>
      <c r="BF27" s="7" t="s">
        <v>282</v>
      </c>
      <c r="BG27" s="4"/>
      <c r="BH27" s="7" t="s">
        <v>292</v>
      </c>
      <c r="BI27" s="7" t="s">
        <v>293</v>
      </c>
      <c r="BJ27" s="7" t="s">
        <v>317</v>
      </c>
      <c r="BK27" s="7" t="s">
        <v>21</v>
      </c>
      <c r="BL27" s="5" t="s">
        <v>0</v>
      </c>
      <c r="BM27" s="11">
        <v>231369.89249115001</v>
      </c>
      <c r="BN27" s="5" t="s">
        <v>209</v>
      </c>
      <c r="BO27" s="11"/>
      <c r="BP27" s="12">
        <v>37656</v>
      </c>
      <c r="BQ27" s="12">
        <v>46787</v>
      </c>
      <c r="BR27" s="11">
        <v>0</v>
      </c>
      <c r="BS27" s="11">
        <v>146.5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39</v>
      </c>
      <c r="C28" s="14" t="s">
        <v>281</v>
      </c>
      <c r="D28" s="15">
        <v>45323</v>
      </c>
      <c r="E28" s="16" t="s">
        <v>56</v>
      </c>
      <c r="F28" s="17">
        <v>105</v>
      </c>
      <c r="G28" s="17">
        <v>104</v>
      </c>
      <c r="H28" s="18">
        <v>25624.36</v>
      </c>
      <c r="I28" s="18">
        <v>27477.7</v>
      </c>
      <c r="J28" s="18">
        <v>0</v>
      </c>
      <c r="K28" s="18">
        <v>53102.06</v>
      </c>
      <c r="L28" s="18">
        <v>394.92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53102.06</v>
      </c>
      <c r="T28" s="18">
        <v>36587</v>
      </c>
      <c r="U28" s="18">
        <v>215.22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36802.22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27872.62</v>
      </c>
      <c r="AW28" s="18">
        <v>36802.22</v>
      </c>
      <c r="AX28" s="19">
        <v>52</v>
      </c>
      <c r="AY28" s="19">
        <v>300</v>
      </c>
      <c r="AZ28" s="18">
        <v>243199.9883</v>
      </c>
      <c r="BA28" s="18">
        <v>66729.69</v>
      </c>
      <c r="BB28" s="20">
        <v>90</v>
      </c>
      <c r="BC28" s="20">
        <v>71.620074962134495</v>
      </c>
      <c r="BD28" s="20">
        <v>10.08</v>
      </c>
      <c r="BE28" s="20"/>
      <c r="BF28" s="16" t="s">
        <v>282</v>
      </c>
      <c r="BG28" s="13"/>
      <c r="BH28" s="16" t="s">
        <v>292</v>
      </c>
      <c r="BI28" s="16" t="s">
        <v>293</v>
      </c>
      <c r="BJ28" s="16" t="s">
        <v>318</v>
      </c>
      <c r="BK28" s="16" t="s">
        <v>286</v>
      </c>
      <c r="BL28" s="14" t="s">
        <v>0</v>
      </c>
      <c r="BM28" s="20">
        <v>428159.09537082002</v>
      </c>
      <c r="BN28" s="14" t="s">
        <v>209</v>
      </c>
      <c r="BO28" s="20"/>
      <c r="BP28" s="21">
        <v>37754</v>
      </c>
      <c r="BQ28" s="21">
        <v>46886</v>
      </c>
      <c r="BR28" s="20">
        <v>19519.150000000001</v>
      </c>
      <c r="BS28" s="20">
        <v>65.09</v>
      </c>
      <c r="BT28" s="20">
        <v>42.93</v>
      </c>
    </row>
    <row r="29" spans="1:72" s="1" customFormat="1" ht="18.2" customHeight="1" x14ac:dyDescent="0.15">
      <c r="A29" s="4">
        <v>27</v>
      </c>
      <c r="B29" s="5" t="s">
        <v>39</v>
      </c>
      <c r="C29" s="5" t="s">
        <v>281</v>
      </c>
      <c r="D29" s="6">
        <v>45323</v>
      </c>
      <c r="E29" s="7" t="s">
        <v>57</v>
      </c>
      <c r="F29" s="8">
        <v>153</v>
      </c>
      <c r="G29" s="8">
        <v>152</v>
      </c>
      <c r="H29" s="9">
        <v>38399.269999999997</v>
      </c>
      <c r="I29" s="9">
        <v>50684.65</v>
      </c>
      <c r="J29" s="9">
        <v>0</v>
      </c>
      <c r="K29" s="9">
        <v>89083.92</v>
      </c>
      <c r="L29" s="9">
        <v>590.91999999999996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89083.92</v>
      </c>
      <c r="T29" s="9">
        <v>88225.68</v>
      </c>
      <c r="U29" s="9">
        <v>322.51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88548.19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0</v>
      </c>
      <c r="AV29" s="9">
        <v>51275.57</v>
      </c>
      <c r="AW29" s="9">
        <v>88548.19</v>
      </c>
      <c r="AX29" s="10">
        <v>53</v>
      </c>
      <c r="AY29" s="10">
        <v>300</v>
      </c>
      <c r="AZ29" s="9">
        <v>364086.99300000002</v>
      </c>
      <c r="BA29" s="9">
        <v>99900</v>
      </c>
      <c r="BB29" s="11">
        <v>90</v>
      </c>
      <c r="BC29" s="11">
        <v>80.255783783783798</v>
      </c>
      <c r="BD29" s="11">
        <v>10.08</v>
      </c>
      <c r="BE29" s="11"/>
      <c r="BF29" s="7" t="s">
        <v>282</v>
      </c>
      <c r="BG29" s="4"/>
      <c r="BH29" s="7" t="s">
        <v>292</v>
      </c>
      <c r="BI29" s="7" t="s">
        <v>293</v>
      </c>
      <c r="BJ29" s="7" t="s">
        <v>319</v>
      </c>
      <c r="BK29" s="7" t="s">
        <v>286</v>
      </c>
      <c r="BL29" s="5" t="s">
        <v>0</v>
      </c>
      <c r="BM29" s="11">
        <v>718278.92551224004</v>
      </c>
      <c r="BN29" s="5" t="s">
        <v>209</v>
      </c>
      <c r="BO29" s="11"/>
      <c r="BP29" s="12">
        <v>37768</v>
      </c>
      <c r="BQ29" s="12">
        <v>46900</v>
      </c>
      <c r="BR29" s="11">
        <v>39907.4</v>
      </c>
      <c r="BS29" s="11">
        <v>97.47</v>
      </c>
      <c r="BT29" s="11">
        <v>42.93</v>
      </c>
    </row>
    <row r="30" spans="1:72" s="1" customFormat="1" ht="18.2" customHeight="1" x14ac:dyDescent="0.15">
      <c r="A30" s="13">
        <v>28</v>
      </c>
      <c r="B30" s="14" t="s">
        <v>39</v>
      </c>
      <c r="C30" s="14" t="s">
        <v>281</v>
      </c>
      <c r="D30" s="15">
        <v>45323</v>
      </c>
      <c r="E30" s="16" t="s">
        <v>58</v>
      </c>
      <c r="F30" s="17">
        <v>148</v>
      </c>
      <c r="G30" s="17">
        <v>147</v>
      </c>
      <c r="H30" s="18">
        <v>51132.06</v>
      </c>
      <c r="I30" s="18">
        <v>34539.06</v>
      </c>
      <c r="J30" s="18">
        <v>0</v>
      </c>
      <c r="K30" s="18">
        <v>85671.12</v>
      </c>
      <c r="L30" s="18">
        <v>428.41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85671.12</v>
      </c>
      <c r="T30" s="18">
        <v>97977.33</v>
      </c>
      <c r="U30" s="18">
        <v>470.81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98448.14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0</v>
      </c>
      <c r="AV30" s="18">
        <v>34967.47</v>
      </c>
      <c r="AW30" s="18">
        <v>98448.14</v>
      </c>
      <c r="AX30" s="19">
        <v>81</v>
      </c>
      <c r="AY30" s="19">
        <v>360</v>
      </c>
      <c r="AZ30" s="18">
        <v>319578.76500000001</v>
      </c>
      <c r="BA30" s="18">
        <v>94050</v>
      </c>
      <c r="BB30" s="20">
        <v>90</v>
      </c>
      <c r="BC30" s="20">
        <v>81.981933014354098</v>
      </c>
      <c r="BD30" s="20">
        <v>11.05</v>
      </c>
      <c r="BE30" s="20"/>
      <c r="BF30" s="16" t="s">
        <v>282</v>
      </c>
      <c r="BG30" s="13"/>
      <c r="BH30" s="16" t="s">
        <v>320</v>
      </c>
      <c r="BI30" s="16" t="s">
        <v>321</v>
      </c>
      <c r="BJ30" s="16" t="s">
        <v>322</v>
      </c>
      <c r="BK30" s="16" t="s">
        <v>286</v>
      </c>
      <c r="BL30" s="14" t="s">
        <v>0</v>
      </c>
      <c r="BM30" s="20">
        <v>690761.69999064005</v>
      </c>
      <c r="BN30" s="14" t="s">
        <v>209</v>
      </c>
      <c r="BO30" s="20"/>
      <c r="BP30" s="21">
        <v>37273</v>
      </c>
      <c r="BQ30" s="21">
        <v>48230</v>
      </c>
      <c r="BR30" s="20">
        <v>46506.37</v>
      </c>
      <c r="BS30" s="20">
        <v>148</v>
      </c>
      <c r="BT30" s="20">
        <v>68.53</v>
      </c>
    </row>
    <row r="31" spans="1:72" s="1" customFormat="1" ht="18.2" customHeight="1" x14ac:dyDescent="0.15">
      <c r="A31" s="4">
        <v>29</v>
      </c>
      <c r="B31" s="5" t="s">
        <v>39</v>
      </c>
      <c r="C31" s="5" t="s">
        <v>281</v>
      </c>
      <c r="D31" s="6">
        <v>45323</v>
      </c>
      <c r="E31" s="7" t="s">
        <v>323</v>
      </c>
      <c r="F31" s="8">
        <v>0</v>
      </c>
      <c r="G31" s="8">
        <v>0</v>
      </c>
      <c r="H31" s="9">
        <v>39972.9</v>
      </c>
      <c r="I31" s="9">
        <v>0</v>
      </c>
      <c r="J31" s="9">
        <v>0</v>
      </c>
      <c r="K31" s="9">
        <v>39972.9</v>
      </c>
      <c r="L31" s="9">
        <v>371.57</v>
      </c>
      <c r="M31" s="9">
        <v>0</v>
      </c>
      <c r="N31" s="9">
        <v>0</v>
      </c>
      <c r="O31" s="9">
        <v>0</v>
      </c>
      <c r="P31" s="9">
        <v>371.57</v>
      </c>
      <c r="Q31" s="9">
        <v>0</v>
      </c>
      <c r="R31" s="9">
        <v>0</v>
      </c>
      <c r="S31" s="9">
        <v>39601.33</v>
      </c>
      <c r="T31" s="9">
        <v>0</v>
      </c>
      <c r="U31" s="9">
        <v>352.9</v>
      </c>
      <c r="V31" s="9">
        <v>0</v>
      </c>
      <c r="W31" s="9">
        <v>0</v>
      </c>
      <c r="X31" s="9">
        <v>352.9</v>
      </c>
      <c r="Y31" s="9">
        <v>0</v>
      </c>
      <c r="Z31" s="9">
        <v>0</v>
      </c>
      <c r="AA31" s="9">
        <v>0</v>
      </c>
      <c r="AB31" s="9">
        <v>132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94.21</v>
      </c>
      <c r="AI31" s="9">
        <v>0.1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6.6973000000000005E-2</v>
      </c>
      <c r="AT31" s="9">
        <v>0</v>
      </c>
      <c r="AU31" s="9">
        <f t="shared" si="0"/>
        <v>950.71302700000001</v>
      </c>
      <c r="AV31" s="9">
        <v>0</v>
      </c>
      <c r="AW31" s="9">
        <v>0</v>
      </c>
      <c r="AX31" s="10">
        <v>78</v>
      </c>
      <c r="AY31" s="10">
        <v>360</v>
      </c>
      <c r="AZ31" s="9">
        <v>243982.64</v>
      </c>
      <c r="BA31" s="9">
        <v>79200</v>
      </c>
      <c r="BB31" s="11">
        <v>90</v>
      </c>
      <c r="BC31" s="11">
        <v>45.001511363636403</v>
      </c>
      <c r="BD31" s="11">
        <v>10.5</v>
      </c>
      <c r="BE31" s="11"/>
      <c r="BF31" s="7" t="s">
        <v>282</v>
      </c>
      <c r="BG31" s="4"/>
      <c r="BH31" s="7" t="s">
        <v>324</v>
      </c>
      <c r="BI31" s="7" t="s">
        <v>325</v>
      </c>
      <c r="BJ31" s="7" t="s">
        <v>326</v>
      </c>
      <c r="BK31" s="7" t="s">
        <v>21</v>
      </c>
      <c r="BL31" s="5" t="s">
        <v>0</v>
      </c>
      <c r="BM31" s="11">
        <v>319303.42491951003</v>
      </c>
      <c r="BN31" s="5" t="s">
        <v>209</v>
      </c>
      <c r="BO31" s="11"/>
      <c r="BP31" s="12">
        <v>36650</v>
      </c>
      <c r="BQ31" s="12">
        <v>47607</v>
      </c>
      <c r="BR31" s="11">
        <v>0</v>
      </c>
      <c r="BS31" s="11">
        <v>132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39</v>
      </c>
      <c r="C32" s="14" t="s">
        <v>281</v>
      </c>
      <c r="D32" s="15">
        <v>45323</v>
      </c>
      <c r="E32" s="16" t="s">
        <v>327</v>
      </c>
      <c r="F32" s="17">
        <v>5</v>
      </c>
      <c r="G32" s="17">
        <v>4</v>
      </c>
      <c r="H32" s="18">
        <v>39463.99</v>
      </c>
      <c r="I32" s="18">
        <v>1695.05</v>
      </c>
      <c r="J32" s="18">
        <v>0</v>
      </c>
      <c r="K32" s="18">
        <v>41159.040000000001</v>
      </c>
      <c r="L32" s="18">
        <v>370.73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41159.040000000001</v>
      </c>
      <c r="T32" s="18">
        <v>1847.11</v>
      </c>
      <c r="U32" s="18">
        <v>353.74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2200.85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f t="shared" si="0"/>
        <v>0</v>
      </c>
      <c r="AV32" s="18">
        <v>2065.7800000000002</v>
      </c>
      <c r="AW32" s="18">
        <v>2200.85</v>
      </c>
      <c r="AX32" s="19">
        <v>78</v>
      </c>
      <c r="AY32" s="19">
        <v>360</v>
      </c>
      <c r="AZ32" s="18">
        <v>245338.72</v>
      </c>
      <c r="BA32" s="18">
        <v>79200</v>
      </c>
      <c r="BB32" s="20">
        <v>90</v>
      </c>
      <c r="BC32" s="20">
        <v>46.771636363636397</v>
      </c>
      <c r="BD32" s="20">
        <v>10.5</v>
      </c>
      <c r="BE32" s="20"/>
      <c r="BF32" s="16" t="s">
        <v>282</v>
      </c>
      <c r="BG32" s="13"/>
      <c r="BH32" s="16" t="s">
        <v>324</v>
      </c>
      <c r="BI32" s="16" t="s">
        <v>325</v>
      </c>
      <c r="BJ32" s="16" t="s">
        <v>326</v>
      </c>
      <c r="BK32" s="16" t="s">
        <v>304</v>
      </c>
      <c r="BL32" s="14" t="s">
        <v>0</v>
      </c>
      <c r="BM32" s="20">
        <v>331863.15809088002</v>
      </c>
      <c r="BN32" s="14" t="s">
        <v>209</v>
      </c>
      <c r="BO32" s="20"/>
      <c r="BP32" s="21">
        <v>36689</v>
      </c>
      <c r="BQ32" s="21">
        <v>47646</v>
      </c>
      <c r="BR32" s="20">
        <v>1561.18</v>
      </c>
      <c r="BS32" s="20">
        <v>132</v>
      </c>
      <c r="BT32" s="20">
        <v>43.85</v>
      </c>
    </row>
    <row r="33" spans="1:72" s="1" customFormat="1" ht="18.2" customHeight="1" x14ac:dyDescent="0.15">
      <c r="A33" s="4">
        <v>31</v>
      </c>
      <c r="B33" s="5" t="s">
        <v>39</v>
      </c>
      <c r="C33" s="5" t="s">
        <v>281</v>
      </c>
      <c r="D33" s="6">
        <v>45323</v>
      </c>
      <c r="E33" s="7" t="s">
        <v>328</v>
      </c>
      <c r="F33" s="8">
        <v>0</v>
      </c>
      <c r="G33" s="8">
        <v>0</v>
      </c>
      <c r="H33" s="9">
        <v>43693.57</v>
      </c>
      <c r="I33" s="9">
        <v>422.9</v>
      </c>
      <c r="J33" s="9">
        <v>0</v>
      </c>
      <c r="K33" s="9">
        <v>44116.47</v>
      </c>
      <c r="L33" s="9">
        <v>426.6</v>
      </c>
      <c r="M33" s="9">
        <v>0</v>
      </c>
      <c r="N33" s="9">
        <v>0</v>
      </c>
      <c r="O33" s="9">
        <v>422.9</v>
      </c>
      <c r="P33" s="9">
        <v>0</v>
      </c>
      <c r="Q33" s="9">
        <v>0</v>
      </c>
      <c r="R33" s="9">
        <v>0</v>
      </c>
      <c r="S33" s="9">
        <v>43693.57</v>
      </c>
      <c r="T33" s="9">
        <v>389.62</v>
      </c>
      <c r="U33" s="9">
        <v>385.92</v>
      </c>
      <c r="V33" s="9">
        <v>0</v>
      </c>
      <c r="W33" s="9">
        <v>389.62</v>
      </c>
      <c r="X33" s="9">
        <v>0</v>
      </c>
      <c r="Y33" s="9">
        <v>0</v>
      </c>
      <c r="Z33" s="9">
        <v>0</v>
      </c>
      <c r="AA33" s="9">
        <v>385.92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148</v>
      </c>
      <c r="AK33" s="9">
        <v>0</v>
      </c>
      <c r="AL33" s="9">
        <v>0</v>
      </c>
      <c r="AM33" s="9">
        <v>0</v>
      </c>
      <c r="AN33" s="9">
        <v>0</v>
      </c>
      <c r="AO33" s="9">
        <v>105.66</v>
      </c>
      <c r="AP33" s="9">
        <v>0.3</v>
      </c>
      <c r="AQ33" s="9">
        <v>0</v>
      </c>
      <c r="AR33" s="9">
        <v>0</v>
      </c>
      <c r="AS33" s="9">
        <v>2.48E-3</v>
      </c>
      <c r="AT33" s="9">
        <v>0</v>
      </c>
      <c r="AU33" s="9">
        <f t="shared" si="0"/>
        <v>1066.4775199999999</v>
      </c>
      <c r="AV33" s="9">
        <v>426.6</v>
      </c>
      <c r="AW33" s="9">
        <v>385.92</v>
      </c>
      <c r="AX33" s="10">
        <v>74</v>
      </c>
      <c r="AY33" s="10">
        <v>360</v>
      </c>
      <c r="AZ33" s="9">
        <v>284342.40999999997</v>
      </c>
      <c r="BA33" s="9">
        <v>88825</v>
      </c>
      <c r="BB33" s="11">
        <v>85</v>
      </c>
      <c r="BC33" s="11">
        <v>41.812028708134001</v>
      </c>
      <c r="BD33" s="11">
        <v>10.5</v>
      </c>
      <c r="BE33" s="11"/>
      <c r="BF33" s="7" t="s">
        <v>282</v>
      </c>
      <c r="BG33" s="4"/>
      <c r="BH33" s="7" t="s">
        <v>324</v>
      </c>
      <c r="BI33" s="7" t="s">
        <v>325</v>
      </c>
      <c r="BJ33" s="7" t="s">
        <v>326</v>
      </c>
      <c r="BK33" s="7" t="s">
        <v>21</v>
      </c>
      <c r="BL33" s="5" t="s">
        <v>0</v>
      </c>
      <c r="BM33" s="11">
        <v>352298.93915078999</v>
      </c>
      <c r="BN33" s="5" t="s">
        <v>209</v>
      </c>
      <c r="BO33" s="11"/>
      <c r="BP33" s="12">
        <v>36570</v>
      </c>
      <c r="BQ33" s="12">
        <v>47528</v>
      </c>
      <c r="BR33" s="11">
        <v>507.64</v>
      </c>
      <c r="BS33" s="11">
        <v>148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39</v>
      </c>
      <c r="C34" s="14" t="s">
        <v>281</v>
      </c>
      <c r="D34" s="15">
        <v>45323</v>
      </c>
      <c r="E34" s="16" t="s">
        <v>329</v>
      </c>
      <c r="F34" s="17">
        <v>0</v>
      </c>
      <c r="G34" s="17">
        <v>0</v>
      </c>
      <c r="H34" s="18">
        <v>44007.14</v>
      </c>
      <c r="I34" s="18">
        <v>423.75</v>
      </c>
      <c r="J34" s="18">
        <v>0</v>
      </c>
      <c r="K34" s="18">
        <v>44430.89</v>
      </c>
      <c r="L34" s="18">
        <v>427.46</v>
      </c>
      <c r="M34" s="18">
        <v>0</v>
      </c>
      <c r="N34" s="18">
        <v>0</v>
      </c>
      <c r="O34" s="18">
        <v>423.75</v>
      </c>
      <c r="P34" s="18">
        <v>427.46</v>
      </c>
      <c r="Q34" s="18">
        <v>0</v>
      </c>
      <c r="R34" s="18">
        <v>0</v>
      </c>
      <c r="S34" s="18">
        <v>43579.68</v>
      </c>
      <c r="T34" s="18">
        <v>388.77</v>
      </c>
      <c r="U34" s="18">
        <v>385.06</v>
      </c>
      <c r="V34" s="18">
        <v>0</v>
      </c>
      <c r="W34" s="18">
        <v>388.77</v>
      </c>
      <c r="X34" s="18">
        <v>385.06</v>
      </c>
      <c r="Y34" s="18">
        <v>0</v>
      </c>
      <c r="Z34" s="18">
        <v>0</v>
      </c>
      <c r="AA34" s="18">
        <v>0</v>
      </c>
      <c r="AB34" s="18">
        <v>148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105.66</v>
      </c>
      <c r="AI34" s="18">
        <v>0.26</v>
      </c>
      <c r="AJ34" s="18">
        <v>148</v>
      </c>
      <c r="AK34" s="18">
        <v>0</v>
      </c>
      <c r="AL34" s="18">
        <v>0</v>
      </c>
      <c r="AM34" s="18">
        <v>0</v>
      </c>
      <c r="AN34" s="18">
        <v>0</v>
      </c>
      <c r="AO34" s="18">
        <v>105.66</v>
      </c>
      <c r="AP34" s="18">
        <v>0.14000000000000001</v>
      </c>
      <c r="AQ34" s="18">
        <v>4.4999999999999998E-2</v>
      </c>
      <c r="AR34" s="18">
        <v>0</v>
      </c>
      <c r="AS34" s="18">
        <v>0</v>
      </c>
      <c r="AT34" s="18">
        <v>0</v>
      </c>
      <c r="AU34" s="18">
        <f t="shared" si="0"/>
        <v>2132.8049999999998</v>
      </c>
      <c r="AV34" s="18">
        <v>0</v>
      </c>
      <c r="AW34" s="18">
        <v>0</v>
      </c>
      <c r="AX34" s="19">
        <v>74</v>
      </c>
      <c r="AY34" s="19">
        <v>360</v>
      </c>
      <c r="AZ34" s="18">
        <v>285060.32500000001</v>
      </c>
      <c r="BA34" s="18">
        <v>88825</v>
      </c>
      <c r="BB34" s="20">
        <v>85</v>
      </c>
      <c r="BC34" s="20">
        <v>41.703043062200997</v>
      </c>
      <c r="BD34" s="20">
        <v>10.5</v>
      </c>
      <c r="BE34" s="20"/>
      <c r="BF34" s="16" t="s">
        <v>282</v>
      </c>
      <c r="BG34" s="13"/>
      <c r="BH34" s="16" t="s">
        <v>324</v>
      </c>
      <c r="BI34" s="16" t="s">
        <v>325</v>
      </c>
      <c r="BJ34" s="16" t="s">
        <v>326</v>
      </c>
      <c r="BK34" s="16" t="s">
        <v>21</v>
      </c>
      <c r="BL34" s="14" t="s">
        <v>0</v>
      </c>
      <c r="BM34" s="20">
        <v>351380.65011695999</v>
      </c>
      <c r="BN34" s="14" t="s">
        <v>209</v>
      </c>
      <c r="BO34" s="20"/>
      <c r="BP34" s="21">
        <v>36577</v>
      </c>
      <c r="BQ34" s="21">
        <v>47535</v>
      </c>
      <c r="BR34" s="20">
        <v>0</v>
      </c>
      <c r="BS34" s="20">
        <v>148</v>
      </c>
      <c r="BT34" s="20">
        <v>0</v>
      </c>
    </row>
    <row r="35" spans="1:72" s="1" customFormat="1" ht="18.2" customHeight="1" x14ac:dyDescent="0.15">
      <c r="A35" s="4">
        <v>33</v>
      </c>
      <c r="B35" s="5" t="s">
        <v>39</v>
      </c>
      <c r="C35" s="5" t="s">
        <v>281</v>
      </c>
      <c r="D35" s="6">
        <v>45323</v>
      </c>
      <c r="E35" s="7" t="s">
        <v>330</v>
      </c>
      <c r="F35" s="5" t="s">
        <v>368</v>
      </c>
      <c r="G35" s="8">
        <v>0</v>
      </c>
      <c r="H35" s="9">
        <v>998.36</v>
      </c>
      <c r="I35" s="9">
        <v>0</v>
      </c>
      <c r="J35" s="9">
        <v>0</v>
      </c>
      <c r="K35" s="9">
        <v>998.36</v>
      </c>
      <c r="L35" s="9">
        <v>805.07</v>
      </c>
      <c r="M35" s="9">
        <v>0</v>
      </c>
      <c r="N35" s="9">
        <v>0</v>
      </c>
      <c r="O35" s="9">
        <v>0</v>
      </c>
      <c r="P35" s="9">
        <v>805.07</v>
      </c>
      <c r="Q35" s="9">
        <v>193.29</v>
      </c>
      <c r="R35" s="9">
        <v>0</v>
      </c>
      <c r="S35" s="9">
        <v>0</v>
      </c>
      <c r="T35" s="9">
        <v>0</v>
      </c>
      <c r="U35" s="9">
        <v>7.45</v>
      </c>
      <c r="V35" s="9">
        <v>0</v>
      </c>
      <c r="W35" s="9">
        <v>0</v>
      </c>
      <c r="X35" s="9">
        <v>7.45</v>
      </c>
      <c r="Y35" s="9">
        <v>0</v>
      </c>
      <c r="Z35" s="9">
        <v>0</v>
      </c>
      <c r="AA35" s="9">
        <v>0</v>
      </c>
      <c r="AB35" s="9">
        <v>148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105.66</v>
      </c>
      <c r="AI35" s="9">
        <v>0.3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46.310611000000002</v>
      </c>
      <c r="AT35" s="9">
        <v>0</v>
      </c>
      <c r="AU35" s="9">
        <f t="shared" si="0"/>
        <v>1213.4593889999999</v>
      </c>
      <c r="AV35" s="9">
        <v>0</v>
      </c>
      <c r="AW35" s="9">
        <v>0</v>
      </c>
      <c r="AX35" s="10">
        <v>82</v>
      </c>
      <c r="AY35" s="10">
        <v>360</v>
      </c>
      <c r="AZ35" s="9">
        <v>298098.78999999998</v>
      </c>
      <c r="BA35" s="9">
        <v>88825</v>
      </c>
      <c r="BB35" s="11">
        <v>85</v>
      </c>
      <c r="BC35" s="11">
        <v>0</v>
      </c>
      <c r="BD35" s="11">
        <v>10.5</v>
      </c>
      <c r="BE35" s="11"/>
      <c r="BF35" s="7" t="s">
        <v>282</v>
      </c>
      <c r="BG35" s="4"/>
      <c r="BH35" s="7" t="s">
        <v>305</v>
      </c>
      <c r="BI35" s="7" t="s">
        <v>306</v>
      </c>
      <c r="BJ35" s="7" t="s">
        <v>307</v>
      </c>
      <c r="BK35" s="7" t="s">
        <v>21</v>
      </c>
      <c r="BL35" s="5" t="s">
        <v>0</v>
      </c>
      <c r="BM35" s="11">
        <v>0</v>
      </c>
      <c r="BN35" s="5" t="s">
        <v>209</v>
      </c>
      <c r="BO35" s="11"/>
      <c r="BP35" s="12">
        <v>36812</v>
      </c>
      <c r="BQ35" s="12">
        <v>47769</v>
      </c>
      <c r="BR35" s="11">
        <v>0</v>
      </c>
      <c r="BS35" s="11">
        <v>0</v>
      </c>
      <c r="BT35" s="11">
        <v>0</v>
      </c>
    </row>
    <row r="36" spans="1:72" s="1" customFormat="1" ht="18.2" customHeight="1" x14ac:dyDescent="0.15">
      <c r="A36" s="13">
        <v>34</v>
      </c>
      <c r="B36" s="14" t="s">
        <v>39</v>
      </c>
      <c r="C36" s="14" t="s">
        <v>281</v>
      </c>
      <c r="D36" s="15">
        <v>45323</v>
      </c>
      <c r="E36" s="16" t="s">
        <v>59</v>
      </c>
      <c r="F36" s="17">
        <v>96</v>
      </c>
      <c r="G36" s="17">
        <v>95</v>
      </c>
      <c r="H36" s="18">
        <v>45379.02</v>
      </c>
      <c r="I36" s="18">
        <v>26906.14</v>
      </c>
      <c r="J36" s="18">
        <v>0</v>
      </c>
      <c r="K36" s="18">
        <v>72285.16</v>
      </c>
      <c r="L36" s="18">
        <v>415.48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72285.16</v>
      </c>
      <c r="T36" s="18">
        <v>50925.11</v>
      </c>
      <c r="U36" s="18">
        <v>397.04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51322.15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27321.62</v>
      </c>
      <c r="AW36" s="18">
        <v>51322.15</v>
      </c>
      <c r="AX36" s="19">
        <v>77</v>
      </c>
      <c r="AY36" s="19">
        <v>360</v>
      </c>
      <c r="AZ36" s="18">
        <v>290259.20000000001</v>
      </c>
      <c r="BA36" s="18">
        <v>88825</v>
      </c>
      <c r="BB36" s="20">
        <v>85</v>
      </c>
      <c r="BC36" s="20">
        <v>69.172401913875603</v>
      </c>
      <c r="BD36" s="20">
        <v>10.5</v>
      </c>
      <c r="BE36" s="20"/>
      <c r="BF36" s="16" t="s">
        <v>282</v>
      </c>
      <c r="BG36" s="13"/>
      <c r="BH36" s="16" t="s">
        <v>324</v>
      </c>
      <c r="BI36" s="16" t="s">
        <v>325</v>
      </c>
      <c r="BJ36" s="16" t="s">
        <v>326</v>
      </c>
      <c r="BK36" s="16" t="s">
        <v>286</v>
      </c>
      <c r="BL36" s="14" t="s">
        <v>0</v>
      </c>
      <c r="BM36" s="20">
        <v>582831.41396651999</v>
      </c>
      <c r="BN36" s="14" t="s">
        <v>209</v>
      </c>
      <c r="BO36" s="20"/>
      <c r="BP36" s="21">
        <v>36659</v>
      </c>
      <c r="BQ36" s="21">
        <v>47616</v>
      </c>
      <c r="BR36" s="20">
        <v>27139.84</v>
      </c>
      <c r="BS36" s="20">
        <v>148</v>
      </c>
      <c r="BT36" s="20">
        <v>44.02</v>
      </c>
    </row>
    <row r="37" spans="1:72" s="1" customFormat="1" ht="18.2" customHeight="1" x14ac:dyDescent="0.15">
      <c r="A37" s="4">
        <v>35</v>
      </c>
      <c r="B37" s="5" t="s">
        <v>39</v>
      </c>
      <c r="C37" s="5" t="s">
        <v>281</v>
      </c>
      <c r="D37" s="6">
        <v>45323</v>
      </c>
      <c r="E37" s="7" t="s">
        <v>331</v>
      </c>
      <c r="F37" s="8">
        <v>0</v>
      </c>
      <c r="G37" s="8">
        <v>0</v>
      </c>
      <c r="H37" s="9">
        <v>45375.63</v>
      </c>
      <c r="I37" s="9">
        <v>0</v>
      </c>
      <c r="J37" s="9">
        <v>0</v>
      </c>
      <c r="K37" s="9">
        <v>45375.63</v>
      </c>
      <c r="L37" s="9">
        <v>415.48</v>
      </c>
      <c r="M37" s="9">
        <v>0</v>
      </c>
      <c r="N37" s="9">
        <v>0</v>
      </c>
      <c r="O37" s="9">
        <v>0</v>
      </c>
      <c r="P37" s="9">
        <v>415.48</v>
      </c>
      <c r="Q37" s="9">
        <v>0</v>
      </c>
      <c r="R37" s="9">
        <v>0</v>
      </c>
      <c r="S37" s="9">
        <v>44960.15</v>
      </c>
      <c r="T37" s="9">
        <v>0</v>
      </c>
      <c r="U37" s="9">
        <v>397.04</v>
      </c>
      <c r="V37" s="9">
        <v>0</v>
      </c>
      <c r="W37" s="9">
        <v>0</v>
      </c>
      <c r="X37" s="9">
        <v>397.04</v>
      </c>
      <c r="Y37" s="9">
        <v>0</v>
      </c>
      <c r="Z37" s="9">
        <v>0</v>
      </c>
      <c r="AA37" s="9">
        <v>0</v>
      </c>
      <c r="AB37" s="9">
        <v>148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105.66</v>
      </c>
      <c r="AI37" s="9">
        <v>0.21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0.81111800000000001</v>
      </c>
      <c r="AT37" s="9">
        <v>0</v>
      </c>
      <c r="AU37" s="9">
        <f t="shared" si="0"/>
        <v>1065.578882</v>
      </c>
      <c r="AV37" s="9">
        <v>0</v>
      </c>
      <c r="AW37" s="9">
        <v>0</v>
      </c>
      <c r="AX37" s="10">
        <v>77</v>
      </c>
      <c r="AY37" s="10">
        <v>360</v>
      </c>
      <c r="AZ37" s="9">
        <v>290259.20000000001</v>
      </c>
      <c r="BA37" s="9">
        <v>88825</v>
      </c>
      <c r="BB37" s="11">
        <v>85</v>
      </c>
      <c r="BC37" s="11">
        <v>43.024066985645902</v>
      </c>
      <c r="BD37" s="11">
        <v>10.5</v>
      </c>
      <c r="BE37" s="11"/>
      <c r="BF37" s="7" t="s">
        <v>282</v>
      </c>
      <c r="BG37" s="4"/>
      <c r="BH37" s="7" t="s">
        <v>324</v>
      </c>
      <c r="BI37" s="7" t="s">
        <v>325</v>
      </c>
      <c r="BJ37" s="7" t="s">
        <v>326</v>
      </c>
      <c r="BK37" s="7" t="s">
        <v>21</v>
      </c>
      <c r="BL37" s="5" t="s">
        <v>0</v>
      </c>
      <c r="BM37" s="11">
        <v>362511.30656205001</v>
      </c>
      <c r="BN37" s="5" t="s">
        <v>209</v>
      </c>
      <c r="BO37" s="11"/>
      <c r="BP37" s="12">
        <v>36659</v>
      </c>
      <c r="BQ37" s="12">
        <v>47616</v>
      </c>
      <c r="BR37" s="11">
        <v>0</v>
      </c>
      <c r="BS37" s="11">
        <v>148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39</v>
      </c>
      <c r="C38" s="14" t="s">
        <v>281</v>
      </c>
      <c r="D38" s="15">
        <v>45323</v>
      </c>
      <c r="E38" s="16" t="s">
        <v>60</v>
      </c>
      <c r="F38" s="17">
        <v>33</v>
      </c>
      <c r="G38" s="17">
        <v>32</v>
      </c>
      <c r="H38" s="18">
        <v>24919.34</v>
      </c>
      <c r="I38" s="18">
        <v>16578.64</v>
      </c>
      <c r="J38" s="18">
        <v>0</v>
      </c>
      <c r="K38" s="18">
        <v>41497.980000000003</v>
      </c>
      <c r="L38" s="18">
        <v>594.52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41497.980000000003</v>
      </c>
      <c r="T38" s="18">
        <v>9474.83</v>
      </c>
      <c r="U38" s="18">
        <v>218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9692.83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f t="shared" si="0"/>
        <v>0</v>
      </c>
      <c r="AV38" s="18">
        <v>17173.16</v>
      </c>
      <c r="AW38" s="18">
        <v>9692.83</v>
      </c>
      <c r="AX38" s="19">
        <v>78</v>
      </c>
      <c r="AY38" s="19">
        <v>360</v>
      </c>
      <c r="AZ38" s="18">
        <v>291120.28000000003</v>
      </c>
      <c r="BA38" s="18">
        <v>88825</v>
      </c>
      <c r="BB38" s="20">
        <v>85</v>
      </c>
      <c r="BC38" s="20">
        <v>39.710985645933</v>
      </c>
      <c r="BD38" s="20">
        <v>10.5</v>
      </c>
      <c r="BE38" s="20"/>
      <c r="BF38" s="16" t="s">
        <v>282</v>
      </c>
      <c r="BG38" s="13"/>
      <c r="BH38" s="16" t="s">
        <v>324</v>
      </c>
      <c r="BI38" s="16" t="s">
        <v>325</v>
      </c>
      <c r="BJ38" s="16" t="s">
        <v>326</v>
      </c>
      <c r="BK38" s="16" t="s">
        <v>286</v>
      </c>
      <c r="BL38" s="14" t="s">
        <v>0</v>
      </c>
      <c r="BM38" s="20">
        <v>334596.01334706001</v>
      </c>
      <c r="BN38" s="14" t="s">
        <v>209</v>
      </c>
      <c r="BO38" s="20"/>
      <c r="BP38" s="21">
        <v>36682</v>
      </c>
      <c r="BQ38" s="21">
        <v>47639</v>
      </c>
      <c r="BR38" s="20">
        <v>9951.56</v>
      </c>
      <c r="BS38" s="20">
        <v>148</v>
      </c>
      <c r="BT38" s="20">
        <v>43.89</v>
      </c>
    </row>
    <row r="39" spans="1:72" s="1" customFormat="1" ht="18.2" customHeight="1" x14ac:dyDescent="0.15">
      <c r="A39" s="4">
        <v>37</v>
      </c>
      <c r="B39" s="5" t="s">
        <v>39</v>
      </c>
      <c r="C39" s="5" t="s">
        <v>281</v>
      </c>
      <c r="D39" s="6">
        <v>45323</v>
      </c>
      <c r="E39" s="7" t="s">
        <v>332</v>
      </c>
      <c r="F39" s="8">
        <v>0</v>
      </c>
      <c r="G39" s="8">
        <v>0</v>
      </c>
      <c r="H39" s="9">
        <v>48979.09</v>
      </c>
      <c r="I39" s="9">
        <v>0</v>
      </c>
      <c r="J39" s="9">
        <v>0</v>
      </c>
      <c r="K39" s="9">
        <v>48979.09</v>
      </c>
      <c r="L39" s="9">
        <v>305.11</v>
      </c>
      <c r="M39" s="9">
        <v>0</v>
      </c>
      <c r="N39" s="9">
        <v>0</v>
      </c>
      <c r="O39" s="9">
        <v>0</v>
      </c>
      <c r="P39" s="9">
        <v>305.11</v>
      </c>
      <c r="Q39" s="9">
        <v>0</v>
      </c>
      <c r="R39" s="9">
        <v>0</v>
      </c>
      <c r="S39" s="9">
        <v>48673.98</v>
      </c>
      <c r="T39" s="9">
        <v>0</v>
      </c>
      <c r="U39" s="9">
        <v>428.57</v>
      </c>
      <c r="V39" s="9">
        <v>0</v>
      </c>
      <c r="W39" s="9">
        <v>0</v>
      </c>
      <c r="X39" s="9">
        <v>428.57</v>
      </c>
      <c r="Y39" s="9">
        <v>0</v>
      </c>
      <c r="Z39" s="9">
        <v>0</v>
      </c>
      <c r="AA39" s="9">
        <v>0</v>
      </c>
      <c r="AB39" s="9">
        <v>148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96.98</v>
      </c>
      <c r="AI39" s="9">
        <v>0.08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2E-3</v>
      </c>
      <c r="AR39" s="9">
        <v>0</v>
      </c>
      <c r="AS39" s="9">
        <v>0</v>
      </c>
      <c r="AT39" s="9">
        <v>0</v>
      </c>
      <c r="AU39" s="9">
        <f t="shared" si="0"/>
        <v>978.74200000000008</v>
      </c>
      <c r="AV39" s="9">
        <v>0</v>
      </c>
      <c r="AW39" s="9">
        <v>0</v>
      </c>
      <c r="AX39" s="10">
        <v>101</v>
      </c>
      <c r="AY39" s="10">
        <v>360</v>
      </c>
      <c r="AZ39" s="9">
        <v>394999.98690000002</v>
      </c>
      <c r="BA39" s="9">
        <v>80206.09</v>
      </c>
      <c r="BB39" s="11">
        <v>63</v>
      </c>
      <c r="BC39" s="11">
        <v>38.232268148216697</v>
      </c>
      <c r="BD39" s="11">
        <v>10.5</v>
      </c>
      <c r="BE39" s="11"/>
      <c r="BF39" s="7" t="s">
        <v>282</v>
      </c>
      <c r="BG39" s="4"/>
      <c r="BH39" s="7" t="s">
        <v>42</v>
      </c>
      <c r="BI39" s="7" t="s">
        <v>333</v>
      </c>
      <c r="BJ39" s="7" t="s">
        <v>334</v>
      </c>
      <c r="BK39" s="7" t="s">
        <v>21</v>
      </c>
      <c r="BL39" s="5" t="s">
        <v>0</v>
      </c>
      <c r="BM39" s="11">
        <v>392455.72101906</v>
      </c>
      <c r="BN39" s="5" t="s">
        <v>209</v>
      </c>
      <c r="BO39" s="11"/>
      <c r="BP39" s="12">
        <v>37408</v>
      </c>
      <c r="BQ39" s="12">
        <v>48366</v>
      </c>
      <c r="BR39" s="11">
        <v>0</v>
      </c>
      <c r="BS39" s="11">
        <v>148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39</v>
      </c>
      <c r="C40" s="14" t="s">
        <v>281</v>
      </c>
      <c r="D40" s="15">
        <v>45323</v>
      </c>
      <c r="E40" s="16" t="s">
        <v>338</v>
      </c>
      <c r="F40" s="17">
        <v>0</v>
      </c>
      <c r="G40" s="17">
        <v>0</v>
      </c>
      <c r="H40" s="18">
        <v>12636.34</v>
      </c>
      <c r="I40" s="18">
        <v>0</v>
      </c>
      <c r="J40" s="18">
        <v>0</v>
      </c>
      <c r="K40" s="18">
        <v>12636.34</v>
      </c>
      <c r="L40" s="18">
        <v>743.46</v>
      </c>
      <c r="M40" s="18">
        <v>0</v>
      </c>
      <c r="N40" s="18">
        <v>0</v>
      </c>
      <c r="O40" s="18">
        <v>0</v>
      </c>
      <c r="P40" s="18">
        <v>743.46</v>
      </c>
      <c r="Q40" s="18">
        <v>0</v>
      </c>
      <c r="R40" s="18">
        <v>0</v>
      </c>
      <c r="S40" s="18">
        <v>11892.88</v>
      </c>
      <c r="T40" s="18">
        <v>0</v>
      </c>
      <c r="U40" s="18">
        <v>116.85</v>
      </c>
      <c r="V40" s="18">
        <v>0</v>
      </c>
      <c r="W40" s="18">
        <v>0</v>
      </c>
      <c r="X40" s="18">
        <v>116.85</v>
      </c>
      <c r="Y40" s="18">
        <v>0</v>
      </c>
      <c r="Z40" s="18">
        <v>0</v>
      </c>
      <c r="AA40" s="18">
        <v>0</v>
      </c>
      <c r="AB40" s="18">
        <v>148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110.91</v>
      </c>
      <c r="AI40" s="18">
        <v>0.3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0.04</v>
      </c>
      <c r="AR40" s="18">
        <v>0</v>
      </c>
      <c r="AS40" s="18">
        <v>0</v>
      </c>
      <c r="AT40" s="18">
        <v>0</v>
      </c>
      <c r="AU40" s="18">
        <f t="shared" si="0"/>
        <v>1119.56</v>
      </c>
      <c r="AV40" s="18">
        <v>0</v>
      </c>
      <c r="AW40" s="18">
        <v>0</v>
      </c>
      <c r="AX40" s="19">
        <v>99</v>
      </c>
      <c r="AY40" s="19">
        <v>360</v>
      </c>
      <c r="AZ40" s="18">
        <v>322322.935</v>
      </c>
      <c r="BA40" s="18">
        <v>94050</v>
      </c>
      <c r="BB40" s="20">
        <v>90</v>
      </c>
      <c r="BC40" s="20">
        <v>11.380746411483299</v>
      </c>
      <c r="BD40" s="20">
        <v>10.5</v>
      </c>
      <c r="BE40" s="20"/>
      <c r="BF40" s="16" t="s">
        <v>282</v>
      </c>
      <c r="BG40" s="13"/>
      <c r="BH40" s="16" t="s">
        <v>335</v>
      </c>
      <c r="BI40" s="16" t="s">
        <v>336</v>
      </c>
      <c r="BJ40" s="16" t="s">
        <v>337</v>
      </c>
      <c r="BK40" s="16" t="s">
        <v>21</v>
      </c>
      <c r="BL40" s="14" t="s">
        <v>0</v>
      </c>
      <c r="BM40" s="20">
        <v>95891.661117359996</v>
      </c>
      <c r="BN40" s="14" t="s">
        <v>209</v>
      </c>
      <c r="BO40" s="20"/>
      <c r="BP40" s="21">
        <v>37334</v>
      </c>
      <c r="BQ40" s="21">
        <v>48292</v>
      </c>
      <c r="BR40" s="20">
        <v>0</v>
      </c>
      <c r="BS40" s="20">
        <v>148</v>
      </c>
      <c r="BT40" s="20">
        <v>0</v>
      </c>
    </row>
    <row r="41" spans="1:72" s="1" customFormat="1" ht="18.2" customHeight="1" x14ac:dyDescent="0.15">
      <c r="A41" s="4">
        <v>39</v>
      </c>
      <c r="B41" s="5" t="s">
        <v>39</v>
      </c>
      <c r="C41" s="5" t="s">
        <v>281</v>
      </c>
      <c r="D41" s="6">
        <v>45323</v>
      </c>
      <c r="E41" s="7" t="s">
        <v>339</v>
      </c>
      <c r="F41" s="8">
        <v>0</v>
      </c>
      <c r="G41" s="8">
        <v>1</v>
      </c>
      <c r="H41" s="9">
        <v>40094.69</v>
      </c>
      <c r="I41" s="9">
        <v>725.19</v>
      </c>
      <c r="J41" s="9">
        <v>0</v>
      </c>
      <c r="K41" s="9">
        <v>40819.879999999997</v>
      </c>
      <c r="L41" s="9">
        <v>370.51</v>
      </c>
      <c r="M41" s="9">
        <v>0</v>
      </c>
      <c r="N41" s="9">
        <v>0</v>
      </c>
      <c r="O41" s="9">
        <v>725.19</v>
      </c>
      <c r="P41" s="9">
        <v>370.51</v>
      </c>
      <c r="Q41" s="9">
        <v>0</v>
      </c>
      <c r="R41" s="9">
        <v>0</v>
      </c>
      <c r="S41" s="9">
        <v>39724.18</v>
      </c>
      <c r="T41" s="9">
        <v>723.82</v>
      </c>
      <c r="U41" s="9">
        <v>353.96</v>
      </c>
      <c r="V41" s="9">
        <v>0</v>
      </c>
      <c r="W41" s="9">
        <v>357.17</v>
      </c>
      <c r="X41" s="9">
        <v>720.61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264</v>
      </c>
      <c r="AK41" s="9">
        <v>0</v>
      </c>
      <c r="AL41" s="9">
        <v>0</v>
      </c>
      <c r="AM41" s="9">
        <v>0</v>
      </c>
      <c r="AN41" s="9">
        <v>0</v>
      </c>
      <c r="AO41" s="9">
        <v>188.42</v>
      </c>
      <c r="AP41" s="9">
        <v>0.11</v>
      </c>
      <c r="AQ41" s="9">
        <v>0</v>
      </c>
      <c r="AR41" s="9">
        <v>0</v>
      </c>
      <c r="AS41" s="9">
        <v>633.92503999999997</v>
      </c>
      <c r="AT41" s="9">
        <v>0</v>
      </c>
      <c r="AU41" s="9">
        <f t="shared" si="0"/>
        <v>1992.0849600000001</v>
      </c>
      <c r="AV41" s="9">
        <v>0</v>
      </c>
      <c r="AW41" s="9">
        <v>0</v>
      </c>
      <c r="AX41" s="10">
        <v>78</v>
      </c>
      <c r="AY41" s="10">
        <v>360</v>
      </c>
      <c r="AZ41" s="9">
        <v>245498.88</v>
      </c>
      <c r="BA41" s="9">
        <v>79200</v>
      </c>
      <c r="BB41" s="11">
        <v>90</v>
      </c>
      <c r="BC41" s="11">
        <v>45.141113636363599</v>
      </c>
      <c r="BD41" s="11">
        <v>10.5</v>
      </c>
      <c r="BE41" s="11"/>
      <c r="BF41" s="7" t="s">
        <v>282</v>
      </c>
      <c r="BG41" s="4"/>
      <c r="BH41" s="7" t="s">
        <v>324</v>
      </c>
      <c r="BI41" s="7" t="s">
        <v>340</v>
      </c>
      <c r="BJ41" s="7" t="s">
        <v>341</v>
      </c>
      <c r="BK41" s="7" t="s">
        <v>21</v>
      </c>
      <c r="BL41" s="5" t="s">
        <v>0</v>
      </c>
      <c r="BM41" s="11">
        <v>320293.95795846003</v>
      </c>
      <c r="BN41" s="5" t="s">
        <v>209</v>
      </c>
      <c r="BO41" s="11"/>
      <c r="BP41" s="12">
        <v>36694</v>
      </c>
      <c r="BQ41" s="12">
        <v>47651</v>
      </c>
      <c r="BR41" s="11">
        <v>226.32</v>
      </c>
      <c r="BS41" s="11">
        <v>132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39</v>
      </c>
      <c r="C42" s="14" t="s">
        <v>281</v>
      </c>
      <c r="D42" s="15">
        <v>45323</v>
      </c>
      <c r="E42" s="16" t="s">
        <v>342</v>
      </c>
      <c r="F42" s="17">
        <v>0</v>
      </c>
      <c r="G42" s="17">
        <v>0</v>
      </c>
      <c r="H42" s="18">
        <v>47414.47</v>
      </c>
      <c r="I42" s="18">
        <v>390.89</v>
      </c>
      <c r="J42" s="18">
        <v>0</v>
      </c>
      <c r="K42" s="18">
        <v>47805.36</v>
      </c>
      <c r="L42" s="18">
        <v>394.31</v>
      </c>
      <c r="M42" s="18">
        <v>0</v>
      </c>
      <c r="N42" s="18">
        <v>0</v>
      </c>
      <c r="O42" s="18">
        <v>390.89</v>
      </c>
      <c r="P42" s="18">
        <v>0</v>
      </c>
      <c r="Q42" s="18">
        <v>0</v>
      </c>
      <c r="R42" s="18">
        <v>0</v>
      </c>
      <c r="S42" s="18">
        <v>47414.47</v>
      </c>
      <c r="T42" s="18">
        <v>421.63</v>
      </c>
      <c r="U42" s="18">
        <v>418.21</v>
      </c>
      <c r="V42" s="18">
        <v>0</v>
      </c>
      <c r="W42" s="18">
        <v>421.63</v>
      </c>
      <c r="X42" s="18">
        <v>0</v>
      </c>
      <c r="Y42" s="18">
        <v>0</v>
      </c>
      <c r="Z42" s="18">
        <v>0</v>
      </c>
      <c r="AA42" s="18">
        <v>418.21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148</v>
      </c>
      <c r="AK42" s="18">
        <v>0</v>
      </c>
      <c r="AL42" s="18">
        <v>0</v>
      </c>
      <c r="AM42" s="18">
        <v>0</v>
      </c>
      <c r="AN42" s="18">
        <v>0</v>
      </c>
      <c r="AO42" s="18">
        <v>105.66</v>
      </c>
      <c r="AP42" s="18">
        <v>0.27</v>
      </c>
      <c r="AQ42" s="18">
        <v>0</v>
      </c>
      <c r="AR42" s="18">
        <v>0</v>
      </c>
      <c r="AS42" s="18">
        <v>3.7209999999999999E-3</v>
      </c>
      <c r="AT42" s="18">
        <v>0</v>
      </c>
      <c r="AU42" s="18">
        <f t="shared" si="0"/>
        <v>1066.4462789999998</v>
      </c>
      <c r="AV42" s="18">
        <v>394.31</v>
      </c>
      <c r="AW42" s="18">
        <v>418.21</v>
      </c>
      <c r="AX42" s="19">
        <v>83</v>
      </c>
      <c r="AY42" s="19">
        <v>360</v>
      </c>
      <c r="AZ42" s="18">
        <v>300747.86499999999</v>
      </c>
      <c r="BA42" s="18">
        <v>88825</v>
      </c>
      <c r="BB42" s="20">
        <v>85</v>
      </c>
      <c r="BC42" s="20">
        <v>45.3726985645933</v>
      </c>
      <c r="BD42" s="20">
        <v>10.5</v>
      </c>
      <c r="BE42" s="20"/>
      <c r="BF42" s="16" t="s">
        <v>282</v>
      </c>
      <c r="BG42" s="13"/>
      <c r="BH42" s="16" t="s">
        <v>343</v>
      </c>
      <c r="BI42" s="16" t="s">
        <v>344</v>
      </c>
      <c r="BJ42" s="16" t="s">
        <v>345</v>
      </c>
      <c r="BK42" s="16" t="s">
        <v>21</v>
      </c>
      <c r="BL42" s="14" t="s">
        <v>0</v>
      </c>
      <c r="BM42" s="20">
        <v>382300.35864309</v>
      </c>
      <c r="BN42" s="14" t="s">
        <v>209</v>
      </c>
      <c r="BO42" s="20"/>
      <c r="BP42" s="21">
        <v>36854</v>
      </c>
      <c r="BQ42" s="21">
        <v>47811</v>
      </c>
      <c r="BR42" s="20">
        <v>507.5</v>
      </c>
      <c r="BS42" s="20">
        <v>148</v>
      </c>
      <c r="BT42" s="20">
        <v>0</v>
      </c>
    </row>
    <row r="43" spans="1:72" s="1" customFormat="1" ht="18.2" customHeight="1" x14ac:dyDescent="0.15">
      <c r="A43" s="4">
        <v>41</v>
      </c>
      <c r="B43" s="5" t="s">
        <v>39</v>
      </c>
      <c r="C43" s="5" t="s">
        <v>281</v>
      </c>
      <c r="D43" s="6">
        <v>45323</v>
      </c>
      <c r="E43" s="7" t="s">
        <v>346</v>
      </c>
      <c r="F43" s="8">
        <v>0</v>
      </c>
      <c r="G43" s="8">
        <v>0</v>
      </c>
      <c r="H43" s="9">
        <v>36307.64</v>
      </c>
      <c r="I43" s="9">
        <v>403.25</v>
      </c>
      <c r="J43" s="9">
        <v>0</v>
      </c>
      <c r="K43" s="9">
        <v>36710.89</v>
      </c>
      <c r="L43" s="9">
        <v>406.78</v>
      </c>
      <c r="M43" s="9">
        <v>0</v>
      </c>
      <c r="N43" s="9">
        <v>0</v>
      </c>
      <c r="O43" s="9">
        <v>403.25</v>
      </c>
      <c r="P43" s="9">
        <v>406.78</v>
      </c>
      <c r="Q43" s="9">
        <v>0</v>
      </c>
      <c r="R43" s="9">
        <v>0</v>
      </c>
      <c r="S43" s="9">
        <v>35900.86</v>
      </c>
      <c r="T43" s="9">
        <v>321.22000000000003</v>
      </c>
      <c r="U43" s="9">
        <v>317.69</v>
      </c>
      <c r="V43" s="9">
        <v>0</v>
      </c>
      <c r="W43" s="9">
        <v>321.22000000000003</v>
      </c>
      <c r="X43" s="9">
        <v>317.69</v>
      </c>
      <c r="Y43" s="9">
        <v>0</v>
      </c>
      <c r="Z43" s="9">
        <v>0</v>
      </c>
      <c r="AA43" s="9">
        <v>0</v>
      </c>
      <c r="AB43" s="9">
        <v>132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94.21</v>
      </c>
      <c r="AI43" s="9">
        <v>0.28999999999999998</v>
      </c>
      <c r="AJ43" s="9">
        <v>132</v>
      </c>
      <c r="AK43" s="9">
        <v>0</v>
      </c>
      <c r="AL43" s="9">
        <v>0</v>
      </c>
      <c r="AM43" s="9">
        <v>0</v>
      </c>
      <c r="AN43" s="9">
        <v>0</v>
      </c>
      <c r="AO43" s="9">
        <v>94.21</v>
      </c>
      <c r="AP43" s="9">
        <v>0.24</v>
      </c>
      <c r="AQ43" s="9">
        <v>61.362000000000002</v>
      </c>
      <c r="AR43" s="9">
        <v>0</v>
      </c>
      <c r="AS43" s="9">
        <v>0</v>
      </c>
      <c r="AT43" s="9">
        <v>0</v>
      </c>
      <c r="AU43" s="9">
        <f t="shared" si="0"/>
        <v>1963.252</v>
      </c>
      <c r="AV43" s="9">
        <v>0</v>
      </c>
      <c r="AW43" s="9">
        <v>0</v>
      </c>
      <c r="AX43" s="10">
        <v>78</v>
      </c>
      <c r="AY43" s="10">
        <v>360</v>
      </c>
      <c r="AZ43" s="9">
        <v>245226.08</v>
      </c>
      <c r="BA43" s="9">
        <v>79200</v>
      </c>
      <c r="BB43" s="11">
        <v>90</v>
      </c>
      <c r="BC43" s="11">
        <v>40.796431818181802</v>
      </c>
      <c r="BD43" s="11">
        <v>10.5</v>
      </c>
      <c r="BE43" s="11"/>
      <c r="BF43" s="7" t="s">
        <v>282</v>
      </c>
      <c r="BG43" s="4"/>
      <c r="BH43" s="7" t="s">
        <v>324</v>
      </c>
      <c r="BI43" s="7" t="s">
        <v>340</v>
      </c>
      <c r="BJ43" s="7" t="s">
        <v>341</v>
      </c>
      <c r="BK43" s="7" t="s">
        <v>21</v>
      </c>
      <c r="BL43" s="5" t="s">
        <v>0</v>
      </c>
      <c r="BM43" s="11">
        <v>289466.73143441998</v>
      </c>
      <c r="BN43" s="5" t="s">
        <v>209</v>
      </c>
      <c r="BO43" s="11"/>
      <c r="BP43" s="12">
        <v>36685</v>
      </c>
      <c r="BQ43" s="12">
        <v>47642</v>
      </c>
      <c r="BR43" s="11">
        <v>0</v>
      </c>
      <c r="BS43" s="11">
        <v>132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39</v>
      </c>
      <c r="C44" s="14" t="s">
        <v>281</v>
      </c>
      <c r="D44" s="15">
        <v>45323</v>
      </c>
      <c r="E44" s="16" t="s">
        <v>347</v>
      </c>
      <c r="F44" s="17">
        <v>0</v>
      </c>
      <c r="G44" s="17">
        <v>1</v>
      </c>
      <c r="H44" s="18">
        <v>37918.410000000003</v>
      </c>
      <c r="I44" s="18">
        <v>758.92</v>
      </c>
      <c r="J44" s="18">
        <v>0</v>
      </c>
      <c r="K44" s="18">
        <v>38677.33</v>
      </c>
      <c r="L44" s="18">
        <v>389.45</v>
      </c>
      <c r="M44" s="18">
        <v>0</v>
      </c>
      <c r="N44" s="18">
        <v>0</v>
      </c>
      <c r="O44" s="18">
        <v>758.92</v>
      </c>
      <c r="P44" s="18">
        <v>389.45</v>
      </c>
      <c r="Q44" s="18">
        <v>0</v>
      </c>
      <c r="R44" s="18">
        <v>0</v>
      </c>
      <c r="S44" s="18">
        <v>37528.959999999999</v>
      </c>
      <c r="T44" s="18">
        <v>438.64</v>
      </c>
      <c r="U44" s="18">
        <v>335.02</v>
      </c>
      <c r="V44" s="18">
        <v>0</v>
      </c>
      <c r="W44" s="18">
        <v>438.64</v>
      </c>
      <c r="X44" s="18">
        <v>335.02</v>
      </c>
      <c r="Y44" s="18">
        <v>0</v>
      </c>
      <c r="Z44" s="18">
        <v>0</v>
      </c>
      <c r="AA44" s="18">
        <v>0</v>
      </c>
      <c r="AB44" s="18">
        <v>132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94.21</v>
      </c>
      <c r="AI44" s="18">
        <v>0.08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7.3879999999999999</v>
      </c>
      <c r="AR44" s="18">
        <v>0</v>
      </c>
      <c r="AS44" s="18">
        <v>0</v>
      </c>
      <c r="AT44" s="18">
        <v>0</v>
      </c>
      <c r="AU44" s="18">
        <f t="shared" si="0"/>
        <v>2155.7079999999996</v>
      </c>
      <c r="AV44" s="18">
        <v>0</v>
      </c>
      <c r="AW44" s="18">
        <v>0</v>
      </c>
      <c r="AX44" s="19">
        <v>78</v>
      </c>
      <c r="AY44" s="19">
        <v>360</v>
      </c>
      <c r="AZ44" s="18">
        <v>245563.12</v>
      </c>
      <c r="BA44" s="18">
        <v>79200</v>
      </c>
      <c r="BB44" s="20">
        <v>90</v>
      </c>
      <c r="BC44" s="20">
        <v>42.646545454545503</v>
      </c>
      <c r="BD44" s="20">
        <v>10.5</v>
      </c>
      <c r="BE44" s="20"/>
      <c r="BF44" s="16" t="s">
        <v>282</v>
      </c>
      <c r="BG44" s="13"/>
      <c r="BH44" s="16" t="s">
        <v>324</v>
      </c>
      <c r="BI44" s="16" t="s">
        <v>340</v>
      </c>
      <c r="BJ44" s="16" t="s">
        <v>341</v>
      </c>
      <c r="BK44" s="16" t="s">
        <v>21</v>
      </c>
      <c r="BL44" s="14" t="s">
        <v>0</v>
      </c>
      <c r="BM44" s="20">
        <v>302594.01544511999</v>
      </c>
      <c r="BN44" s="14" t="s">
        <v>209</v>
      </c>
      <c r="BO44" s="20"/>
      <c r="BP44" s="21">
        <v>36696</v>
      </c>
      <c r="BQ44" s="21">
        <v>47653</v>
      </c>
      <c r="BR44" s="20">
        <v>0</v>
      </c>
      <c r="BS44" s="20">
        <v>132</v>
      </c>
      <c r="BT44" s="20">
        <v>0</v>
      </c>
    </row>
    <row r="45" spans="1:72" s="1" customFormat="1" ht="18.2" customHeight="1" x14ac:dyDescent="0.15">
      <c r="A45" s="4">
        <v>43</v>
      </c>
      <c r="B45" s="5" t="s">
        <v>39</v>
      </c>
      <c r="C45" s="5" t="s">
        <v>281</v>
      </c>
      <c r="D45" s="6">
        <v>45323</v>
      </c>
      <c r="E45" s="7" t="s">
        <v>9</v>
      </c>
      <c r="F45" s="8">
        <v>158</v>
      </c>
      <c r="G45" s="8">
        <v>157</v>
      </c>
      <c r="H45" s="9">
        <v>24217.95</v>
      </c>
      <c r="I45" s="9">
        <v>43788.53</v>
      </c>
      <c r="J45" s="9">
        <v>0</v>
      </c>
      <c r="K45" s="9">
        <v>68006.48</v>
      </c>
      <c r="L45" s="9">
        <v>512.6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68006.48</v>
      </c>
      <c r="T45" s="9">
        <v>70677.72</v>
      </c>
      <c r="U45" s="9">
        <v>211.87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70889.59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44301.13</v>
      </c>
      <c r="AW45" s="9">
        <v>70889.59</v>
      </c>
      <c r="AX45" s="10">
        <v>40</v>
      </c>
      <c r="AY45" s="10">
        <v>360</v>
      </c>
      <c r="AZ45" s="9">
        <v>245563.12</v>
      </c>
      <c r="BA45" s="9">
        <v>79200</v>
      </c>
      <c r="BB45" s="11">
        <v>90</v>
      </c>
      <c r="BC45" s="11">
        <v>77.280090909090902</v>
      </c>
      <c r="BD45" s="11">
        <v>10.5</v>
      </c>
      <c r="BE45" s="11"/>
      <c r="BF45" s="7" t="s">
        <v>282</v>
      </c>
      <c r="BG45" s="4"/>
      <c r="BH45" s="7" t="s">
        <v>324</v>
      </c>
      <c r="BI45" s="7" t="s">
        <v>340</v>
      </c>
      <c r="BJ45" s="7" t="s">
        <v>341</v>
      </c>
      <c r="BK45" s="7" t="s">
        <v>286</v>
      </c>
      <c r="BL45" s="5" t="s">
        <v>0</v>
      </c>
      <c r="BM45" s="11">
        <v>548332.64389655995</v>
      </c>
      <c r="BN45" s="5" t="s">
        <v>209</v>
      </c>
      <c r="BO45" s="11"/>
      <c r="BP45" s="12">
        <v>36696</v>
      </c>
      <c r="BQ45" s="12">
        <v>47653</v>
      </c>
      <c r="BR45" s="11">
        <v>40006.449999999997</v>
      </c>
      <c r="BS45" s="11">
        <v>132</v>
      </c>
      <c r="BT45" s="11">
        <v>43.81</v>
      </c>
    </row>
    <row r="46" spans="1:72" s="1" customFormat="1" ht="18.2" customHeight="1" x14ac:dyDescent="0.15">
      <c r="A46" s="13">
        <v>44</v>
      </c>
      <c r="B46" s="14" t="s">
        <v>39</v>
      </c>
      <c r="C46" s="14" t="s">
        <v>281</v>
      </c>
      <c r="D46" s="15">
        <v>45323</v>
      </c>
      <c r="E46" s="16" t="s">
        <v>61</v>
      </c>
      <c r="F46" s="17">
        <v>190</v>
      </c>
      <c r="G46" s="17">
        <v>189</v>
      </c>
      <c r="H46" s="18">
        <v>44374.47</v>
      </c>
      <c r="I46" s="18">
        <v>29673.37</v>
      </c>
      <c r="J46" s="18">
        <v>0</v>
      </c>
      <c r="K46" s="18">
        <v>74047.839999999997</v>
      </c>
      <c r="L46" s="18">
        <v>320.99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74047.839999999997</v>
      </c>
      <c r="T46" s="18">
        <v>105082.22</v>
      </c>
      <c r="U46" s="18">
        <v>388.25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105470.47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0</v>
      </c>
      <c r="AV46" s="18">
        <v>29994.36</v>
      </c>
      <c r="AW46" s="18">
        <v>105470.47</v>
      </c>
      <c r="AX46" s="19">
        <v>91</v>
      </c>
      <c r="AY46" s="19">
        <v>360</v>
      </c>
      <c r="AZ46" s="18">
        <v>256911.361</v>
      </c>
      <c r="BA46" s="18">
        <v>77535</v>
      </c>
      <c r="BB46" s="20">
        <v>90</v>
      </c>
      <c r="BC46" s="20">
        <v>85.952222867092303</v>
      </c>
      <c r="BD46" s="20">
        <v>10.5</v>
      </c>
      <c r="BE46" s="20"/>
      <c r="BF46" s="16" t="s">
        <v>282</v>
      </c>
      <c r="BG46" s="13"/>
      <c r="BH46" s="16" t="s">
        <v>348</v>
      </c>
      <c r="BI46" s="16" t="s">
        <v>349</v>
      </c>
      <c r="BJ46" s="16" t="s">
        <v>350</v>
      </c>
      <c r="BK46" s="16" t="s">
        <v>286</v>
      </c>
      <c r="BL46" s="14" t="s">
        <v>0</v>
      </c>
      <c r="BM46" s="20">
        <v>597043.80938448</v>
      </c>
      <c r="BN46" s="14" t="s">
        <v>209</v>
      </c>
      <c r="BO46" s="20"/>
      <c r="BP46" s="21">
        <v>37111</v>
      </c>
      <c r="BQ46" s="21">
        <v>48068</v>
      </c>
      <c r="BR46" s="20">
        <v>46289.86</v>
      </c>
      <c r="BS46" s="20">
        <v>132</v>
      </c>
      <c r="BT46" s="20">
        <v>43.65</v>
      </c>
    </row>
    <row r="47" spans="1:72" s="1" customFormat="1" ht="18.2" customHeight="1" x14ac:dyDescent="0.15">
      <c r="A47" s="4">
        <v>45</v>
      </c>
      <c r="B47" s="5" t="s">
        <v>39</v>
      </c>
      <c r="C47" s="5" t="s">
        <v>281</v>
      </c>
      <c r="D47" s="6">
        <v>45323</v>
      </c>
      <c r="E47" s="7" t="s">
        <v>62</v>
      </c>
      <c r="F47" s="8">
        <v>164</v>
      </c>
      <c r="G47" s="8">
        <v>163</v>
      </c>
      <c r="H47" s="9">
        <v>50766.86</v>
      </c>
      <c r="I47" s="9">
        <v>24354.7</v>
      </c>
      <c r="J47" s="9">
        <v>0</v>
      </c>
      <c r="K47" s="9">
        <v>75121.56</v>
      </c>
      <c r="L47" s="9">
        <v>280.27999999999997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75121.56</v>
      </c>
      <c r="T47" s="9">
        <v>94458.38</v>
      </c>
      <c r="U47" s="9">
        <v>444.19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94902.57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f t="shared" si="0"/>
        <v>0</v>
      </c>
      <c r="AV47" s="9">
        <v>24634.98</v>
      </c>
      <c r="AW47" s="9">
        <v>94902.57</v>
      </c>
      <c r="AX47" s="10">
        <v>109</v>
      </c>
      <c r="AY47" s="10">
        <v>360</v>
      </c>
      <c r="AZ47" s="9">
        <v>285582.88</v>
      </c>
      <c r="BA47" s="9">
        <v>79200</v>
      </c>
      <c r="BB47" s="11">
        <v>90</v>
      </c>
      <c r="BC47" s="11">
        <v>85.365409090909097</v>
      </c>
      <c r="BD47" s="11">
        <v>10.5</v>
      </c>
      <c r="BE47" s="11"/>
      <c r="BF47" s="7" t="s">
        <v>282</v>
      </c>
      <c r="BG47" s="4"/>
      <c r="BH47" s="7" t="s">
        <v>348</v>
      </c>
      <c r="BI47" s="7" t="s">
        <v>351</v>
      </c>
      <c r="BJ47" s="7" t="s">
        <v>352</v>
      </c>
      <c r="BK47" s="7" t="s">
        <v>286</v>
      </c>
      <c r="BL47" s="5" t="s">
        <v>0</v>
      </c>
      <c r="BM47" s="11">
        <v>605701.15683731996</v>
      </c>
      <c r="BN47" s="5" t="s">
        <v>209</v>
      </c>
      <c r="BO47" s="11"/>
      <c r="BP47" s="12">
        <v>37666</v>
      </c>
      <c r="BQ47" s="12">
        <v>48624</v>
      </c>
      <c r="BR47" s="11">
        <v>41276.400000000001</v>
      </c>
      <c r="BS47" s="11">
        <v>132</v>
      </c>
      <c r="BT47" s="11">
        <v>43.39</v>
      </c>
    </row>
    <row r="48" spans="1:72" s="1" customFormat="1" ht="18.2" customHeight="1" x14ac:dyDescent="0.15">
      <c r="A48" s="13">
        <v>46</v>
      </c>
      <c r="B48" s="14" t="s">
        <v>39</v>
      </c>
      <c r="C48" s="14" t="s">
        <v>281</v>
      </c>
      <c r="D48" s="15">
        <v>45323</v>
      </c>
      <c r="E48" s="16" t="s">
        <v>10</v>
      </c>
      <c r="F48" s="17">
        <v>191</v>
      </c>
      <c r="G48" s="17">
        <v>190</v>
      </c>
      <c r="H48" s="18">
        <v>41563.68</v>
      </c>
      <c r="I48" s="18">
        <v>33423.480000000003</v>
      </c>
      <c r="J48" s="18">
        <v>0</v>
      </c>
      <c r="K48" s="18">
        <v>74987.16</v>
      </c>
      <c r="L48" s="18">
        <v>360.81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74987.16</v>
      </c>
      <c r="T48" s="18">
        <v>104950.29</v>
      </c>
      <c r="U48" s="18">
        <v>363.66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105313.95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0</v>
      </c>
      <c r="AV48" s="18">
        <v>33784.29</v>
      </c>
      <c r="AW48" s="18">
        <v>105313.95</v>
      </c>
      <c r="AX48" s="19">
        <v>81</v>
      </c>
      <c r="AY48" s="19">
        <v>360</v>
      </c>
      <c r="AZ48" s="18">
        <v>248539.28</v>
      </c>
      <c r="BA48" s="18">
        <v>79200</v>
      </c>
      <c r="BB48" s="20">
        <v>90</v>
      </c>
      <c r="BC48" s="20">
        <v>85.212681818181807</v>
      </c>
      <c r="BD48" s="20">
        <v>10.5</v>
      </c>
      <c r="BE48" s="20"/>
      <c r="BF48" s="16" t="s">
        <v>282</v>
      </c>
      <c r="BG48" s="13"/>
      <c r="BH48" s="16" t="s">
        <v>324</v>
      </c>
      <c r="BI48" s="16" t="s">
        <v>340</v>
      </c>
      <c r="BJ48" s="16" t="s">
        <v>341</v>
      </c>
      <c r="BK48" s="16" t="s">
        <v>286</v>
      </c>
      <c r="BL48" s="14" t="s">
        <v>0</v>
      </c>
      <c r="BM48" s="20">
        <v>604617.49676052004</v>
      </c>
      <c r="BN48" s="14" t="s">
        <v>209</v>
      </c>
      <c r="BO48" s="20"/>
      <c r="BP48" s="21">
        <v>36774</v>
      </c>
      <c r="BQ48" s="21">
        <v>47731</v>
      </c>
      <c r="BR48" s="20">
        <v>46955.06</v>
      </c>
      <c r="BS48" s="20">
        <v>132</v>
      </c>
      <c r="BT48" s="20">
        <v>43.29</v>
      </c>
    </row>
    <row r="49" spans="1:72" s="1" customFormat="1" ht="18.2" customHeight="1" x14ac:dyDescent="0.15">
      <c r="A49" s="4">
        <v>47</v>
      </c>
      <c r="B49" s="5" t="s">
        <v>39</v>
      </c>
      <c r="C49" s="5" t="s">
        <v>281</v>
      </c>
      <c r="D49" s="6">
        <v>45323</v>
      </c>
      <c r="E49" s="7" t="s">
        <v>63</v>
      </c>
      <c r="F49" s="8">
        <v>194</v>
      </c>
      <c r="G49" s="8">
        <v>193</v>
      </c>
      <c r="H49" s="9">
        <v>22531.13</v>
      </c>
      <c r="I49" s="9">
        <v>35235.79</v>
      </c>
      <c r="J49" s="9">
        <v>0</v>
      </c>
      <c r="K49" s="9">
        <v>57766.92</v>
      </c>
      <c r="L49" s="9">
        <v>372.32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57766.92</v>
      </c>
      <c r="T49" s="9">
        <v>74288.850000000006</v>
      </c>
      <c r="U49" s="9">
        <v>192.24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74481.09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35608.11</v>
      </c>
      <c r="AW49" s="9">
        <v>74481.09</v>
      </c>
      <c r="AX49" s="10">
        <v>49</v>
      </c>
      <c r="AY49" s="10">
        <v>300</v>
      </c>
      <c r="AZ49" s="9">
        <v>219916.79629999999</v>
      </c>
      <c r="BA49" s="9">
        <v>60988.99</v>
      </c>
      <c r="BB49" s="11">
        <v>90</v>
      </c>
      <c r="BC49" s="11">
        <v>85.2452680393625</v>
      </c>
      <c r="BD49" s="11">
        <v>10.24</v>
      </c>
      <c r="BE49" s="11"/>
      <c r="BF49" s="7" t="s">
        <v>282</v>
      </c>
      <c r="BG49" s="4"/>
      <c r="BH49" s="7" t="s">
        <v>42</v>
      </c>
      <c r="BI49" s="7" t="s">
        <v>353</v>
      </c>
      <c r="BJ49" s="7" t="s">
        <v>354</v>
      </c>
      <c r="BK49" s="7" t="s">
        <v>286</v>
      </c>
      <c r="BL49" s="5" t="s">
        <v>0</v>
      </c>
      <c r="BM49" s="11">
        <v>465771.61431323999</v>
      </c>
      <c r="BN49" s="5" t="s">
        <v>209</v>
      </c>
      <c r="BO49" s="11"/>
      <c r="BP49" s="12">
        <v>37666</v>
      </c>
      <c r="BQ49" s="12">
        <v>46797</v>
      </c>
      <c r="BR49" s="11">
        <v>33453.339999999997</v>
      </c>
      <c r="BS49" s="11">
        <v>66.92</v>
      </c>
      <c r="BT49" s="11">
        <v>43.39</v>
      </c>
    </row>
    <row r="50" spans="1:72" s="1" customFormat="1" ht="18.2" customHeight="1" x14ac:dyDescent="0.15">
      <c r="A50" s="13">
        <v>48</v>
      </c>
      <c r="B50" s="14" t="s">
        <v>39</v>
      </c>
      <c r="C50" s="14" t="s">
        <v>281</v>
      </c>
      <c r="D50" s="15">
        <v>45323</v>
      </c>
      <c r="E50" s="16" t="s">
        <v>64</v>
      </c>
      <c r="F50" s="17">
        <v>196</v>
      </c>
      <c r="G50" s="17">
        <v>195</v>
      </c>
      <c r="H50" s="18">
        <v>23335.06</v>
      </c>
      <c r="I50" s="18">
        <v>36626.82</v>
      </c>
      <c r="J50" s="18">
        <v>0</v>
      </c>
      <c r="K50" s="18">
        <v>59961.88</v>
      </c>
      <c r="L50" s="18">
        <v>385.47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59961.88</v>
      </c>
      <c r="T50" s="18">
        <v>77735.37</v>
      </c>
      <c r="U50" s="18">
        <v>199.1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77934.47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37012.29</v>
      </c>
      <c r="AW50" s="18">
        <v>77934.47</v>
      </c>
      <c r="AX50" s="19">
        <v>49</v>
      </c>
      <c r="AY50" s="19">
        <v>300</v>
      </c>
      <c r="AZ50" s="18">
        <v>227419.39980000001</v>
      </c>
      <c r="BA50" s="18">
        <v>63151.199999999997</v>
      </c>
      <c r="BB50" s="20">
        <v>90</v>
      </c>
      <c r="BC50" s="20">
        <v>85.454737202143406</v>
      </c>
      <c r="BD50" s="20">
        <v>10.24</v>
      </c>
      <c r="BE50" s="20"/>
      <c r="BF50" s="16" t="s">
        <v>282</v>
      </c>
      <c r="BG50" s="13"/>
      <c r="BH50" s="16" t="s">
        <v>42</v>
      </c>
      <c r="BI50" s="16" t="s">
        <v>353</v>
      </c>
      <c r="BJ50" s="16" t="s">
        <v>354</v>
      </c>
      <c r="BK50" s="16" t="s">
        <v>286</v>
      </c>
      <c r="BL50" s="14" t="s">
        <v>0</v>
      </c>
      <c r="BM50" s="20">
        <v>483469.46046035999</v>
      </c>
      <c r="BN50" s="14" t="s">
        <v>209</v>
      </c>
      <c r="BO50" s="20"/>
      <c r="BP50" s="21">
        <v>37656</v>
      </c>
      <c r="BQ50" s="21">
        <v>46787</v>
      </c>
      <c r="BR50" s="20">
        <v>34505.760000000002</v>
      </c>
      <c r="BS50" s="20">
        <v>68.84</v>
      </c>
      <c r="BT50" s="20">
        <v>43.45</v>
      </c>
    </row>
    <row r="51" spans="1:72" s="1" customFormat="1" ht="18.2" customHeight="1" x14ac:dyDescent="0.15">
      <c r="A51" s="4">
        <v>49</v>
      </c>
      <c r="B51" s="5" t="s">
        <v>39</v>
      </c>
      <c r="C51" s="5" t="s">
        <v>281</v>
      </c>
      <c r="D51" s="6">
        <v>45323</v>
      </c>
      <c r="E51" s="7" t="s">
        <v>355</v>
      </c>
      <c r="F51" s="8">
        <v>1</v>
      </c>
      <c r="G51" s="8">
        <v>0</v>
      </c>
      <c r="H51" s="9">
        <v>5081.49</v>
      </c>
      <c r="I51" s="9">
        <v>536.63</v>
      </c>
      <c r="J51" s="9">
        <v>0</v>
      </c>
      <c r="K51" s="9">
        <v>5618.12</v>
      </c>
      <c r="L51" s="9">
        <v>541.21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5618.12</v>
      </c>
      <c r="T51" s="9">
        <v>47.94</v>
      </c>
      <c r="U51" s="9">
        <v>43.36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91.3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0</v>
      </c>
      <c r="AV51" s="9">
        <v>1077.8399999999999</v>
      </c>
      <c r="AW51" s="9">
        <v>91.3</v>
      </c>
      <c r="AX51" s="10">
        <v>37</v>
      </c>
      <c r="AY51" s="10">
        <v>300</v>
      </c>
      <c r="AZ51" s="9">
        <v>227713.4037</v>
      </c>
      <c r="BA51" s="9">
        <v>63151.199999999997</v>
      </c>
      <c r="BB51" s="11">
        <v>90</v>
      </c>
      <c r="BC51" s="11">
        <v>8.0066697069889408</v>
      </c>
      <c r="BD51" s="11">
        <v>10.24</v>
      </c>
      <c r="BE51" s="11"/>
      <c r="BF51" s="7" t="s">
        <v>282</v>
      </c>
      <c r="BG51" s="4"/>
      <c r="BH51" s="7" t="s">
        <v>42</v>
      </c>
      <c r="BI51" s="7" t="s">
        <v>353</v>
      </c>
      <c r="BJ51" s="7" t="s">
        <v>354</v>
      </c>
      <c r="BK51" s="7" t="s">
        <v>304</v>
      </c>
      <c r="BL51" s="5" t="s">
        <v>0</v>
      </c>
      <c r="BM51" s="11">
        <v>45298.603799639997</v>
      </c>
      <c r="BN51" s="5" t="s">
        <v>209</v>
      </c>
      <c r="BO51" s="11"/>
      <c r="BP51" s="12">
        <v>37666</v>
      </c>
      <c r="BQ51" s="12">
        <v>46797</v>
      </c>
      <c r="BR51" s="11">
        <v>359.2</v>
      </c>
      <c r="BS51" s="11">
        <v>68.84</v>
      </c>
      <c r="BT51" s="11">
        <v>43.39</v>
      </c>
    </row>
    <row r="52" spans="1:72" s="1" customFormat="1" ht="18.2" customHeight="1" x14ac:dyDescent="0.15">
      <c r="A52" s="13">
        <v>50</v>
      </c>
      <c r="B52" s="14" t="s">
        <v>39</v>
      </c>
      <c r="C52" s="14" t="s">
        <v>281</v>
      </c>
      <c r="D52" s="15">
        <v>45323</v>
      </c>
      <c r="E52" s="16" t="s">
        <v>356</v>
      </c>
      <c r="F52" s="17">
        <v>0</v>
      </c>
      <c r="G52" s="17">
        <v>0</v>
      </c>
      <c r="H52" s="18">
        <v>23200.48</v>
      </c>
      <c r="I52" s="18">
        <v>0</v>
      </c>
      <c r="J52" s="18">
        <v>0</v>
      </c>
      <c r="K52" s="18">
        <v>23200.48</v>
      </c>
      <c r="L52" s="18">
        <v>384.01</v>
      </c>
      <c r="M52" s="18">
        <v>0</v>
      </c>
      <c r="N52" s="18">
        <v>0</v>
      </c>
      <c r="O52" s="18">
        <v>0</v>
      </c>
      <c r="P52" s="18">
        <v>384.01</v>
      </c>
      <c r="Q52" s="18">
        <v>8.99</v>
      </c>
      <c r="R52" s="18">
        <v>0</v>
      </c>
      <c r="S52" s="18">
        <v>22807.48</v>
      </c>
      <c r="T52" s="18">
        <v>0</v>
      </c>
      <c r="U52" s="18">
        <v>201.46</v>
      </c>
      <c r="V52" s="18">
        <v>0</v>
      </c>
      <c r="W52" s="18">
        <v>0</v>
      </c>
      <c r="X52" s="18">
        <v>201.46</v>
      </c>
      <c r="Y52" s="18">
        <v>0</v>
      </c>
      <c r="Z52" s="18">
        <v>0</v>
      </c>
      <c r="AA52" s="18">
        <v>0</v>
      </c>
      <c r="AB52" s="18">
        <v>53.55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34.58</v>
      </c>
      <c r="AI52" s="18">
        <v>53.01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8.8404399999999992</v>
      </c>
      <c r="AT52" s="18">
        <v>0</v>
      </c>
      <c r="AU52" s="18">
        <f t="shared" si="0"/>
        <v>726.75956000000008</v>
      </c>
      <c r="AV52" s="18">
        <v>0</v>
      </c>
      <c r="AW52" s="18">
        <v>0</v>
      </c>
      <c r="AX52" s="19">
        <v>50</v>
      </c>
      <c r="AY52" s="19">
        <v>300</v>
      </c>
      <c r="AZ52" s="18">
        <v>228727.33129999999</v>
      </c>
      <c r="BA52" s="18">
        <v>63151.199999999997</v>
      </c>
      <c r="BB52" s="20">
        <v>90</v>
      </c>
      <c r="BC52" s="20">
        <v>32.504104435070097</v>
      </c>
      <c r="BD52" s="20">
        <v>10.26</v>
      </c>
      <c r="BE52" s="20"/>
      <c r="BF52" s="16" t="s">
        <v>282</v>
      </c>
      <c r="BG52" s="13"/>
      <c r="BH52" s="16" t="s">
        <v>42</v>
      </c>
      <c r="BI52" s="16" t="s">
        <v>353</v>
      </c>
      <c r="BJ52" s="16" t="s">
        <v>354</v>
      </c>
      <c r="BK52" s="16" t="s">
        <v>21</v>
      </c>
      <c r="BL52" s="14" t="s">
        <v>0</v>
      </c>
      <c r="BM52" s="20">
        <v>183895.50244355999</v>
      </c>
      <c r="BN52" s="14" t="s">
        <v>209</v>
      </c>
      <c r="BO52" s="20"/>
      <c r="BP52" s="21">
        <v>37707</v>
      </c>
      <c r="BQ52" s="21">
        <v>46839</v>
      </c>
      <c r="BR52" s="20">
        <v>0</v>
      </c>
      <c r="BS52" s="20">
        <v>53.55</v>
      </c>
      <c r="BT52" s="20">
        <v>0</v>
      </c>
    </row>
    <row r="53" spans="1:72" s="1" customFormat="1" ht="18.2" customHeight="1" x14ac:dyDescent="0.15">
      <c r="A53" s="4">
        <v>51</v>
      </c>
      <c r="B53" s="5" t="s">
        <v>39</v>
      </c>
      <c r="C53" s="5" t="s">
        <v>281</v>
      </c>
      <c r="D53" s="6">
        <v>45323</v>
      </c>
      <c r="E53" s="7" t="s">
        <v>65</v>
      </c>
      <c r="F53" s="8">
        <v>198</v>
      </c>
      <c r="G53" s="8">
        <v>197</v>
      </c>
      <c r="H53" s="9">
        <v>24043.73</v>
      </c>
      <c r="I53" s="9">
        <v>36186.75</v>
      </c>
      <c r="J53" s="9">
        <v>0</v>
      </c>
      <c r="K53" s="9">
        <v>60230.48</v>
      </c>
      <c r="L53" s="9">
        <v>378.43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60230.48</v>
      </c>
      <c r="T53" s="9">
        <v>79203.7</v>
      </c>
      <c r="U53" s="9">
        <v>204.35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79408.05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0</v>
      </c>
      <c r="AV53" s="9">
        <v>36565.18</v>
      </c>
      <c r="AW53" s="9">
        <v>79408.05</v>
      </c>
      <c r="AX53" s="10">
        <v>52</v>
      </c>
      <c r="AY53" s="10">
        <v>300</v>
      </c>
      <c r="AZ53" s="9">
        <v>229555.3137</v>
      </c>
      <c r="BA53" s="9">
        <v>63151.199999999997</v>
      </c>
      <c r="BB53" s="11">
        <v>90</v>
      </c>
      <c r="BC53" s="11">
        <v>85.837532778474497</v>
      </c>
      <c r="BD53" s="11">
        <v>10.199999999999999</v>
      </c>
      <c r="BE53" s="11"/>
      <c r="BF53" s="7" t="s">
        <v>282</v>
      </c>
      <c r="BG53" s="4"/>
      <c r="BH53" s="7" t="s">
        <v>42</v>
      </c>
      <c r="BI53" s="7" t="s">
        <v>353</v>
      </c>
      <c r="BJ53" s="7" t="s">
        <v>354</v>
      </c>
      <c r="BK53" s="7" t="s">
        <v>286</v>
      </c>
      <c r="BL53" s="5" t="s">
        <v>0</v>
      </c>
      <c r="BM53" s="11">
        <v>485635.16802455997</v>
      </c>
      <c r="BN53" s="5" t="s">
        <v>209</v>
      </c>
      <c r="BO53" s="11"/>
      <c r="BP53" s="12">
        <v>37722</v>
      </c>
      <c r="BQ53" s="12">
        <v>46854</v>
      </c>
      <c r="BR53" s="11">
        <v>32573.55</v>
      </c>
      <c r="BS53" s="11">
        <v>56.25</v>
      </c>
      <c r="BT53" s="11">
        <v>43.04</v>
      </c>
    </row>
    <row r="54" spans="1:72" s="1" customFormat="1" ht="18.2" customHeight="1" x14ac:dyDescent="0.15">
      <c r="A54" s="13">
        <v>52</v>
      </c>
      <c r="B54" s="14" t="s">
        <v>39</v>
      </c>
      <c r="C54" s="14" t="s">
        <v>281</v>
      </c>
      <c r="D54" s="15">
        <v>45323</v>
      </c>
      <c r="E54" s="16" t="s">
        <v>66</v>
      </c>
      <c r="F54" s="17">
        <v>185</v>
      </c>
      <c r="G54" s="17">
        <v>184</v>
      </c>
      <c r="H54" s="18">
        <v>24043.73</v>
      </c>
      <c r="I54" s="18">
        <v>35217.64</v>
      </c>
      <c r="J54" s="18">
        <v>0</v>
      </c>
      <c r="K54" s="18">
        <v>59261.37</v>
      </c>
      <c r="L54" s="18">
        <v>378.43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59261.37</v>
      </c>
      <c r="T54" s="18">
        <v>72596.67</v>
      </c>
      <c r="U54" s="18">
        <v>204.35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72801.02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35596.07</v>
      </c>
      <c r="AW54" s="18">
        <v>72801.02</v>
      </c>
      <c r="AX54" s="19">
        <v>52</v>
      </c>
      <c r="AY54" s="19">
        <v>300</v>
      </c>
      <c r="AZ54" s="18">
        <v>229555.3137</v>
      </c>
      <c r="BA54" s="18">
        <v>63151.199999999997</v>
      </c>
      <c r="BB54" s="20">
        <v>90</v>
      </c>
      <c r="BC54" s="20">
        <v>84.456404628890695</v>
      </c>
      <c r="BD54" s="20">
        <v>10.199999999999999</v>
      </c>
      <c r="BE54" s="20"/>
      <c r="BF54" s="16" t="s">
        <v>282</v>
      </c>
      <c r="BG54" s="13"/>
      <c r="BH54" s="16" t="s">
        <v>42</v>
      </c>
      <c r="BI54" s="16" t="s">
        <v>353</v>
      </c>
      <c r="BJ54" s="16" t="s">
        <v>354</v>
      </c>
      <c r="BK54" s="16" t="s">
        <v>286</v>
      </c>
      <c r="BL54" s="14" t="s">
        <v>0</v>
      </c>
      <c r="BM54" s="20">
        <v>477821.28545739001</v>
      </c>
      <c r="BN54" s="14" t="s">
        <v>209</v>
      </c>
      <c r="BO54" s="20"/>
      <c r="BP54" s="21">
        <v>37722</v>
      </c>
      <c r="BQ54" s="21">
        <v>46854</v>
      </c>
      <c r="BR54" s="20">
        <v>30558.39</v>
      </c>
      <c r="BS54" s="20">
        <v>56.25</v>
      </c>
      <c r="BT54" s="20">
        <v>43.04</v>
      </c>
    </row>
    <row r="55" spans="1:72" s="1" customFormat="1" ht="18.2" customHeight="1" x14ac:dyDescent="0.15">
      <c r="A55" s="4">
        <v>53</v>
      </c>
      <c r="B55" s="5" t="s">
        <v>39</v>
      </c>
      <c r="C55" s="5" t="s">
        <v>281</v>
      </c>
      <c r="D55" s="6">
        <v>45323</v>
      </c>
      <c r="E55" s="7" t="s">
        <v>67</v>
      </c>
      <c r="F55" s="8">
        <v>190</v>
      </c>
      <c r="G55" s="8">
        <v>189</v>
      </c>
      <c r="H55" s="9">
        <v>24043.73</v>
      </c>
      <c r="I55" s="9">
        <v>35603.050000000003</v>
      </c>
      <c r="J55" s="9">
        <v>0</v>
      </c>
      <c r="K55" s="9">
        <v>59646.78</v>
      </c>
      <c r="L55" s="9">
        <v>378.43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59646.78</v>
      </c>
      <c r="T55" s="9">
        <v>75125.16</v>
      </c>
      <c r="U55" s="9">
        <v>204.35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75329.509999999995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35981.480000000003</v>
      </c>
      <c r="AW55" s="9">
        <v>75329.509999999995</v>
      </c>
      <c r="AX55" s="10">
        <v>52</v>
      </c>
      <c r="AY55" s="10">
        <v>300</v>
      </c>
      <c r="AZ55" s="9">
        <v>229555.3137</v>
      </c>
      <c r="BA55" s="9">
        <v>63151.199999999997</v>
      </c>
      <c r="BB55" s="11">
        <v>90</v>
      </c>
      <c r="BC55" s="11">
        <v>85.005672101242695</v>
      </c>
      <c r="BD55" s="11">
        <v>10.199999999999999</v>
      </c>
      <c r="BE55" s="11"/>
      <c r="BF55" s="7" t="s">
        <v>282</v>
      </c>
      <c r="BG55" s="4"/>
      <c r="BH55" s="7" t="s">
        <v>42</v>
      </c>
      <c r="BI55" s="7" t="s">
        <v>353</v>
      </c>
      <c r="BJ55" s="7" t="s">
        <v>354</v>
      </c>
      <c r="BK55" s="7" t="s">
        <v>286</v>
      </c>
      <c r="BL55" s="5" t="s">
        <v>0</v>
      </c>
      <c r="BM55" s="11">
        <v>480928.82586066</v>
      </c>
      <c r="BN55" s="5" t="s">
        <v>209</v>
      </c>
      <c r="BO55" s="11"/>
      <c r="BP55" s="12">
        <v>37722</v>
      </c>
      <c r="BQ55" s="12">
        <v>46854</v>
      </c>
      <c r="BR55" s="11">
        <v>31314.25</v>
      </c>
      <c r="BS55" s="11">
        <v>56.25</v>
      </c>
      <c r="BT55" s="11">
        <v>43.04</v>
      </c>
    </row>
    <row r="56" spans="1:72" s="1" customFormat="1" ht="18.2" customHeight="1" x14ac:dyDescent="0.15">
      <c r="A56" s="13">
        <v>54</v>
      </c>
      <c r="B56" s="14" t="s">
        <v>39</v>
      </c>
      <c r="C56" s="14" t="s">
        <v>281</v>
      </c>
      <c r="D56" s="15">
        <v>45323</v>
      </c>
      <c r="E56" s="16" t="s">
        <v>68</v>
      </c>
      <c r="F56" s="17">
        <v>192</v>
      </c>
      <c r="G56" s="17">
        <v>191</v>
      </c>
      <c r="H56" s="18">
        <v>24043.73</v>
      </c>
      <c r="I56" s="18">
        <v>35752.699999999997</v>
      </c>
      <c r="J56" s="18">
        <v>0</v>
      </c>
      <c r="K56" s="18">
        <v>59796.43</v>
      </c>
      <c r="L56" s="18">
        <v>378.43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59796.43</v>
      </c>
      <c r="T56" s="18">
        <v>75891.37</v>
      </c>
      <c r="U56" s="18">
        <v>204.35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76095.72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36131.129999999997</v>
      </c>
      <c r="AW56" s="18">
        <v>76095.72</v>
      </c>
      <c r="AX56" s="19">
        <v>52</v>
      </c>
      <c r="AY56" s="19">
        <v>300</v>
      </c>
      <c r="AZ56" s="18">
        <v>229555.3137</v>
      </c>
      <c r="BA56" s="18">
        <v>63151.199999999997</v>
      </c>
      <c r="BB56" s="20">
        <v>90</v>
      </c>
      <c r="BC56" s="20">
        <v>85.218945958271604</v>
      </c>
      <c r="BD56" s="20">
        <v>10.199999999999999</v>
      </c>
      <c r="BE56" s="20"/>
      <c r="BF56" s="16" t="s">
        <v>282</v>
      </c>
      <c r="BG56" s="13"/>
      <c r="BH56" s="16" t="s">
        <v>42</v>
      </c>
      <c r="BI56" s="16" t="s">
        <v>353</v>
      </c>
      <c r="BJ56" s="16" t="s">
        <v>354</v>
      </c>
      <c r="BK56" s="16" t="s">
        <v>286</v>
      </c>
      <c r="BL56" s="14" t="s">
        <v>0</v>
      </c>
      <c r="BM56" s="20">
        <v>482135.44587921002</v>
      </c>
      <c r="BN56" s="14" t="s">
        <v>209</v>
      </c>
      <c r="BO56" s="20"/>
      <c r="BP56" s="21">
        <v>37722</v>
      </c>
      <c r="BQ56" s="21">
        <v>46854</v>
      </c>
      <c r="BR56" s="20">
        <v>31502.54</v>
      </c>
      <c r="BS56" s="20">
        <v>56.25</v>
      </c>
      <c r="BT56" s="20">
        <v>43.04</v>
      </c>
    </row>
    <row r="57" spans="1:72" s="1" customFormat="1" ht="18.2" customHeight="1" x14ac:dyDescent="0.15">
      <c r="A57" s="4">
        <v>55</v>
      </c>
      <c r="B57" s="5" t="s">
        <v>39</v>
      </c>
      <c r="C57" s="5" t="s">
        <v>281</v>
      </c>
      <c r="D57" s="6">
        <v>45323</v>
      </c>
      <c r="E57" s="7" t="s">
        <v>69</v>
      </c>
      <c r="F57" s="8">
        <v>194</v>
      </c>
      <c r="G57" s="8">
        <v>193</v>
      </c>
      <c r="H57" s="9">
        <v>24043.73</v>
      </c>
      <c r="I57" s="9">
        <v>35899.839999999997</v>
      </c>
      <c r="J57" s="9">
        <v>0</v>
      </c>
      <c r="K57" s="9">
        <v>59943.57</v>
      </c>
      <c r="L57" s="9">
        <v>378.43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59943.57</v>
      </c>
      <c r="T57" s="9">
        <v>77159.48</v>
      </c>
      <c r="U57" s="9">
        <v>204.35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77363.83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0</v>
      </c>
      <c r="AV57" s="9">
        <v>36278.269999999997</v>
      </c>
      <c r="AW57" s="9">
        <v>77363.83</v>
      </c>
      <c r="AX57" s="10">
        <v>52</v>
      </c>
      <c r="AY57" s="10">
        <v>300</v>
      </c>
      <c r="AZ57" s="9">
        <v>229555.3137</v>
      </c>
      <c r="BA57" s="9">
        <v>63151.199999999997</v>
      </c>
      <c r="BB57" s="11">
        <v>90</v>
      </c>
      <c r="BC57" s="11">
        <v>85.428642686124704</v>
      </c>
      <c r="BD57" s="11">
        <v>10.199999999999999</v>
      </c>
      <c r="BE57" s="11"/>
      <c r="BF57" s="7" t="s">
        <v>282</v>
      </c>
      <c r="BG57" s="4"/>
      <c r="BH57" s="7" t="s">
        <v>42</v>
      </c>
      <c r="BI57" s="7" t="s">
        <v>353</v>
      </c>
      <c r="BJ57" s="7" t="s">
        <v>354</v>
      </c>
      <c r="BK57" s="7" t="s">
        <v>286</v>
      </c>
      <c r="BL57" s="5" t="s">
        <v>0</v>
      </c>
      <c r="BM57" s="11">
        <v>483321.82790079003</v>
      </c>
      <c r="BN57" s="5" t="s">
        <v>209</v>
      </c>
      <c r="BO57" s="11"/>
      <c r="BP57" s="12">
        <v>37722</v>
      </c>
      <c r="BQ57" s="12">
        <v>46854</v>
      </c>
      <c r="BR57" s="11">
        <v>31943.599999999999</v>
      </c>
      <c r="BS57" s="11">
        <v>56.25</v>
      </c>
      <c r="BT57" s="11">
        <v>43.04</v>
      </c>
    </row>
    <row r="58" spans="1:72" s="1" customFormat="1" ht="18.2" customHeight="1" x14ac:dyDescent="0.15">
      <c r="A58" s="13">
        <v>56</v>
      </c>
      <c r="B58" s="14" t="s">
        <v>39</v>
      </c>
      <c r="C58" s="14" t="s">
        <v>281</v>
      </c>
      <c r="D58" s="15">
        <v>45323</v>
      </c>
      <c r="E58" s="16" t="s">
        <v>357</v>
      </c>
      <c r="F58" s="17">
        <v>0</v>
      </c>
      <c r="G58" s="17">
        <v>0</v>
      </c>
      <c r="H58" s="18">
        <v>39299.9</v>
      </c>
      <c r="I58" s="18">
        <v>0</v>
      </c>
      <c r="J58" s="18">
        <v>0</v>
      </c>
      <c r="K58" s="18">
        <v>39299.9</v>
      </c>
      <c r="L58" s="18">
        <v>296.16000000000003</v>
      </c>
      <c r="M58" s="18">
        <v>0</v>
      </c>
      <c r="N58" s="18">
        <v>0</v>
      </c>
      <c r="O58" s="18">
        <v>0</v>
      </c>
      <c r="P58" s="18">
        <v>296.16000000000003</v>
      </c>
      <c r="Q58" s="18">
        <v>0</v>
      </c>
      <c r="R58" s="18">
        <v>0</v>
      </c>
      <c r="S58" s="18">
        <v>39003.74</v>
      </c>
      <c r="T58" s="18">
        <v>0</v>
      </c>
      <c r="U58" s="18">
        <v>337.32</v>
      </c>
      <c r="V58" s="18">
        <v>0</v>
      </c>
      <c r="W58" s="18">
        <v>0</v>
      </c>
      <c r="X58" s="18">
        <v>337.32</v>
      </c>
      <c r="Y58" s="18">
        <v>0</v>
      </c>
      <c r="Z58" s="18">
        <v>0</v>
      </c>
      <c r="AA58" s="18">
        <v>0</v>
      </c>
      <c r="AB58" s="18">
        <v>148</v>
      </c>
      <c r="AC58" s="18">
        <v>0</v>
      </c>
      <c r="AD58" s="18">
        <v>0</v>
      </c>
      <c r="AE58" s="18">
        <v>0</v>
      </c>
      <c r="AF58" s="18">
        <v>13.02</v>
      </c>
      <c r="AG58" s="18">
        <v>0</v>
      </c>
      <c r="AH58" s="18">
        <v>85.96</v>
      </c>
      <c r="AI58" s="18">
        <v>0.26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4.2999999999999997E-2</v>
      </c>
      <c r="AR58" s="18">
        <v>0</v>
      </c>
      <c r="AS58" s="18">
        <v>0</v>
      </c>
      <c r="AT58" s="18">
        <v>0</v>
      </c>
      <c r="AU58" s="18">
        <f t="shared" si="0"/>
        <v>880.76300000000015</v>
      </c>
      <c r="AV58" s="18">
        <v>0</v>
      </c>
      <c r="AW58" s="18">
        <v>0</v>
      </c>
      <c r="AX58" s="19">
        <v>89</v>
      </c>
      <c r="AY58" s="19">
        <v>360</v>
      </c>
      <c r="AZ58" s="18">
        <v>262895.9474</v>
      </c>
      <c r="BA58" s="18">
        <v>70400.800000000003</v>
      </c>
      <c r="BB58" s="20">
        <v>80</v>
      </c>
      <c r="BC58" s="20">
        <v>44.321928159907301</v>
      </c>
      <c r="BD58" s="20">
        <v>10.3</v>
      </c>
      <c r="BE58" s="20"/>
      <c r="BF58" s="16" t="s">
        <v>282</v>
      </c>
      <c r="BG58" s="13"/>
      <c r="BH58" s="16" t="s">
        <v>358</v>
      </c>
      <c r="BI58" s="16" t="s">
        <v>359</v>
      </c>
      <c r="BJ58" s="16" t="s">
        <v>360</v>
      </c>
      <c r="BK58" s="16" t="s">
        <v>21</v>
      </c>
      <c r="BL58" s="14" t="s">
        <v>0</v>
      </c>
      <c r="BM58" s="20">
        <v>314485.08842177998</v>
      </c>
      <c r="BN58" s="14" t="s">
        <v>209</v>
      </c>
      <c r="BO58" s="20"/>
      <c r="BP58" s="21">
        <v>37068</v>
      </c>
      <c r="BQ58" s="21">
        <v>48025</v>
      </c>
      <c r="BR58" s="20">
        <v>0</v>
      </c>
      <c r="BS58" s="20">
        <v>148</v>
      </c>
      <c r="BT58" s="20">
        <v>12.45</v>
      </c>
    </row>
    <row r="59" spans="1:72" s="1" customFormat="1" ht="18.2" customHeight="1" x14ac:dyDescent="0.15">
      <c r="A59" s="4">
        <v>57</v>
      </c>
      <c r="B59" s="5" t="s">
        <v>39</v>
      </c>
      <c r="C59" s="5" t="s">
        <v>281</v>
      </c>
      <c r="D59" s="6">
        <v>45323</v>
      </c>
      <c r="E59" s="7" t="s">
        <v>361</v>
      </c>
      <c r="F59" s="8">
        <v>0</v>
      </c>
      <c r="G59" s="8">
        <v>0</v>
      </c>
      <c r="H59" s="9">
        <v>50129.87</v>
      </c>
      <c r="I59" s="9">
        <v>0</v>
      </c>
      <c r="J59" s="9">
        <v>0</v>
      </c>
      <c r="K59" s="9">
        <v>50129.87</v>
      </c>
      <c r="L59" s="9">
        <v>346</v>
      </c>
      <c r="M59" s="9">
        <v>0</v>
      </c>
      <c r="N59" s="9">
        <v>0</v>
      </c>
      <c r="O59" s="9">
        <v>0</v>
      </c>
      <c r="P59" s="9">
        <v>346</v>
      </c>
      <c r="Q59" s="9">
        <v>0</v>
      </c>
      <c r="R59" s="9">
        <v>0</v>
      </c>
      <c r="S59" s="9">
        <v>49783.87</v>
      </c>
      <c r="T59" s="9">
        <v>0</v>
      </c>
      <c r="U59" s="9">
        <v>438.64</v>
      </c>
      <c r="V59" s="9">
        <v>0</v>
      </c>
      <c r="W59" s="9">
        <v>0</v>
      </c>
      <c r="X59" s="9">
        <v>438.64</v>
      </c>
      <c r="Y59" s="9">
        <v>0</v>
      </c>
      <c r="Z59" s="9">
        <v>0</v>
      </c>
      <c r="AA59" s="9">
        <v>0</v>
      </c>
      <c r="AB59" s="9">
        <v>148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102.59</v>
      </c>
      <c r="AI59" s="9">
        <v>0.22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3.9350000000000001</v>
      </c>
      <c r="AR59" s="9">
        <v>0</v>
      </c>
      <c r="AS59" s="9">
        <v>0</v>
      </c>
      <c r="AT59" s="9">
        <v>0</v>
      </c>
      <c r="AU59" s="9">
        <f t="shared" si="0"/>
        <v>1039.385</v>
      </c>
      <c r="AV59" s="9">
        <v>0</v>
      </c>
      <c r="AW59" s="9">
        <v>0</v>
      </c>
      <c r="AX59" s="10">
        <v>94</v>
      </c>
      <c r="AY59" s="10">
        <v>360</v>
      </c>
      <c r="AZ59" s="9">
        <v>309999.72739999997</v>
      </c>
      <c r="BA59" s="9">
        <v>85777</v>
      </c>
      <c r="BB59" s="11">
        <v>84</v>
      </c>
      <c r="BC59" s="11">
        <v>48.752522004733201</v>
      </c>
      <c r="BD59" s="11">
        <v>10.5</v>
      </c>
      <c r="BE59" s="11"/>
      <c r="BF59" s="7" t="s">
        <v>282</v>
      </c>
      <c r="BG59" s="4"/>
      <c r="BH59" s="7" t="s">
        <v>358</v>
      </c>
      <c r="BI59" s="7" t="s">
        <v>362</v>
      </c>
      <c r="BJ59" s="7" t="s">
        <v>363</v>
      </c>
      <c r="BK59" s="7" t="s">
        <v>21</v>
      </c>
      <c r="BL59" s="5" t="s">
        <v>0</v>
      </c>
      <c r="BM59" s="11">
        <v>401404.70526488998</v>
      </c>
      <c r="BN59" s="5" t="s">
        <v>209</v>
      </c>
      <c r="BO59" s="11"/>
      <c r="BP59" s="12">
        <v>37188</v>
      </c>
      <c r="BQ59" s="12">
        <v>48145</v>
      </c>
      <c r="BR59" s="11">
        <v>0</v>
      </c>
      <c r="BS59" s="11">
        <v>148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39</v>
      </c>
      <c r="C60" s="14" t="s">
        <v>281</v>
      </c>
      <c r="D60" s="15">
        <v>45323</v>
      </c>
      <c r="E60" s="16" t="s">
        <v>70</v>
      </c>
      <c r="F60" s="17">
        <v>164</v>
      </c>
      <c r="G60" s="17">
        <v>163</v>
      </c>
      <c r="H60" s="18">
        <v>34743.31</v>
      </c>
      <c r="I60" s="18">
        <v>24937.85</v>
      </c>
      <c r="J60" s="18">
        <v>0</v>
      </c>
      <c r="K60" s="18">
        <v>59681.16</v>
      </c>
      <c r="L60" s="18">
        <v>295.35000000000002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59681.16</v>
      </c>
      <c r="T60" s="18">
        <v>75578.28</v>
      </c>
      <c r="U60" s="18">
        <v>319.89999999999998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75898.179999999993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0</v>
      </c>
      <c r="AV60" s="18">
        <v>25233.200000000001</v>
      </c>
      <c r="AW60" s="18">
        <v>75898.179999999993</v>
      </c>
      <c r="AX60" s="19">
        <v>81</v>
      </c>
      <c r="AY60" s="19">
        <v>360</v>
      </c>
      <c r="AZ60" s="18">
        <v>218341.69500000001</v>
      </c>
      <c r="BA60" s="18">
        <v>64350</v>
      </c>
      <c r="BB60" s="20">
        <v>90</v>
      </c>
      <c r="BC60" s="20">
        <v>83.470153846153906</v>
      </c>
      <c r="BD60" s="20">
        <v>11.05</v>
      </c>
      <c r="BE60" s="20"/>
      <c r="BF60" s="16" t="s">
        <v>282</v>
      </c>
      <c r="BG60" s="13"/>
      <c r="BH60" s="16" t="s">
        <v>358</v>
      </c>
      <c r="BI60" s="16" t="s">
        <v>364</v>
      </c>
      <c r="BJ60" s="16" t="s">
        <v>365</v>
      </c>
      <c r="BK60" s="16" t="s">
        <v>286</v>
      </c>
      <c r="BL60" s="14" t="s">
        <v>0</v>
      </c>
      <c r="BM60" s="20">
        <v>481206.02997852</v>
      </c>
      <c r="BN60" s="14" t="s">
        <v>209</v>
      </c>
      <c r="BO60" s="20"/>
      <c r="BP60" s="21">
        <v>37246</v>
      </c>
      <c r="BQ60" s="21">
        <v>48203</v>
      </c>
      <c r="BR60" s="20">
        <v>38207.279999999999</v>
      </c>
      <c r="BS60" s="20">
        <v>104.5</v>
      </c>
      <c r="BT60" s="20">
        <v>66.34</v>
      </c>
    </row>
    <row r="61" spans="1:72" s="1" customFormat="1" ht="18.2" customHeight="1" x14ac:dyDescent="0.15">
      <c r="A61" s="4">
        <v>59</v>
      </c>
      <c r="B61" s="5" t="s">
        <v>39</v>
      </c>
      <c r="C61" s="5" t="s">
        <v>281</v>
      </c>
      <c r="D61" s="6">
        <v>45323</v>
      </c>
      <c r="E61" s="7" t="s">
        <v>71</v>
      </c>
      <c r="F61" s="8">
        <v>23</v>
      </c>
      <c r="G61" s="8">
        <v>23</v>
      </c>
      <c r="H61" s="9">
        <v>0</v>
      </c>
      <c r="I61" s="9">
        <v>12379.05</v>
      </c>
      <c r="J61" s="9">
        <v>0</v>
      </c>
      <c r="K61" s="9">
        <v>12379.05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12379.05</v>
      </c>
      <c r="T61" s="9">
        <v>1356.29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1356.29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4960.9650000000001</v>
      </c>
      <c r="AR61" s="9">
        <v>0</v>
      </c>
      <c r="AS61" s="9">
        <v>0</v>
      </c>
      <c r="AT61" s="9">
        <v>0</v>
      </c>
      <c r="AU61" s="9">
        <f t="shared" si="0"/>
        <v>4960.9650000000001</v>
      </c>
      <c r="AV61" s="9">
        <v>12379.05</v>
      </c>
      <c r="AW61" s="9">
        <v>1356.29</v>
      </c>
      <c r="AX61" s="10">
        <v>0</v>
      </c>
      <c r="AY61" s="10">
        <v>360</v>
      </c>
      <c r="AZ61" s="9">
        <v>223085.72</v>
      </c>
      <c r="BA61" s="9">
        <v>64350</v>
      </c>
      <c r="BB61" s="11">
        <v>90</v>
      </c>
      <c r="BC61" s="11">
        <v>17.313356643356599</v>
      </c>
      <c r="BD61" s="11">
        <v>10.3</v>
      </c>
      <c r="BE61" s="11"/>
      <c r="BF61" s="7" t="s">
        <v>282</v>
      </c>
      <c r="BG61" s="4"/>
      <c r="BH61" s="7" t="s">
        <v>358</v>
      </c>
      <c r="BI61" s="7" t="s">
        <v>366</v>
      </c>
      <c r="BJ61" s="7" t="s">
        <v>367</v>
      </c>
      <c r="BK61" s="7" t="s">
        <v>286</v>
      </c>
      <c r="BL61" s="5" t="s">
        <v>0</v>
      </c>
      <c r="BM61" s="11">
        <v>99811.624060350005</v>
      </c>
      <c r="BN61" s="5" t="s">
        <v>209</v>
      </c>
      <c r="BO61" s="11"/>
      <c r="BP61" s="12">
        <v>37385</v>
      </c>
      <c r="BQ61" s="12">
        <v>48343</v>
      </c>
      <c r="BR61" s="11">
        <v>6703.34</v>
      </c>
      <c r="BS61" s="11">
        <v>0</v>
      </c>
      <c r="BT61" s="11">
        <v>54.43</v>
      </c>
    </row>
    <row r="62" spans="1:72" s="1" customFormat="1" ht="18.2" customHeight="1" x14ac:dyDescent="0.15">
      <c r="A62" s="13">
        <v>60</v>
      </c>
      <c r="B62" s="14" t="s">
        <v>39</v>
      </c>
      <c r="C62" s="14" t="s">
        <v>281</v>
      </c>
      <c r="D62" s="15">
        <v>45323</v>
      </c>
      <c r="E62" s="16" t="s">
        <v>37</v>
      </c>
      <c r="F62" s="17">
        <v>196</v>
      </c>
      <c r="G62" s="17">
        <v>195</v>
      </c>
      <c r="H62" s="18">
        <v>70721.02</v>
      </c>
      <c r="I62" s="18">
        <v>39831.75</v>
      </c>
      <c r="J62" s="18">
        <v>0</v>
      </c>
      <c r="K62" s="18">
        <v>110552.77</v>
      </c>
      <c r="L62" s="18">
        <v>425.75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110552.77</v>
      </c>
      <c r="T62" s="18">
        <v>164896.13</v>
      </c>
      <c r="U62" s="18">
        <v>618.78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165514.91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40257.5</v>
      </c>
      <c r="AW62" s="18">
        <v>165514.91</v>
      </c>
      <c r="AX62" s="19">
        <v>104</v>
      </c>
      <c r="AY62" s="19">
        <v>360</v>
      </c>
      <c r="AZ62" s="18">
        <v>399232.62579999998</v>
      </c>
      <c r="BA62" s="18">
        <v>114189.35</v>
      </c>
      <c r="BB62" s="20">
        <v>90</v>
      </c>
      <c r="BC62" s="20">
        <v>87.133776486160897</v>
      </c>
      <c r="BD62" s="20">
        <v>10.5</v>
      </c>
      <c r="BE62" s="20"/>
      <c r="BF62" s="16" t="s">
        <v>282</v>
      </c>
      <c r="BG62" s="13"/>
      <c r="BH62" s="16" t="s">
        <v>358</v>
      </c>
      <c r="BI62" s="16" t="s">
        <v>364</v>
      </c>
      <c r="BJ62" s="16" t="s">
        <v>365</v>
      </c>
      <c r="BK62" s="16" t="s">
        <v>286</v>
      </c>
      <c r="BL62" s="14" t="s">
        <v>0</v>
      </c>
      <c r="BM62" s="20">
        <v>891381.12521318998</v>
      </c>
      <c r="BN62" s="14" t="s">
        <v>209</v>
      </c>
      <c r="BO62" s="20"/>
      <c r="BP62" s="21">
        <v>37482</v>
      </c>
      <c r="BQ62" s="21">
        <v>48440</v>
      </c>
      <c r="BR62" s="20">
        <v>58075.96</v>
      </c>
      <c r="BS62" s="20">
        <v>148</v>
      </c>
      <c r="BT62" s="20">
        <v>43.21</v>
      </c>
    </row>
    <row r="63" spans="1:72" s="1" customFormat="1" ht="18.2" customHeight="1" x14ac:dyDescent="0.15">
      <c r="A63" s="4">
        <v>61</v>
      </c>
      <c r="B63" s="5" t="s">
        <v>39</v>
      </c>
      <c r="C63" s="5" t="s">
        <v>281</v>
      </c>
      <c r="D63" s="6">
        <v>45323</v>
      </c>
      <c r="E63" s="7" t="s">
        <v>72</v>
      </c>
      <c r="F63" s="8">
        <v>156</v>
      </c>
      <c r="G63" s="8">
        <v>156</v>
      </c>
      <c r="H63" s="9">
        <v>0</v>
      </c>
      <c r="I63" s="9">
        <v>41831.54</v>
      </c>
      <c r="J63" s="9">
        <v>0</v>
      </c>
      <c r="K63" s="9">
        <v>41831.54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41831.54</v>
      </c>
      <c r="T63" s="9">
        <v>34234.839999999997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34234.839999999997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41831.54</v>
      </c>
      <c r="AW63" s="9">
        <v>34234.839999999997</v>
      </c>
      <c r="AX63" s="10">
        <v>0</v>
      </c>
      <c r="AY63" s="10">
        <v>240</v>
      </c>
      <c r="AZ63" s="9">
        <v>170077.9423</v>
      </c>
      <c r="BA63" s="9">
        <v>49500.9</v>
      </c>
      <c r="BB63" s="11">
        <v>90</v>
      </c>
      <c r="BC63" s="11">
        <v>76.0559626188615</v>
      </c>
      <c r="BD63" s="11">
        <v>10.3</v>
      </c>
      <c r="BE63" s="11"/>
      <c r="BF63" s="7" t="s">
        <v>282</v>
      </c>
      <c r="BG63" s="4"/>
      <c r="BH63" s="7" t="s">
        <v>369</v>
      </c>
      <c r="BI63" s="7" t="s">
        <v>370</v>
      </c>
      <c r="BJ63" s="7" t="s">
        <v>372</v>
      </c>
      <c r="BK63" s="7" t="s">
        <v>286</v>
      </c>
      <c r="BL63" s="5" t="s">
        <v>0</v>
      </c>
      <c r="BM63" s="11">
        <v>337285.48994837998</v>
      </c>
      <c r="BN63" s="5" t="s">
        <v>209</v>
      </c>
      <c r="BO63" s="11"/>
      <c r="BP63" s="12">
        <v>37354</v>
      </c>
      <c r="BQ63" s="12">
        <v>44659</v>
      </c>
      <c r="BR63" s="11">
        <v>38103.660000000003</v>
      </c>
      <c r="BS63" s="11">
        <v>0</v>
      </c>
      <c r="BT63" s="11">
        <v>49.59</v>
      </c>
    </row>
    <row r="64" spans="1:72" s="1" customFormat="1" ht="18.2" customHeight="1" x14ac:dyDescent="0.15">
      <c r="A64" s="13">
        <v>62</v>
      </c>
      <c r="B64" s="14" t="s">
        <v>39</v>
      </c>
      <c r="C64" s="14" t="s">
        <v>281</v>
      </c>
      <c r="D64" s="15">
        <v>45323</v>
      </c>
      <c r="E64" s="16" t="s">
        <v>73</v>
      </c>
      <c r="F64" s="17">
        <v>98</v>
      </c>
      <c r="G64" s="17">
        <v>97</v>
      </c>
      <c r="H64" s="18">
        <v>30006.03</v>
      </c>
      <c r="I64" s="18">
        <v>12414.9</v>
      </c>
      <c r="J64" s="18">
        <v>0</v>
      </c>
      <c r="K64" s="18">
        <v>42420.93</v>
      </c>
      <c r="L64" s="18">
        <v>187.88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42420.93</v>
      </c>
      <c r="T64" s="18">
        <v>31236.27</v>
      </c>
      <c r="U64" s="18">
        <v>257.54000000000002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31493.81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f t="shared" si="0"/>
        <v>0</v>
      </c>
      <c r="AV64" s="18">
        <v>12602.78</v>
      </c>
      <c r="AW64" s="18">
        <v>31493.81</v>
      </c>
      <c r="AX64" s="19">
        <v>101</v>
      </c>
      <c r="AY64" s="19">
        <v>360</v>
      </c>
      <c r="AZ64" s="18">
        <v>171823.674</v>
      </c>
      <c r="BA64" s="18">
        <v>49500.9</v>
      </c>
      <c r="BB64" s="20">
        <v>90</v>
      </c>
      <c r="BC64" s="20">
        <v>77.127561317067006</v>
      </c>
      <c r="BD64" s="20">
        <v>10.3</v>
      </c>
      <c r="BE64" s="20"/>
      <c r="BF64" s="16" t="s">
        <v>282</v>
      </c>
      <c r="BG64" s="13"/>
      <c r="BH64" s="16" t="s">
        <v>369</v>
      </c>
      <c r="BI64" s="16" t="s">
        <v>370</v>
      </c>
      <c r="BJ64" s="16" t="s">
        <v>372</v>
      </c>
      <c r="BK64" s="16" t="s">
        <v>286</v>
      </c>
      <c r="BL64" s="14" t="s">
        <v>0</v>
      </c>
      <c r="BM64" s="20">
        <v>342037.71028071002</v>
      </c>
      <c r="BN64" s="14" t="s">
        <v>209</v>
      </c>
      <c r="BO64" s="20"/>
      <c r="BP64" s="21">
        <v>37427</v>
      </c>
      <c r="BQ64" s="21">
        <v>48385</v>
      </c>
      <c r="BR64" s="20">
        <v>23656.47</v>
      </c>
      <c r="BS64" s="20">
        <v>136.46</v>
      </c>
      <c r="BT64" s="20">
        <v>43.52</v>
      </c>
    </row>
    <row r="65" spans="1:72" s="1" customFormat="1" ht="18.2" customHeight="1" x14ac:dyDescent="0.15">
      <c r="A65" s="4">
        <v>63</v>
      </c>
      <c r="B65" s="5" t="s">
        <v>39</v>
      </c>
      <c r="C65" s="5" t="s">
        <v>281</v>
      </c>
      <c r="D65" s="6">
        <v>45323</v>
      </c>
      <c r="E65" s="7" t="s">
        <v>74</v>
      </c>
      <c r="F65" s="8">
        <v>130</v>
      </c>
      <c r="G65" s="8">
        <v>130</v>
      </c>
      <c r="H65" s="9">
        <v>5.4400000000023301</v>
      </c>
      <c r="I65" s="9">
        <v>38065.06</v>
      </c>
      <c r="J65" s="9">
        <v>0</v>
      </c>
      <c r="K65" s="9">
        <v>38070.5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38070.5</v>
      </c>
      <c r="T65" s="9">
        <v>25484.34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25484.34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38065.06</v>
      </c>
      <c r="AW65" s="9">
        <v>25484.34</v>
      </c>
      <c r="AX65" s="10">
        <v>0</v>
      </c>
      <c r="AY65" s="10">
        <v>240</v>
      </c>
      <c r="AZ65" s="9">
        <v>179950.07180000001</v>
      </c>
      <c r="BA65" s="9">
        <v>49251</v>
      </c>
      <c r="BB65" s="11">
        <v>90</v>
      </c>
      <c r="BC65" s="11">
        <v>69.569044283364804</v>
      </c>
      <c r="BD65" s="11">
        <v>10.3</v>
      </c>
      <c r="BE65" s="11"/>
      <c r="BF65" s="7" t="s">
        <v>282</v>
      </c>
      <c r="BG65" s="4"/>
      <c r="BH65" s="7" t="s">
        <v>369</v>
      </c>
      <c r="BI65" s="7" t="s">
        <v>370</v>
      </c>
      <c r="BJ65" s="7" t="s">
        <v>372</v>
      </c>
      <c r="BK65" s="7" t="s">
        <v>286</v>
      </c>
      <c r="BL65" s="5" t="s">
        <v>0</v>
      </c>
      <c r="BM65" s="11">
        <v>306960.4237635</v>
      </c>
      <c r="BN65" s="5" t="s">
        <v>209</v>
      </c>
      <c r="BO65" s="11"/>
      <c r="BP65" s="12">
        <v>37803</v>
      </c>
      <c r="BQ65" s="12">
        <v>45108</v>
      </c>
      <c r="BR65" s="11">
        <v>32198.02</v>
      </c>
      <c r="BS65" s="11">
        <v>0</v>
      </c>
      <c r="BT65" s="11">
        <v>45.02</v>
      </c>
    </row>
    <row r="66" spans="1:72" s="1" customFormat="1" ht="18.2" customHeight="1" x14ac:dyDescent="0.15">
      <c r="A66" s="13">
        <v>64</v>
      </c>
      <c r="B66" s="14" t="s">
        <v>39</v>
      </c>
      <c r="C66" s="14" t="s">
        <v>281</v>
      </c>
      <c r="D66" s="15">
        <v>45323</v>
      </c>
      <c r="E66" s="16" t="s">
        <v>373</v>
      </c>
      <c r="F66" s="17">
        <v>0</v>
      </c>
      <c r="G66" s="17">
        <v>0</v>
      </c>
      <c r="H66" s="18">
        <v>47470.97</v>
      </c>
      <c r="I66" s="18">
        <v>0</v>
      </c>
      <c r="J66" s="18">
        <v>0</v>
      </c>
      <c r="K66" s="18">
        <v>47470.97</v>
      </c>
      <c r="L66" s="18">
        <v>397.15</v>
      </c>
      <c r="M66" s="18">
        <v>0</v>
      </c>
      <c r="N66" s="18">
        <v>0</v>
      </c>
      <c r="O66" s="18">
        <v>0</v>
      </c>
      <c r="P66" s="18">
        <v>397.15</v>
      </c>
      <c r="Q66" s="18">
        <v>0</v>
      </c>
      <c r="R66" s="18">
        <v>0</v>
      </c>
      <c r="S66" s="18">
        <v>47073.82</v>
      </c>
      <c r="T66" s="18">
        <v>0</v>
      </c>
      <c r="U66" s="18">
        <v>415.37</v>
      </c>
      <c r="V66" s="18">
        <v>0</v>
      </c>
      <c r="W66" s="18">
        <v>0</v>
      </c>
      <c r="X66" s="18">
        <v>415.37</v>
      </c>
      <c r="Y66" s="18">
        <v>0</v>
      </c>
      <c r="Z66" s="18">
        <v>0</v>
      </c>
      <c r="AA66" s="18">
        <v>0</v>
      </c>
      <c r="AB66" s="18">
        <v>148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105.66</v>
      </c>
      <c r="AI66" s="18">
        <v>0.1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3.6999999999999998E-2</v>
      </c>
      <c r="AR66" s="18">
        <v>0</v>
      </c>
      <c r="AS66" s="18">
        <v>0</v>
      </c>
      <c r="AT66" s="18">
        <v>0</v>
      </c>
      <c r="AU66" s="18">
        <f t="shared" si="0"/>
        <v>1066.317</v>
      </c>
      <c r="AV66" s="18">
        <v>0</v>
      </c>
      <c r="AW66" s="18">
        <v>0</v>
      </c>
      <c r="AX66" s="19">
        <v>83</v>
      </c>
      <c r="AY66" s="19">
        <v>360</v>
      </c>
      <c r="AZ66" s="18">
        <v>303042.685</v>
      </c>
      <c r="BA66" s="18">
        <v>88825</v>
      </c>
      <c r="BB66" s="20">
        <v>85</v>
      </c>
      <c r="BC66" s="20">
        <v>45.046717703349302</v>
      </c>
      <c r="BD66" s="20">
        <v>10.5</v>
      </c>
      <c r="BE66" s="20"/>
      <c r="BF66" s="16" t="s">
        <v>282</v>
      </c>
      <c r="BG66" s="13"/>
      <c r="BH66" s="16" t="s">
        <v>374</v>
      </c>
      <c r="BI66" s="16" t="s">
        <v>206</v>
      </c>
      <c r="BJ66" s="16" t="s">
        <v>375</v>
      </c>
      <c r="BK66" s="16" t="s">
        <v>21</v>
      </c>
      <c r="BL66" s="14" t="s">
        <v>0</v>
      </c>
      <c r="BM66" s="20">
        <v>379553.71574754</v>
      </c>
      <c r="BN66" s="14" t="s">
        <v>209</v>
      </c>
      <c r="BO66" s="20"/>
      <c r="BP66" s="21">
        <v>36882</v>
      </c>
      <c r="BQ66" s="21">
        <v>47839</v>
      </c>
      <c r="BR66" s="20">
        <v>0</v>
      </c>
      <c r="BS66" s="20">
        <v>148</v>
      </c>
      <c r="BT66" s="20">
        <v>0</v>
      </c>
    </row>
    <row r="67" spans="1:72" s="1" customFormat="1" ht="18.2" customHeight="1" x14ac:dyDescent="0.15">
      <c r="A67" s="4">
        <v>65</v>
      </c>
      <c r="B67" s="5" t="s">
        <v>39</v>
      </c>
      <c r="C67" s="5" t="s">
        <v>281</v>
      </c>
      <c r="D67" s="6">
        <v>45323</v>
      </c>
      <c r="E67" s="7" t="s">
        <v>376</v>
      </c>
      <c r="F67" s="8">
        <v>0</v>
      </c>
      <c r="G67" s="8">
        <v>0</v>
      </c>
      <c r="H67" s="9">
        <v>36313.620000000003</v>
      </c>
      <c r="I67" s="9">
        <v>0</v>
      </c>
      <c r="J67" s="9">
        <v>0</v>
      </c>
      <c r="K67" s="9">
        <v>36313.620000000003</v>
      </c>
      <c r="L67" s="9">
        <v>406.75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36313.620000000003</v>
      </c>
      <c r="T67" s="9">
        <v>0</v>
      </c>
      <c r="U67" s="9">
        <v>317.72000000000003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317.72000000000003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0.09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8.6817000000000005E-2</v>
      </c>
      <c r="AT67" s="9">
        <v>0</v>
      </c>
      <c r="AU67" s="9">
        <f t="shared" ref="AU67:AU130" si="1">SUM(AB67:AR67,W67:Y67,O67:R67)-J67-AS67-AT67</f>
        <v>3.1829999999999914E-3</v>
      </c>
      <c r="AV67" s="9">
        <v>406.75</v>
      </c>
      <c r="AW67" s="9">
        <v>317.72000000000003</v>
      </c>
      <c r="AX67" s="10">
        <v>96</v>
      </c>
      <c r="AY67" s="10">
        <v>360</v>
      </c>
      <c r="AZ67" s="9">
        <v>267227.84000000003</v>
      </c>
      <c r="BA67" s="9">
        <v>79200</v>
      </c>
      <c r="BB67" s="11">
        <v>90</v>
      </c>
      <c r="BC67" s="11">
        <v>41.265477272727303</v>
      </c>
      <c r="BD67" s="11">
        <v>10.5</v>
      </c>
      <c r="BE67" s="11"/>
      <c r="BF67" s="7" t="s">
        <v>282</v>
      </c>
      <c r="BG67" s="4"/>
      <c r="BH67" s="7" t="s">
        <v>377</v>
      </c>
      <c r="BI67" s="7" t="s">
        <v>378</v>
      </c>
      <c r="BJ67" s="7" t="s">
        <v>379</v>
      </c>
      <c r="BK67" s="7" t="s">
        <v>21</v>
      </c>
      <c r="BL67" s="5" t="s">
        <v>0</v>
      </c>
      <c r="BM67" s="11">
        <v>292794.79343814001</v>
      </c>
      <c r="BN67" s="5" t="s">
        <v>209</v>
      </c>
      <c r="BO67" s="11"/>
      <c r="BP67" s="12">
        <v>37200</v>
      </c>
      <c r="BQ67" s="12">
        <v>48157</v>
      </c>
      <c r="BR67" s="11">
        <v>226.28</v>
      </c>
      <c r="BS67" s="11">
        <v>132</v>
      </c>
      <c r="BT67" s="11">
        <v>42.86</v>
      </c>
    </row>
    <row r="68" spans="1:72" s="1" customFormat="1" ht="18.2" customHeight="1" x14ac:dyDescent="0.15">
      <c r="A68" s="13">
        <v>66</v>
      </c>
      <c r="B68" s="14" t="s">
        <v>39</v>
      </c>
      <c r="C68" s="14" t="s">
        <v>281</v>
      </c>
      <c r="D68" s="15">
        <v>45323</v>
      </c>
      <c r="E68" s="16" t="s">
        <v>75</v>
      </c>
      <c r="F68" s="17">
        <v>3</v>
      </c>
      <c r="G68" s="17">
        <v>5</v>
      </c>
      <c r="H68" s="18">
        <v>44060.69</v>
      </c>
      <c r="I68" s="18">
        <v>1946.12</v>
      </c>
      <c r="J68" s="18">
        <v>0</v>
      </c>
      <c r="K68" s="18">
        <v>46006.81</v>
      </c>
      <c r="L68" s="18">
        <v>336.24</v>
      </c>
      <c r="M68" s="18">
        <v>0</v>
      </c>
      <c r="N68" s="18">
        <v>0</v>
      </c>
      <c r="O68" s="18">
        <v>850.06</v>
      </c>
      <c r="P68" s="18">
        <v>0</v>
      </c>
      <c r="Q68" s="18">
        <v>0</v>
      </c>
      <c r="R68" s="18">
        <v>0</v>
      </c>
      <c r="S68" s="18">
        <v>45156.75</v>
      </c>
      <c r="T68" s="18">
        <v>1870.35</v>
      </c>
      <c r="U68" s="18">
        <v>388.23</v>
      </c>
      <c r="V68" s="18">
        <v>0</v>
      </c>
      <c r="W68" s="18">
        <v>857.32</v>
      </c>
      <c r="X68" s="18">
        <v>0</v>
      </c>
      <c r="Y68" s="18">
        <v>0</v>
      </c>
      <c r="Z68" s="18">
        <v>0</v>
      </c>
      <c r="AA68" s="18">
        <v>1401.26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264</v>
      </c>
      <c r="AK68" s="18">
        <v>0</v>
      </c>
      <c r="AL68" s="18">
        <v>0</v>
      </c>
      <c r="AM68" s="18">
        <v>91.24</v>
      </c>
      <c r="AN68" s="18">
        <v>0</v>
      </c>
      <c r="AO68" s="18">
        <v>188.42</v>
      </c>
      <c r="AP68" s="18">
        <v>0.54</v>
      </c>
      <c r="AQ68" s="18">
        <v>0</v>
      </c>
      <c r="AR68" s="18">
        <v>0</v>
      </c>
      <c r="AS68" s="18">
        <v>1.24E-3</v>
      </c>
      <c r="AT68" s="18">
        <v>0</v>
      </c>
      <c r="AU68" s="18">
        <f t="shared" si="1"/>
        <v>2251.5787599999999</v>
      </c>
      <c r="AV68" s="18">
        <v>1432.3</v>
      </c>
      <c r="AW68" s="18">
        <v>1401.26</v>
      </c>
      <c r="AX68" s="19">
        <v>90</v>
      </c>
      <c r="AY68" s="19">
        <v>360</v>
      </c>
      <c r="AZ68" s="18">
        <v>262641.02</v>
      </c>
      <c r="BA68" s="18">
        <v>79200</v>
      </c>
      <c r="BB68" s="20">
        <v>90</v>
      </c>
      <c r="BC68" s="20">
        <v>51.314488636363599</v>
      </c>
      <c r="BD68" s="20">
        <v>10.5</v>
      </c>
      <c r="BE68" s="20"/>
      <c r="BF68" s="16" t="s">
        <v>282</v>
      </c>
      <c r="BG68" s="13"/>
      <c r="BH68" s="16" t="s">
        <v>295</v>
      </c>
      <c r="BI68" s="16" t="s">
        <v>204</v>
      </c>
      <c r="BJ68" s="16" t="s">
        <v>296</v>
      </c>
      <c r="BK68" s="16" t="s">
        <v>304</v>
      </c>
      <c r="BL68" s="14" t="s">
        <v>0</v>
      </c>
      <c r="BM68" s="20">
        <v>364096.48194224999</v>
      </c>
      <c r="BN68" s="14" t="s">
        <v>209</v>
      </c>
      <c r="BO68" s="20"/>
      <c r="BP68" s="21">
        <v>37061</v>
      </c>
      <c r="BQ68" s="21">
        <v>48018</v>
      </c>
      <c r="BR68" s="20">
        <v>1042.78</v>
      </c>
      <c r="BS68" s="20">
        <v>132</v>
      </c>
      <c r="BT68" s="20">
        <v>43.61</v>
      </c>
    </row>
    <row r="69" spans="1:72" s="1" customFormat="1" ht="18.2" customHeight="1" x14ac:dyDescent="0.15">
      <c r="A69" s="4">
        <v>67</v>
      </c>
      <c r="B69" s="5" t="s">
        <v>39</v>
      </c>
      <c r="C69" s="5" t="s">
        <v>281</v>
      </c>
      <c r="D69" s="6">
        <v>45323</v>
      </c>
      <c r="E69" s="7" t="s">
        <v>76</v>
      </c>
      <c r="F69" s="8">
        <v>166</v>
      </c>
      <c r="G69" s="8">
        <v>165</v>
      </c>
      <c r="H69" s="9">
        <v>46930.34</v>
      </c>
      <c r="I69" s="9">
        <v>27420.28</v>
      </c>
      <c r="J69" s="9">
        <v>0</v>
      </c>
      <c r="K69" s="9">
        <v>74350.62</v>
      </c>
      <c r="L69" s="9">
        <v>313.85000000000002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74350.62</v>
      </c>
      <c r="T69" s="9">
        <v>92319.4</v>
      </c>
      <c r="U69" s="9">
        <v>410.62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92730.02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f t="shared" si="1"/>
        <v>0</v>
      </c>
      <c r="AV69" s="9">
        <v>27734.13</v>
      </c>
      <c r="AW69" s="9">
        <v>92730.02</v>
      </c>
      <c r="AX69" s="10">
        <v>97</v>
      </c>
      <c r="AY69" s="10">
        <v>360</v>
      </c>
      <c r="AZ69" s="9">
        <v>268738.8</v>
      </c>
      <c r="BA69" s="9">
        <v>79200</v>
      </c>
      <c r="BB69" s="11">
        <v>90</v>
      </c>
      <c r="BC69" s="11">
        <v>84.489340909090899</v>
      </c>
      <c r="BD69" s="11">
        <v>10.5</v>
      </c>
      <c r="BE69" s="11"/>
      <c r="BF69" s="7" t="s">
        <v>282</v>
      </c>
      <c r="BG69" s="4"/>
      <c r="BH69" s="7" t="s">
        <v>374</v>
      </c>
      <c r="BI69" s="7" t="s">
        <v>206</v>
      </c>
      <c r="BJ69" s="7" t="s">
        <v>380</v>
      </c>
      <c r="BK69" s="7" t="s">
        <v>286</v>
      </c>
      <c r="BL69" s="5" t="s">
        <v>0</v>
      </c>
      <c r="BM69" s="11">
        <v>599485.10847713996</v>
      </c>
      <c r="BN69" s="5" t="s">
        <v>209</v>
      </c>
      <c r="BO69" s="11"/>
      <c r="BP69" s="12">
        <v>37244</v>
      </c>
      <c r="BQ69" s="12">
        <v>48201</v>
      </c>
      <c r="BR69" s="11">
        <v>41526.07</v>
      </c>
      <c r="BS69" s="11">
        <v>132</v>
      </c>
      <c r="BT69" s="11">
        <v>42.62</v>
      </c>
    </row>
    <row r="70" spans="1:72" s="1" customFormat="1" ht="18.2" customHeight="1" x14ac:dyDescent="0.15">
      <c r="A70" s="13">
        <v>68</v>
      </c>
      <c r="B70" s="14" t="s">
        <v>39</v>
      </c>
      <c r="C70" s="14" t="s">
        <v>281</v>
      </c>
      <c r="D70" s="15">
        <v>45323</v>
      </c>
      <c r="E70" s="16" t="s">
        <v>381</v>
      </c>
      <c r="F70" s="17">
        <v>15</v>
      </c>
      <c r="G70" s="17">
        <v>14</v>
      </c>
      <c r="H70" s="18">
        <v>46616.09</v>
      </c>
      <c r="I70" s="18">
        <v>4429.88</v>
      </c>
      <c r="J70" s="18">
        <v>0</v>
      </c>
      <c r="K70" s="18">
        <v>51045.97</v>
      </c>
      <c r="L70" s="18">
        <v>316.60000000000002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51045.97</v>
      </c>
      <c r="T70" s="18">
        <v>6437.18</v>
      </c>
      <c r="U70" s="18">
        <v>407.87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6845.05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0</v>
      </c>
      <c r="AV70" s="18">
        <v>4746.4799999999996</v>
      </c>
      <c r="AW70" s="18">
        <v>6845.05</v>
      </c>
      <c r="AX70" s="19">
        <v>96</v>
      </c>
      <c r="AY70" s="19">
        <v>360</v>
      </c>
      <c r="AZ70" s="18">
        <v>267394.34000000003</v>
      </c>
      <c r="BA70" s="18">
        <v>79200</v>
      </c>
      <c r="BB70" s="20">
        <v>90</v>
      </c>
      <c r="BC70" s="20">
        <v>58.0067840909091</v>
      </c>
      <c r="BD70" s="20">
        <v>10.5</v>
      </c>
      <c r="BE70" s="20"/>
      <c r="BF70" s="16" t="s">
        <v>282</v>
      </c>
      <c r="BG70" s="13"/>
      <c r="BH70" s="16" t="s">
        <v>295</v>
      </c>
      <c r="BI70" s="16" t="s">
        <v>204</v>
      </c>
      <c r="BJ70" s="16" t="s">
        <v>382</v>
      </c>
      <c r="BK70" s="16" t="s">
        <v>286</v>
      </c>
      <c r="BL70" s="14" t="s">
        <v>0</v>
      </c>
      <c r="BM70" s="20">
        <v>411580.95067359001</v>
      </c>
      <c r="BN70" s="14" t="s">
        <v>209</v>
      </c>
      <c r="BO70" s="20"/>
      <c r="BP70" s="21">
        <v>37204</v>
      </c>
      <c r="BQ70" s="21">
        <v>48161</v>
      </c>
      <c r="BR70" s="20">
        <v>4274.7299999999996</v>
      </c>
      <c r="BS70" s="20">
        <v>132</v>
      </c>
      <c r="BT70" s="20">
        <v>42.84</v>
      </c>
    </row>
    <row r="71" spans="1:72" s="1" customFormat="1" ht="18.2" customHeight="1" x14ac:dyDescent="0.15">
      <c r="A71" s="4">
        <v>69</v>
      </c>
      <c r="B71" s="5" t="s">
        <v>39</v>
      </c>
      <c r="C71" s="5" t="s">
        <v>281</v>
      </c>
      <c r="D71" s="6">
        <v>45323</v>
      </c>
      <c r="E71" s="7" t="s">
        <v>383</v>
      </c>
      <c r="F71" s="8">
        <v>0</v>
      </c>
      <c r="G71" s="8">
        <v>0</v>
      </c>
      <c r="H71" s="9">
        <v>46915.8</v>
      </c>
      <c r="I71" s="9">
        <v>0</v>
      </c>
      <c r="J71" s="9">
        <v>0</v>
      </c>
      <c r="K71" s="9">
        <v>46915.8</v>
      </c>
      <c r="L71" s="9">
        <v>313.95999999999998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46915.8</v>
      </c>
      <c r="T71" s="9">
        <v>0</v>
      </c>
      <c r="U71" s="9">
        <v>410.51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410.51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0.04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3.8447000000000002E-2</v>
      </c>
      <c r="AT71" s="9">
        <v>0</v>
      </c>
      <c r="AU71" s="9">
        <f t="shared" si="1"/>
        <v>1.5529999999999988E-3</v>
      </c>
      <c r="AV71" s="9">
        <v>313.95999999999998</v>
      </c>
      <c r="AW71" s="9">
        <v>410.51</v>
      </c>
      <c r="AX71" s="10">
        <v>97</v>
      </c>
      <c r="AY71" s="10">
        <v>360</v>
      </c>
      <c r="AZ71" s="9">
        <v>268764.67</v>
      </c>
      <c r="BA71" s="9">
        <v>79200</v>
      </c>
      <c r="BB71" s="11">
        <v>90</v>
      </c>
      <c r="BC71" s="11">
        <v>53.313409090909097</v>
      </c>
      <c r="BD71" s="11">
        <v>10.5</v>
      </c>
      <c r="BE71" s="11"/>
      <c r="BF71" s="7" t="s">
        <v>282</v>
      </c>
      <c r="BG71" s="4"/>
      <c r="BH71" s="7" t="s">
        <v>295</v>
      </c>
      <c r="BI71" s="7" t="s">
        <v>204</v>
      </c>
      <c r="BJ71" s="7" t="s">
        <v>382</v>
      </c>
      <c r="BK71" s="7" t="s">
        <v>21</v>
      </c>
      <c r="BL71" s="5" t="s">
        <v>0</v>
      </c>
      <c r="BM71" s="11">
        <v>378279.6088626</v>
      </c>
      <c r="BN71" s="5" t="s">
        <v>209</v>
      </c>
      <c r="BO71" s="11"/>
      <c r="BP71" s="12">
        <v>37239</v>
      </c>
      <c r="BQ71" s="12">
        <v>48196</v>
      </c>
      <c r="BR71" s="11">
        <v>226.4</v>
      </c>
      <c r="BS71" s="11">
        <v>132</v>
      </c>
      <c r="BT71" s="11">
        <v>42.62</v>
      </c>
    </row>
    <row r="72" spans="1:72" s="1" customFormat="1" ht="18.2" customHeight="1" x14ac:dyDescent="0.15">
      <c r="A72" s="13">
        <v>70</v>
      </c>
      <c r="B72" s="14" t="s">
        <v>39</v>
      </c>
      <c r="C72" s="14" t="s">
        <v>281</v>
      </c>
      <c r="D72" s="15">
        <v>45323</v>
      </c>
      <c r="E72" s="16" t="s">
        <v>384</v>
      </c>
      <c r="F72" s="17">
        <v>0</v>
      </c>
      <c r="G72" s="17">
        <v>0</v>
      </c>
      <c r="H72" s="18">
        <v>46610.35</v>
      </c>
      <c r="I72" s="18">
        <v>311.25</v>
      </c>
      <c r="J72" s="18">
        <v>0</v>
      </c>
      <c r="K72" s="18">
        <v>46921.599999999999</v>
      </c>
      <c r="L72" s="18">
        <v>313.98</v>
      </c>
      <c r="M72" s="18">
        <v>0</v>
      </c>
      <c r="N72" s="18">
        <v>0</v>
      </c>
      <c r="O72" s="18">
        <v>311.25</v>
      </c>
      <c r="P72" s="18">
        <v>0</v>
      </c>
      <c r="Q72" s="18">
        <v>0</v>
      </c>
      <c r="R72" s="18">
        <v>0</v>
      </c>
      <c r="S72" s="18">
        <v>46610.35</v>
      </c>
      <c r="T72" s="18">
        <v>413.22</v>
      </c>
      <c r="U72" s="18">
        <v>410.49</v>
      </c>
      <c r="V72" s="18">
        <v>0</v>
      </c>
      <c r="W72" s="18">
        <v>413.22</v>
      </c>
      <c r="X72" s="18">
        <v>0</v>
      </c>
      <c r="Y72" s="18">
        <v>0</v>
      </c>
      <c r="Z72" s="18">
        <v>0</v>
      </c>
      <c r="AA72" s="18">
        <v>410.49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132</v>
      </c>
      <c r="AK72" s="18">
        <v>0</v>
      </c>
      <c r="AL72" s="18">
        <v>0</v>
      </c>
      <c r="AM72" s="18">
        <v>0</v>
      </c>
      <c r="AN72" s="18">
        <v>0</v>
      </c>
      <c r="AO72" s="18">
        <v>98.41</v>
      </c>
      <c r="AP72" s="18">
        <v>0.39</v>
      </c>
      <c r="AQ72" s="18">
        <v>0</v>
      </c>
      <c r="AR72" s="18">
        <v>0</v>
      </c>
      <c r="AS72" s="18">
        <v>3.7209999999999999E-3</v>
      </c>
      <c r="AT72" s="18">
        <v>0</v>
      </c>
      <c r="AU72" s="18">
        <f t="shared" si="1"/>
        <v>955.26627899999994</v>
      </c>
      <c r="AV72" s="18">
        <v>313.98</v>
      </c>
      <c r="AW72" s="18">
        <v>410.49</v>
      </c>
      <c r="AX72" s="19">
        <v>97</v>
      </c>
      <c r="AY72" s="19">
        <v>360</v>
      </c>
      <c r="AZ72" s="18">
        <v>268764.67</v>
      </c>
      <c r="BA72" s="18">
        <v>79200</v>
      </c>
      <c r="BB72" s="20">
        <v>90</v>
      </c>
      <c r="BC72" s="20">
        <v>52.966306818181799</v>
      </c>
      <c r="BD72" s="20">
        <v>10.5</v>
      </c>
      <c r="BE72" s="20"/>
      <c r="BF72" s="16" t="s">
        <v>282</v>
      </c>
      <c r="BG72" s="13"/>
      <c r="BH72" s="16" t="s">
        <v>295</v>
      </c>
      <c r="BI72" s="16" t="s">
        <v>204</v>
      </c>
      <c r="BJ72" s="16" t="s">
        <v>382</v>
      </c>
      <c r="BK72" s="16" t="s">
        <v>21</v>
      </c>
      <c r="BL72" s="14" t="s">
        <v>0</v>
      </c>
      <c r="BM72" s="20">
        <v>375816.78170145</v>
      </c>
      <c r="BN72" s="14" t="s">
        <v>209</v>
      </c>
      <c r="BO72" s="20"/>
      <c r="BP72" s="21">
        <v>37239</v>
      </c>
      <c r="BQ72" s="21">
        <v>48196</v>
      </c>
      <c r="BR72" s="20">
        <v>448.45</v>
      </c>
      <c r="BS72" s="20">
        <v>132</v>
      </c>
      <c r="BT72" s="20">
        <v>0</v>
      </c>
    </row>
    <row r="73" spans="1:72" s="1" customFormat="1" ht="18.2" customHeight="1" x14ac:dyDescent="0.15">
      <c r="A73" s="4">
        <v>71</v>
      </c>
      <c r="B73" s="5" t="s">
        <v>39</v>
      </c>
      <c r="C73" s="5" t="s">
        <v>281</v>
      </c>
      <c r="D73" s="6">
        <v>45323</v>
      </c>
      <c r="E73" s="7" t="s">
        <v>385</v>
      </c>
      <c r="F73" s="8">
        <v>0</v>
      </c>
      <c r="G73" s="8">
        <v>0</v>
      </c>
      <c r="H73" s="9">
        <v>47248.07</v>
      </c>
      <c r="I73" s="9">
        <v>0</v>
      </c>
      <c r="J73" s="9">
        <v>0</v>
      </c>
      <c r="K73" s="9">
        <v>47248.07</v>
      </c>
      <c r="L73" s="9">
        <v>308.44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47248.07</v>
      </c>
      <c r="T73" s="9">
        <v>0</v>
      </c>
      <c r="U73" s="9">
        <v>416.03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416.03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0</v>
      </c>
      <c r="AV73" s="9">
        <v>308.44</v>
      </c>
      <c r="AW73" s="9">
        <v>416.03</v>
      </c>
      <c r="AX73" s="10">
        <v>99</v>
      </c>
      <c r="AY73" s="10">
        <v>360</v>
      </c>
      <c r="AZ73" s="9">
        <v>270704.19</v>
      </c>
      <c r="BA73" s="9">
        <v>79200</v>
      </c>
      <c r="BB73" s="11">
        <v>90</v>
      </c>
      <c r="BC73" s="11">
        <v>53.690988636363599</v>
      </c>
      <c r="BD73" s="11">
        <v>10.5</v>
      </c>
      <c r="BE73" s="11"/>
      <c r="BF73" s="7" t="s">
        <v>282</v>
      </c>
      <c r="BG73" s="4"/>
      <c r="BH73" s="7" t="s">
        <v>295</v>
      </c>
      <c r="BI73" s="7" t="s">
        <v>204</v>
      </c>
      <c r="BJ73" s="7" t="s">
        <v>382</v>
      </c>
      <c r="BK73" s="7" t="s">
        <v>21</v>
      </c>
      <c r="BL73" s="5" t="s">
        <v>0</v>
      </c>
      <c r="BM73" s="11">
        <v>380958.68426229001</v>
      </c>
      <c r="BN73" s="5" t="s">
        <v>209</v>
      </c>
      <c r="BO73" s="11"/>
      <c r="BP73" s="12">
        <v>37294</v>
      </c>
      <c r="BQ73" s="12">
        <v>48251</v>
      </c>
      <c r="BR73" s="11">
        <v>226.57</v>
      </c>
      <c r="BS73" s="11">
        <v>132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39</v>
      </c>
      <c r="C74" s="14" t="s">
        <v>281</v>
      </c>
      <c r="D74" s="15">
        <v>45323</v>
      </c>
      <c r="E74" s="16" t="s">
        <v>386</v>
      </c>
      <c r="F74" s="17">
        <v>2</v>
      </c>
      <c r="G74" s="17">
        <v>1</v>
      </c>
      <c r="H74" s="18">
        <v>38876.230000000003</v>
      </c>
      <c r="I74" s="18">
        <v>868.26</v>
      </c>
      <c r="J74" s="18">
        <v>0</v>
      </c>
      <c r="K74" s="18">
        <v>39744.49</v>
      </c>
      <c r="L74" s="18">
        <v>439.83</v>
      </c>
      <c r="M74" s="18">
        <v>0</v>
      </c>
      <c r="N74" s="18">
        <v>0</v>
      </c>
      <c r="O74" s="18">
        <v>398.92</v>
      </c>
      <c r="P74" s="18">
        <v>0</v>
      </c>
      <c r="Q74" s="18">
        <v>0</v>
      </c>
      <c r="R74" s="18">
        <v>0</v>
      </c>
      <c r="S74" s="18">
        <v>39345.57</v>
      </c>
      <c r="T74" s="18">
        <v>691.68</v>
      </c>
      <c r="U74" s="18">
        <v>340.14</v>
      </c>
      <c r="V74" s="18">
        <v>0</v>
      </c>
      <c r="W74" s="18">
        <v>347.73</v>
      </c>
      <c r="X74" s="18">
        <v>0</v>
      </c>
      <c r="Y74" s="18">
        <v>0</v>
      </c>
      <c r="Z74" s="18">
        <v>0</v>
      </c>
      <c r="AA74" s="18">
        <v>684.09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148</v>
      </c>
      <c r="AK74" s="18">
        <v>0</v>
      </c>
      <c r="AL74" s="18">
        <v>0</v>
      </c>
      <c r="AM74" s="18">
        <v>43.71</v>
      </c>
      <c r="AN74" s="18">
        <v>0</v>
      </c>
      <c r="AO74" s="18">
        <v>102.08</v>
      </c>
      <c r="AP74" s="18">
        <v>0.16</v>
      </c>
      <c r="AQ74" s="18">
        <v>0</v>
      </c>
      <c r="AR74" s="18">
        <v>0</v>
      </c>
      <c r="AS74" s="18">
        <v>3.7209999999999999E-3</v>
      </c>
      <c r="AT74" s="18">
        <v>0</v>
      </c>
      <c r="AU74" s="18">
        <f t="shared" si="1"/>
        <v>1040.5962790000001</v>
      </c>
      <c r="AV74" s="18">
        <v>909.17</v>
      </c>
      <c r="AW74" s="18">
        <v>684.09</v>
      </c>
      <c r="AX74" s="19">
        <v>68</v>
      </c>
      <c r="AY74" s="19">
        <v>360</v>
      </c>
      <c r="AZ74" s="18">
        <v>299999.88829999999</v>
      </c>
      <c r="BA74" s="18">
        <v>85266.57</v>
      </c>
      <c r="BB74" s="20">
        <v>85</v>
      </c>
      <c r="BC74" s="20">
        <v>39.222563426674697</v>
      </c>
      <c r="BD74" s="20">
        <v>10.5</v>
      </c>
      <c r="BE74" s="20"/>
      <c r="BF74" s="16" t="s">
        <v>282</v>
      </c>
      <c r="BG74" s="13"/>
      <c r="BH74" s="16" t="s">
        <v>374</v>
      </c>
      <c r="BI74" s="16" t="s">
        <v>206</v>
      </c>
      <c r="BJ74" s="16" t="s">
        <v>387</v>
      </c>
      <c r="BK74" s="16" t="s">
        <v>304</v>
      </c>
      <c r="BL74" s="14" t="s">
        <v>0</v>
      </c>
      <c r="BM74" s="20">
        <v>317241.24559478997</v>
      </c>
      <c r="BN74" s="14" t="s">
        <v>209</v>
      </c>
      <c r="BO74" s="20"/>
      <c r="BP74" s="21">
        <v>37085</v>
      </c>
      <c r="BQ74" s="21">
        <v>48042</v>
      </c>
      <c r="BR74" s="20">
        <v>591.54</v>
      </c>
      <c r="BS74" s="20">
        <v>148</v>
      </c>
      <c r="BT74" s="20">
        <v>43.52</v>
      </c>
    </row>
    <row r="75" spans="1:72" s="1" customFormat="1" ht="18.2" customHeight="1" x14ac:dyDescent="0.15">
      <c r="A75" s="4">
        <v>73</v>
      </c>
      <c r="B75" s="5" t="s">
        <v>39</v>
      </c>
      <c r="C75" s="5" t="s">
        <v>281</v>
      </c>
      <c r="D75" s="6">
        <v>45323</v>
      </c>
      <c r="E75" s="7" t="s">
        <v>388</v>
      </c>
      <c r="F75" s="8">
        <v>0</v>
      </c>
      <c r="G75" s="8">
        <v>0</v>
      </c>
      <c r="H75" s="9">
        <v>26585.59</v>
      </c>
      <c r="I75" s="9">
        <v>0</v>
      </c>
      <c r="J75" s="9">
        <v>0</v>
      </c>
      <c r="K75" s="9">
        <v>26585.59</v>
      </c>
      <c r="L75" s="9">
        <v>450.66</v>
      </c>
      <c r="M75" s="9">
        <v>0</v>
      </c>
      <c r="N75" s="9">
        <v>0</v>
      </c>
      <c r="O75" s="9">
        <v>0</v>
      </c>
      <c r="P75" s="9">
        <v>450.66</v>
      </c>
      <c r="Q75" s="9">
        <v>0</v>
      </c>
      <c r="R75" s="9">
        <v>0</v>
      </c>
      <c r="S75" s="9">
        <v>26134.93</v>
      </c>
      <c r="T75" s="9">
        <v>0</v>
      </c>
      <c r="U75" s="9">
        <v>226.64</v>
      </c>
      <c r="V75" s="9">
        <v>0</v>
      </c>
      <c r="W75" s="9">
        <v>0</v>
      </c>
      <c r="X75" s="9">
        <v>226.64</v>
      </c>
      <c r="Y75" s="9">
        <v>0</v>
      </c>
      <c r="Z75" s="9">
        <v>0</v>
      </c>
      <c r="AA75" s="9">
        <v>0</v>
      </c>
      <c r="AB75" s="9">
        <v>146.5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44.24</v>
      </c>
      <c r="AI75" s="9">
        <v>61.26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8.6999999999999994E-2</v>
      </c>
      <c r="AR75" s="9">
        <v>0</v>
      </c>
      <c r="AS75" s="9">
        <v>0</v>
      </c>
      <c r="AT75" s="9">
        <v>0</v>
      </c>
      <c r="AU75" s="9">
        <f t="shared" si="1"/>
        <v>929.38699999999994</v>
      </c>
      <c r="AV75" s="9">
        <v>0</v>
      </c>
      <c r="AW75" s="9">
        <v>0</v>
      </c>
      <c r="AX75" s="10">
        <v>48</v>
      </c>
      <c r="AY75" s="10">
        <v>300</v>
      </c>
      <c r="AZ75" s="9">
        <v>263101.96799999999</v>
      </c>
      <c r="BA75" s="9">
        <v>73224</v>
      </c>
      <c r="BB75" s="11">
        <v>90</v>
      </c>
      <c r="BC75" s="11">
        <v>32.122578662733503</v>
      </c>
      <c r="BD75" s="11">
        <v>10.23</v>
      </c>
      <c r="BE75" s="11"/>
      <c r="BF75" s="7" t="s">
        <v>282</v>
      </c>
      <c r="BG75" s="4"/>
      <c r="BH75" s="7" t="s">
        <v>389</v>
      </c>
      <c r="BI75" s="7" t="s">
        <v>390</v>
      </c>
      <c r="BJ75" s="7" t="s">
        <v>391</v>
      </c>
      <c r="BK75" s="7" t="s">
        <v>21</v>
      </c>
      <c r="BL75" s="5" t="s">
        <v>0</v>
      </c>
      <c r="BM75" s="11">
        <v>210724.55543871</v>
      </c>
      <c r="BN75" s="5" t="s">
        <v>209</v>
      </c>
      <c r="BO75" s="11"/>
      <c r="BP75" s="12">
        <v>37643</v>
      </c>
      <c r="BQ75" s="12">
        <v>46774</v>
      </c>
      <c r="BR75" s="11">
        <v>0</v>
      </c>
      <c r="BS75" s="11">
        <v>146.5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39</v>
      </c>
      <c r="C76" s="14" t="s">
        <v>281</v>
      </c>
      <c r="D76" s="15">
        <v>45323</v>
      </c>
      <c r="E76" s="16" t="s">
        <v>392</v>
      </c>
      <c r="F76" s="17">
        <v>0</v>
      </c>
      <c r="G76" s="17">
        <v>0</v>
      </c>
      <c r="H76" s="18">
        <v>48252.7</v>
      </c>
      <c r="I76" s="18">
        <v>293.52</v>
      </c>
      <c r="J76" s="18">
        <v>0</v>
      </c>
      <c r="K76" s="18">
        <v>48546.22</v>
      </c>
      <c r="L76" s="18">
        <v>296.04000000000002</v>
      </c>
      <c r="M76" s="18">
        <v>0</v>
      </c>
      <c r="N76" s="18">
        <v>0</v>
      </c>
      <c r="O76" s="18">
        <v>293.52</v>
      </c>
      <c r="P76" s="18">
        <v>296.04000000000002</v>
      </c>
      <c r="Q76" s="18">
        <v>0</v>
      </c>
      <c r="R76" s="18">
        <v>0</v>
      </c>
      <c r="S76" s="18">
        <v>47956.66</v>
      </c>
      <c r="T76" s="18">
        <v>419.14</v>
      </c>
      <c r="U76" s="18">
        <v>416.62</v>
      </c>
      <c r="V76" s="18">
        <v>0</v>
      </c>
      <c r="W76" s="18">
        <v>419.14</v>
      </c>
      <c r="X76" s="18">
        <v>416.62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0.11</v>
      </c>
      <c r="AJ76" s="18">
        <v>329.12</v>
      </c>
      <c r="AK76" s="18">
        <v>0</v>
      </c>
      <c r="AL76" s="18">
        <v>0</v>
      </c>
      <c r="AM76" s="18">
        <v>0</v>
      </c>
      <c r="AN76" s="18">
        <v>0</v>
      </c>
      <c r="AO76" s="18">
        <v>196.22</v>
      </c>
      <c r="AP76" s="18">
        <v>29.15</v>
      </c>
      <c r="AQ76" s="18">
        <v>0.113</v>
      </c>
      <c r="AR76" s="18">
        <v>0</v>
      </c>
      <c r="AS76" s="18">
        <v>0</v>
      </c>
      <c r="AT76" s="18">
        <v>0</v>
      </c>
      <c r="AU76" s="18">
        <f t="shared" si="1"/>
        <v>1980.0329999999999</v>
      </c>
      <c r="AV76" s="18">
        <v>0</v>
      </c>
      <c r="AW76" s="18">
        <v>0</v>
      </c>
      <c r="AX76" s="19">
        <v>111</v>
      </c>
      <c r="AY76" s="19">
        <v>360</v>
      </c>
      <c r="AZ76" s="18">
        <v>287277.76</v>
      </c>
      <c r="BA76" s="18">
        <v>79200</v>
      </c>
      <c r="BB76" s="20">
        <v>90</v>
      </c>
      <c r="BC76" s="20">
        <v>54.496204545454503</v>
      </c>
      <c r="BD76" s="20">
        <v>10.3</v>
      </c>
      <c r="BE76" s="20"/>
      <c r="BF76" s="16" t="s">
        <v>282</v>
      </c>
      <c r="BG76" s="13"/>
      <c r="BH76" s="16" t="s">
        <v>348</v>
      </c>
      <c r="BI76" s="16" t="s">
        <v>351</v>
      </c>
      <c r="BJ76" s="16" t="s">
        <v>352</v>
      </c>
      <c r="BK76" s="16" t="s">
        <v>21</v>
      </c>
      <c r="BL76" s="14" t="s">
        <v>0</v>
      </c>
      <c r="BM76" s="20">
        <v>386672.00787701999</v>
      </c>
      <c r="BN76" s="14" t="s">
        <v>209</v>
      </c>
      <c r="BO76" s="20"/>
      <c r="BP76" s="21">
        <v>37713</v>
      </c>
      <c r="BQ76" s="21">
        <v>48671</v>
      </c>
      <c r="BR76" s="20">
        <v>277.29000000000002</v>
      </c>
      <c r="BS76" s="20">
        <v>164.56</v>
      </c>
      <c r="BT76" s="20">
        <v>0</v>
      </c>
    </row>
    <row r="77" spans="1:72" s="1" customFormat="1" ht="18.2" customHeight="1" x14ac:dyDescent="0.15">
      <c r="A77" s="4">
        <v>75</v>
      </c>
      <c r="B77" s="5" t="s">
        <v>39</v>
      </c>
      <c r="C77" s="5" t="s">
        <v>281</v>
      </c>
      <c r="D77" s="6">
        <v>45323</v>
      </c>
      <c r="E77" s="7" t="s">
        <v>77</v>
      </c>
      <c r="F77" s="8">
        <v>46</v>
      </c>
      <c r="G77" s="8">
        <v>45</v>
      </c>
      <c r="H77" s="9">
        <v>54781.21</v>
      </c>
      <c r="I77" s="9">
        <v>12460.7</v>
      </c>
      <c r="J77" s="9">
        <v>0</v>
      </c>
      <c r="K77" s="9">
        <v>67241.91</v>
      </c>
      <c r="L77" s="9">
        <v>329.09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67241.91</v>
      </c>
      <c r="T77" s="9">
        <v>24261.14</v>
      </c>
      <c r="U77" s="9">
        <v>470.18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24731.32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12789.79</v>
      </c>
      <c r="AW77" s="9">
        <v>24731.32</v>
      </c>
      <c r="AX77" s="10">
        <v>107</v>
      </c>
      <c r="AY77" s="10">
        <v>360</v>
      </c>
      <c r="AZ77" s="9">
        <v>333817.935</v>
      </c>
      <c r="BA77" s="9">
        <v>88825</v>
      </c>
      <c r="BB77" s="11">
        <v>85</v>
      </c>
      <c r="BC77" s="11">
        <v>64.346325358851701</v>
      </c>
      <c r="BD77" s="11">
        <v>10.3</v>
      </c>
      <c r="BE77" s="11"/>
      <c r="BF77" s="7" t="s">
        <v>282</v>
      </c>
      <c r="BG77" s="4"/>
      <c r="BH77" s="7" t="s">
        <v>348</v>
      </c>
      <c r="BI77" s="7" t="s">
        <v>351</v>
      </c>
      <c r="BJ77" s="7" t="s">
        <v>352</v>
      </c>
      <c r="BK77" s="7" t="s">
        <v>286</v>
      </c>
      <c r="BL77" s="5" t="s">
        <v>0</v>
      </c>
      <c r="BM77" s="11">
        <v>542167.95650877</v>
      </c>
      <c r="BN77" s="5" t="s">
        <v>209</v>
      </c>
      <c r="BO77" s="11"/>
      <c r="BP77" s="12">
        <v>37585</v>
      </c>
      <c r="BQ77" s="12">
        <v>48543</v>
      </c>
      <c r="BR77" s="11">
        <v>16751.599999999999</v>
      </c>
      <c r="BS77" s="11">
        <v>195.42</v>
      </c>
      <c r="BT77" s="11">
        <v>42.56</v>
      </c>
    </row>
    <row r="78" spans="1:72" s="1" customFormat="1" ht="18.2" customHeight="1" x14ac:dyDescent="0.15">
      <c r="A78" s="13">
        <v>76</v>
      </c>
      <c r="B78" s="14" t="s">
        <v>39</v>
      </c>
      <c r="C78" s="14" t="s">
        <v>281</v>
      </c>
      <c r="D78" s="15">
        <v>45323</v>
      </c>
      <c r="E78" s="16" t="s">
        <v>78</v>
      </c>
      <c r="F78" s="17">
        <v>145</v>
      </c>
      <c r="G78" s="17">
        <v>145</v>
      </c>
      <c r="H78" s="18">
        <v>0</v>
      </c>
      <c r="I78" s="18">
        <v>76979.62</v>
      </c>
      <c r="J78" s="18">
        <v>0</v>
      </c>
      <c r="K78" s="18">
        <v>76979.62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76979.62</v>
      </c>
      <c r="T78" s="18">
        <v>59176.1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59176.1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76979.62</v>
      </c>
      <c r="AW78" s="18">
        <v>59176.1</v>
      </c>
      <c r="AX78" s="19">
        <v>0</v>
      </c>
      <c r="AY78" s="19">
        <v>240</v>
      </c>
      <c r="AZ78" s="18">
        <v>326483.08</v>
      </c>
      <c r="BA78" s="18">
        <v>94050</v>
      </c>
      <c r="BB78" s="20">
        <v>90</v>
      </c>
      <c r="BC78" s="20">
        <v>73.664708133971303</v>
      </c>
      <c r="BD78" s="20">
        <v>10.5</v>
      </c>
      <c r="BE78" s="20"/>
      <c r="BF78" s="16" t="s">
        <v>282</v>
      </c>
      <c r="BG78" s="13"/>
      <c r="BH78" s="16" t="s">
        <v>287</v>
      </c>
      <c r="BI78" s="16" t="s">
        <v>288</v>
      </c>
      <c r="BJ78" s="16" t="s">
        <v>289</v>
      </c>
      <c r="BK78" s="16" t="s">
        <v>286</v>
      </c>
      <c r="BL78" s="14" t="s">
        <v>0</v>
      </c>
      <c r="BM78" s="20">
        <v>620682.59614013997</v>
      </c>
      <c r="BN78" s="14" t="s">
        <v>209</v>
      </c>
      <c r="BO78" s="20"/>
      <c r="BP78" s="21">
        <v>37428</v>
      </c>
      <c r="BQ78" s="21">
        <v>44733</v>
      </c>
      <c r="BR78" s="20">
        <v>42704.42</v>
      </c>
      <c r="BS78" s="20">
        <v>0</v>
      </c>
      <c r="BT78" s="20">
        <v>49.08</v>
      </c>
    </row>
    <row r="79" spans="1:72" s="1" customFormat="1" ht="18.2" customHeight="1" x14ac:dyDescent="0.15">
      <c r="A79" s="4">
        <v>77</v>
      </c>
      <c r="B79" s="5" t="s">
        <v>39</v>
      </c>
      <c r="C79" s="5" t="s">
        <v>281</v>
      </c>
      <c r="D79" s="6">
        <v>45323</v>
      </c>
      <c r="E79" s="7" t="s">
        <v>22</v>
      </c>
      <c r="F79" s="8">
        <v>125</v>
      </c>
      <c r="G79" s="8">
        <v>124</v>
      </c>
      <c r="H79" s="9">
        <v>65788.69</v>
      </c>
      <c r="I79" s="9">
        <v>31499.71</v>
      </c>
      <c r="J79" s="9">
        <v>0</v>
      </c>
      <c r="K79" s="9">
        <v>97288.4</v>
      </c>
      <c r="L79" s="9">
        <v>411.93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97288.4</v>
      </c>
      <c r="T79" s="9">
        <v>89773.04</v>
      </c>
      <c r="U79" s="9">
        <v>564.66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90337.7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31911.64</v>
      </c>
      <c r="AW79" s="9">
        <v>90337.7</v>
      </c>
      <c r="AX79" s="10">
        <v>101</v>
      </c>
      <c r="AY79" s="10">
        <v>360</v>
      </c>
      <c r="AZ79" s="9">
        <v>405414.1</v>
      </c>
      <c r="BA79" s="9">
        <v>108531.74</v>
      </c>
      <c r="BB79" s="11">
        <v>83</v>
      </c>
      <c r="BC79" s="11">
        <v>74.401619286671306</v>
      </c>
      <c r="BD79" s="11">
        <v>10.3</v>
      </c>
      <c r="BE79" s="11"/>
      <c r="BF79" s="7" t="s">
        <v>282</v>
      </c>
      <c r="BG79" s="4"/>
      <c r="BH79" s="7" t="s">
        <v>287</v>
      </c>
      <c r="BI79" s="7" t="s">
        <v>288</v>
      </c>
      <c r="BJ79" s="7" t="s">
        <v>394</v>
      </c>
      <c r="BK79" s="7" t="s">
        <v>286</v>
      </c>
      <c r="BL79" s="5" t="s">
        <v>0</v>
      </c>
      <c r="BM79" s="11">
        <v>784431.21291480004</v>
      </c>
      <c r="BN79" s="5" t="s">
        <v>209</v>
      </c>
      <c r="BO79" s="11"/>
      <c r="BP79" s="12">
        <v>37411</v>
      </c>
      <c r="BQ79" s="12">
        <v>48369</v>
      </c>
      <c r="BR79" s="11">
        <v>46326.52</v>
      </c>
      <c r="BS79" s="11">
        <v>191.17</v>
      </c>
      <c r="BT79" s="11">
        <v>43.6</v>
      </c>
    </row>
    <row r="80" spans="1:72" s="1" customFormat="1" ht="18.2" customHeight="1" x14ac:dyDescent="0.15">
      <c r="A80" s="13">
        <v>78</v>
      </c>
      <c r="B80" s="14" t="s">
        <v>39</v>
      </c>
      <c r="C80" s="14" t="s">
        <v>281</v>
      </c>
      <c r="D80" s="15">
        <v>45323</v>
      </c>
      <c r="E80" s="16" t="s">
        <v>79</v>
      </c>
      <c r="F80" s="17">
        <v>98</v>
      </c>
      <c r="G80" s="17">
        <v>97</v>
      </c>
      <c r="H80" s="18">
        <v>65788.69</v>
      </c>
      <c r="I80" s="18">
        <v>27219.82</v>
      </c>
      <c r="J80" s="18">
        <v>0</v>
      </c>
      <c r="K80" s="18">
        <v>93008.51</v>
      </c>
      <c r="L80" s="18">
        <v>411.93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93008.51</v>
      </c>
      <c r="T80" s="18">
        <v>68206.86</v>
      </c>
      <c r="U80" s="18">
        <v>564.66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68771.520000000004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27631.75</v>
      </c>
      <c r="AW80" s="18">
        <v>68771.520000000004</v>
      </c>
      <c r="AX80" s="19">
        <v>101</v>
      </c>
      <c r="AY80" s="19">
        <v>360</v>
      </c>
      <c r="AZ80" s="18">
        <v>405414.1</v>
      </c>
      <c r="BA80" s="18">
        <v>108531.74</v>
      </c>
      <c r="BB80" s="20">
        <v>83</v>
      </c>
      <c r="BC80" s="20">
        <v>71.128559534749897</v>
      </c>
      <c r="BD80" s="20">
        <v>10.3</v>
      </c>
      <c r="BE80" s="20"/>
      <c r="BF80" s="16" t="s">
        <v>282</v>
      </c>
      <c r="BG80" s="13"/>
      <c r="BH80" s="16" t="s">
        <v>287</v>
      </c>
      <c r="BI80" s="16" t="s">
        <v>288</v>
      </c>
      <c r="BJ80" s="16" t="s">
        <v>394</v>
      </c>
      <c r="BK80" s="16" t="s">
        <v>286</v>
      </c>
      <c r="BL80" s="14" t="s">
        <v>0</v>
      </c>
      <c r="BM80" s="20">
        <v>749922.68667897</v>
      </c>
      <c r="BN80" s="14" t="s">
        <v>209</v>
      </c>
      <c r="BO80" s="20"/>
      <c r="BP80" s="21">
        <v>37411</v>
      </c>
      <c r="BQ80" s="21">
        <v>48369</v>
      </c>
      <c r="BR80" s="20">
        <v>36498.67</v>
      </c>
      <c r="BS80" s="20">
        <v>191.17</v>
      </c>
      <c r="BT80" s="20">
        <v>43.6</v>
      </c>
    </row>
    <row r="81" spans="1:72" s="1" customFormat="1" ht="18.2" customHeight="1" x14ac:dyDescent="0.15">
      <c r="A81" s="4">
        <v>79</v>
      </c>
      <c r="B81" s="5" t="s">
        <v>39</v>
      </c>
      <c r="C81" s="5" t="s">
        <v>281</v>
      </c>
      <c r="D81" s="6">
        <v>45323</v>
      </c>
      <c r="E81" s="7" t="s">
        <v>80</v>
      </c>
      <c r="F81" s="8">
        <v>119</v>
      </c>
      <c r="G81" s="8">
        <v>118</v>
      </c>
      <c r="H81" s="9">
        <v>50676.88</v>
      </c>
      <c r="I81" s="9">
        <v>30747.67</v>
      </c>
      <c r="J81" s="9">
        <v>0</v>
      </c>
      <c r="K81" s="9">
        <v>81424.55</v>
      </c>
      <c r="L81" s="9">
        <v>416.92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81424.55</v>
      </c>
      <c r="T81" s="9">
        <v>71629.23</v>
      </c>
      <c r="U81" s="9">
        <v>443.39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72072.62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31164.59</v>
      </c>
      <c r="AW81" s="9">
        <v>72072.62</v>
      </c>
      <c r="AX81" s="10">
        <v>84</v>
      </c>
      <c r="AY81" s="10">
        <v>360</v>
      </c>
      <c r="AZ81" s="9">
        <v>409266.27919999999</v>
      </c>
      <c r="BA81" s="9">
        <v>94050</v>
      </c>
      <c r="BB81" s="11">
        <v>70</v>
      </c>
      <c r="BC81" s="11">
        <v>60.603067517277999</v>
      </c>
      <c r="BD81" s="11">
        <v>10.5</v>
      </c>
      <c r="BE81" s="11"/>
      <c r="BF81" s="7" t="s">
        <v>282</v>
      </c>
      <c r="BG81" s="4"/>
      <c r="BH81" s="7" t="s">
        <v>324</v>
      </c>
      <c r="BI81" s="7" t="s">
        <v>325</v>
      </c>
      <c r="BJ81" s="7" t="s">
        <v>393</v>
      </c>
      <c r="BK81" s="7" t="s">
        <v>286</v>
      </c>
      <c r="BL81" s="5" t="s">
        <v>0</v>
      </c>
      <c r="BM81" s="11">
        <v>656521.83114885003</v>
      </c>
      <c r="BN81" s="5" t="s">
        <v>209</v>
      </c>
      <c r="BO81" s="11"/>
      <c r="BP81" s="12">
        <v>37228</v>
      </c>
      <c r="BQ81" s="12">
        <v>48185</v>
      </c>
      <c r="BR81" s="11">
        <v>34174.230000000003</v>
      </c>
      <c r="BS81" s="11">
        <v>148</v>
      </c>
      <c r="BT81" s="11">
        <v>42.67</v>
      </c>
    </row>
    <row r="82" spans="1:72" s="1" customFormat="1" ht="18.2" customHeight="1" x14ac:dyDescent="0.15">
      <c r="A82" s="13">
        <v>80</v>
      </c>
      <c r="B82" s="14" t="s">
        <v>39</v>
      </c>
      <c r="C82" s="14" t="s">
        <v>281</v>
      </c>
      <c r="D82" s="15">
        <v>45323</v>
      </c>
      <c r="E82" s="16" t="s">
        <v>81</v>
      </c>
      <c r="F82" s="17">
        <v>178</v>
      </c>
      <c r="G82" s="17">
        <v>177</v>
      </c>
      <c r="H82" s="18">
        <v>47775.040000000001</v>
      </c>
      <c r="I82" s="18">
        <v>27537.57</v>
      </c>
      <c r="J82" s="18">
        <v>0</v>
      </c>
      <c r="K82" s="18">
        <v>75312.61</v>
      </c>
      <c r="L82" s="18">
        <v>300.62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75312.61</v>
      </c>
      <c r="T82" s="18">
        <v>98835.36</v>
      </c>
      <c r="U82" s="18">
        <v>412.04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99247.4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27838.19</v>
      </c>
      <c r="AW82" s="18">
        <v>99247.4</v>
      </c>
      <c r="AX82" s="19">
        <v>99</v>
      </c>
      <c r="AY82" s="19">
        <v>360</v>
      </c>
      <c r="AZ82" s="18">
        <v>275204.15999999997</v>
      </c>
      <c r="BA82" s="18">
        <v>79200</v>
      </c>
      <c r="BB82" s="20">
        <v>90</v>
      </c>
      <c r="BC82" s="20">
        <v>85.582511363636399</v>
      </c>
      <c r="BD82" s="20">
        <v>10.3</v>
      </c>
      <c r="BE82" s="20"/>
      <c r="BF82" s="16" t="s">
        <v>282</v>
      </c>
      <c r="BG82" s="13"/>
      <c r="BH82" s="16" t="s">
        <v>41</v>
      </c>
      <c r="BI82" s="16" t="s">
        <v>395</v>
      </c>
      <c r="BJ82" s="16" t="s">
        <v>396</v>
      </c>
      <c r="BK82" s="16" t="s">
        <v>286</v>
      </c>
      <c r="BL82" s="14" t="s">
        <v>0</v>
      </c>
      <c r="BM82" s="20">
        <v>607241.58286166994</v>
      </c>
      <c r="BN82" s="14" t="s">
        <v>209</v>
      </c>
      <c r="BO82" s="20"/>
      <c r="BP82" s="21">
        <v>37435</v>
      </c>
      <c r="BQ82" s="21">
        <v>48393</v>
      </c>
      <c r="BR82" s="20">
        <v>50228.29</v>
      </c>
      <c r="BS82" s="20">
        <v>164.56</v>
      </c>
      <c r="BT82" s="20">
        <v>43.48</v>
      </c>
    </row>
    <row r="83" spans="1:72" s="1" customFormat="1" ht="18.2" customHeight="1" x14ac:dyDescent="0.15">
      <c r="A83" s="4">
        <v>81</v>
      </c>
      <c r="B83" s="5" t="s">
        <v>39</v>
      </c>
      <c r="C83" s="5" t="s">
        <v>281</v>
      </c>
      <c r="D83" s="6">
        <v>45323</v>
      </c>
      <c r="E83" s="7" t="s">
        <v>397</v>
      </c>
      <c r="F83" s="8">
        <v>1</v>
      </c>
      <c r="G83" s="8">
        <v>1</v>
      </c>
      <c r="H83" s="9">
        <v>47714.29</v>
      </c>
      <c r="I83" s="9">
        <v>588.58000000000004</v>
      </c>
      <c r="J83" s="9">
        <v>0</v>
      </c>
      <c r="K83" s="9">
        <v>48302.87</v>
      </c>
      <c r="L83" s="9">
        <v>300.62</v>
      </c>
      <c r="M83" s="9">
        <v>0</v>
      </c>
      <c r="N83" s="9">
        <v>0</v>
      </c>
      <c r="O83" s="9">
        <v>298.06</v>
      </c>
      <c r="P83" s="9">
        <v>0</v>
      </c>
      <c r="Q83" s="9">
        <v>0</v>
      </c>
      <c r="R83" s="9">
        <v>0</v>
      </c>
      <c r="S83" s="9">
        <v>48004.81</v>
      </c>
      <c r="T83" s="9">
        <v>836.74</v>
      </c>
      <c r="U83" s="9">
        <v>412.04</v>
      </c>
      <c r="V83" s="9">
        <v>0</v>
      </c>
      <c r="W83" s="9">
        <v>414.6</v>
      </c>
      <c r="X83" s="9">
        <v>0</v>
      </c>
      <c r="Y83" s="9">
        <v>0</v>
      </c>
      <c r="Z83" s="9">
        <v>0</v>
      </c>
      <c r="AA83" s="9">
        <v>834.18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164.56</v>
      </c>
      <c r="AK83" s="9">
        <v>0</v>
      </c>
      <c r="AL83" s="9">
        <v>0</v>
      </c>
      <c r="AM83" s="9">
        <v>0</v>
      </c>
      <c r="AN83" s="9">
        <v>0</v>
      </c>
      <c r="AO83" s="9">
        <v>98.11</v>
      </c>
      <c r="AP83" s="9">
        <v>14.92</v>
      </c>
      <c r="AQ83" s="9">
        <v>1E-3</v>
      </c>
      <c r="AR83" s="9">
        <v>0</v>
      </c>
      <c r="AS83" s="9">
        <v>0</v>
      </c>
      <c r="AT83" s="9">
        <v>0</v>
      </c>
      <c r="AU83" s="9">
        <f t="shared" si="1"/>
        <v>990.25099999999998</v>
      </c>
      <c r="AV83" s="9">
        <v>591.14</v>
      </c>
      <c r="AW83" s="9">
        <v>834.18</v>
      </c>
      <c r="AX83" s="10">
        <v>101</v>
      </c>
      <c r="AY83" s="10">
        <v>360</v>
      </c>
      <c r="AZ83" s="9">
        <v>275204.15999999997</v>
      </c>
      <c r="BA83" s="9">
        <v>79200</v>
      </c>
      <c r="BB83" s="11">
        <v>90</v>
      </c>
      <c r="BC83" s="11">
        <v>54.550920454545498</v>
      </c>
      <c r="BD83" s="11">
        <v>10.3</v>
      </c>
      <c r="BE83" s="11"/>
      <c r="BF83" s="7" t="s">
        <v>282</v>
      </c>
      <c r="BG83" s="4"/>
      <c r="BH83" s="7" t="s">
        <v>41</v>
      </c>
      <c r="BI83" s="7" t="s">
        <v>395</v>
      </c>
      <c r="BJ83" s="7" t="s">
        <v>396</v>
      </c>
      <c r="BK83" s="7" t="s">
        <v>304</v>
      </c>
      <c r="BL83" s="5" t="s">
        <v>0</v>
      </c>
      <c r="BM83" s="11">
        <v>387060.23877507</v>
      </c>
      <c r="BN83" s="5" t="s">
        <v>209</v>
      </c>
      <c r="BO83" s="11"/>
      <c r="BP83" s="12">
        <v>37435</v>
      </c>
      <c r="BQ83" s="12">
        <v>48393</v>
      </c>
      <c r="BR83" s="11">
        <v>555.01</v>
      </c>
      <c r="BS83" s="11">
        <v>164.56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39</v>
      </c>
      <c r="C84" s="14" t="s">
        <v>281</v>
      </c>
      <c r="D84" s="15">
        <v>45323</v>
      </c>
      <c r="E84" s="16" t="s">
        <v>82</v>
      </c>
      <c r="F84" s="17">
        <v>199</v>
      </c>
      <c r="G84" s="17">
        <v>198</v>
      </c>
      <c r="H84" s="18">
        <v>48007.22</v>
      </c>
      <c r="I84" s="18">
        <v>28627.98</v>
      </c>
      <c r="J84" s="18">
        <v>0</v>
      </c>
      <c r="K84" s="18">
        <v>76635.199999999997</v>
      </c>
      <c r="L84" s="18">
        <v>300.62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76635.199999999997</v>
      </c>
      <c r="T84" s="18">
        <v>113191.36</v>
      </c>
      <c r="U84" s="18">
        <v>412.04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113603.4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28928.6</v>
      </c>
      <c r="AW84" s="18">
        <v>113603.4</v>
      </c>
      <c r="AX84" s="19">
        <v>101</v>
      </c>
      <c r="AY84" s="19">
        <v>360</v>
      </c>
      <c r="AZ84" s="18">
        <v>275204.15999999997</v>
      </c>
      <c r="BA84" s="18">
        <v>79200</v>
      </c>
      <c r="BB84" s="20">
        <v>90</v>
      </c>
      <c r="BC84" s="20">
        <v>87.085454545454496</v>
      </c>
      <c r="BD84" s="20">
        <v>10.3</v>
      </c>
      <c r="BE84" s="20"/>
      <c r="BF84" s="16" t="s">
        <v>282</v>
      </c>
      <c r="BG84" s="13"/>
      <c r="BH84" s="16" t="s">
        <v>41</v>
      </c>
      <c r="BI84" s="16" t="s">
        <v>395</v>
      </c>
      <c r="BJ84" s="16" t="s">
        <v>396</v>
      </c>
      <c r="BK84" s="16" t="s">
        <v>286</v>
      </c>
      <c r="BL84" s="14" t="s">
        <v>0</v>
      </c>
      <c r="BM84" s="20">
        <v>617905.55593439995</v>
      </c>
      <c r="BN84" s="14" t="s">
        <v>209</v>
      </c>
      <c r="BO84" s="20"/>
      <c r="BP84" s="21">
        <v>37435</v>
      </c>
      <c r="BQ84" s="21">
        <v>48393</v>
      </c>
      <c r="BR84" s="20">
        <v>58834.55</v>
      </c>
      <c r="BS84" s="20">
        <v>164.56</v>
      </c>
      <c r="BT84" s="20">
        <v>43.48</v>
      </c>
    </row>
    <row r="85" spans="1:72" s="1" customFormat="1" ht="18.2" customHeight="1" x14ac:dyDescent="0.15">
      <c r="A85" s="4">
        <v>83</v>
      </c>
      <c r="B85" s="5" t="s">
        <v>39</v>
      </c>
      <c r="C85" s="5" t="s">
        <v>281</v>
      </c>
      <c r="D85" s="6">
        <v>45323</v>
      </c>
      <c r="E85" s="7" t="s">
        <v>83</v>
      </c>
      <c r="F85" s="8">
        <v>201</v>
      </c>
      <c r="G85" s="8">
        <v>200</v>
      </c>
      <c r="H85" s="9">
        <v>27773.99</v>
      </c>
      <c r="I85" s="9">
        <v>55508.43</v>
      </c>
      <c r="J85" s="9">
        <v>0</v>
      </c>
      <c r="K85" s="9">
        <v>83282.42</v>
      </c>
      <c r="L85" s="9">
        <v>570.84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83282.42</v>
      </c>
      <c r="T85" s="9">
        <v>105838.29</v>
      </c>
      <c r="U85" s="9">
        <v>231.88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106070.17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56079.27</v>
      </c>
      <c r="AW85" s="9">
        <v>106070.17</v>
      </c>
      <c r="AX85" s="10">
        <v>41</v>
      </c>
      <c r="AY85" s="10">
        <v>300</v>
      </c>
      <c r="AZ85" s="9">
        <v>306477.36</v>
      </c>
      <c r="BA85" s="9">
        <v>88200</v>
      </c>
      <c r="BB85" s="11">
        <v>90</v>
      </c>
      <c r="BC85" s="11">
        <v>84.982061224489797</v>
      </c>
      <c r="BD85" s="11">
        <v>10.02</v>
      </c>
      <c r="BE85" s="11"/>
      <c r="BF85" s="7" t="s">
        <v>282</v>
      </c>
      <c r="BG85" s="4"/>
      <c r="BH85" s="7" t="s">
        <v>41</v>
      </c>
      <c r="BI85" s="7" t="s">
        <v>395</v>
      </c>
      <c r="BJ85" s="7" t="s">
        <v>398</v>
      </c>
      <c r="BK85" s="7" t="s">
        <v>286</v>
      </c>
      <c r="BL85" s="5" t="s">
        <v>0</v>
      </c>
      <c r="BM85" s="11">
        <v>671501.73849173996</v>
      </c>
      <c r="BN85" s="5" t="s">
        <v>209</v>
      </c>
      <c r="BO85" s="11"/>
      <c r="BP85" s="12">
        <v>37435</v>
      </c>
      <c r="BQ85" s="12">
        <v>46566</v>
      </c>
      <c r="BR85" s="11">
        <v>63783.42</v>
      </c>
      <c r="BS85" s="11">
        <v>174</v>
      </c>
      <c r="BT85" s="11">
        <v>43.48</v>
      </c>
    </row>
    <row r="86" spans="1:72" s="1" customFormat="1" ht="18.2" customHeight="1" x14ac:dyDescent="0.15">
      <c r="A86" s="13">
        <v>84</v>
      </c>
      <c r="B86" s="14" t="s">
        <v>39</v>
      </c>
      <c r="C86" s="14" t="s">
        <v>281</v>
      </c>
      <c r="D86" s="15">
        <v>45323</v>
      </c>
      <c r="E86" s="16" t="s">
        <v>84</v>
      </c>
      <c r="F86" s="17">
        <v>89</v>
      </c>
      <c r="G86" s="17">
        <v>88</v>
      </c>
      <c r="H86" s="18">
        <v>25428.41</v>
      </c>
      <c r="I86" s="18">
        <v>26133.8</v>
      </c>
      <c r="J86" s="18">
        <v>0</v>
      </c>
      <c r="K86" s="18">
        <v>51562.21</v>
      </c>
      <c r="L86" s="18">
        <v>420.37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51562.21</v>
      </c>
      <c r="T86" s="18">
        <v>30449.4</v>
      </c>
      <c r="U86" s="18">
        <v>216.96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30666.36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26554.17</v>
      </c>
      <c r="AW86" s="18">
        <v>30666.36</v>
      </c>
      <c r="AX86" s="19">
        <v>49</v>
      </c>
      <c r="AY86" s="19">
        <v>300</v>
      </c>
      <c r="AZ86" s="18">
        <v>248088.73499999999</v>
      </c>
      <c r="BA86" s="18">
        <v>68850</v>
      </c>
      <c r="BB86" s="20">
        <v>90</v>
      </c>
      <c r="BC86" s="20">
        <v>67.401581699346394</v>
      </c>
      <c r="BD86" s="20">
        <v>10.24</v>
      </c>
      <c r="BE86" s="20"/>
      <c r="BF86" s="16" t="s">
        <v>282</v>
      </c>
      <c r="BG86" s="13"/>
      <c r="BH86" s="16" t="s">
        <v>41</v>
      </c>
      <c r="BI86" s="16" t="s">
        <v>395</v>
      </c>
      <c r="BJ86" s="16" t="s">
        <v>396</v>
      </c>
      <c r="BK86" s="16" t="s">
        <v>286</v>
      </c>
      <c r="BL86" s="14" t="s">
        <v>0</v>
      </c>
      <c r="BM86" s="20">
        <v>415743.36643286998</v>
      </c>
      <c r="BN86" s="14" t="s">
        <v>209</v>
      </c>
      <c r="BO86" s="20"/>
      <c r="BP86" s="21">
        <v>37659</v>
      </c>
      <c r="BQ86" s="21">
        <v>46790</v>
      </c>
      <c r="BR86" s="20">
        <v>16340.58</v>
      </c>
      <c r="BS86" s="20">
        <v>59.21</v>
      </c>
      <c r="BT86" s="20">
        <v>43.42</v>
      </c>
    </row>
    <row r="87" spans="1:72" s="1" customFormat="1" ht="18.2" customHeight="1" x14ac:dyDescent="0.15">
      <c r="A87" s="4">
        <v>85</v>
      </c>
      <c r="B87" s="5" t="s">
        <v>39</v>
      </c>
      <c r="C87" s="5" t="s">
        <v>281</v>
      </c>
      <c r="D87" s="6">
        <v>45323</v>
      </c>
      <c r="E87" s="7" t="s">
        <v>85</v>
      </c>
      <c r="F87" s="8">
        <v>106</v>
      </c>
      <c r="G87" s="8">
        <v>105</v>
      </c>
      <c r="H87" s="9">
        <v>25437</v>
      </c>
      <c r="I87" s="9">
        <v>29090.37</v>
      </c>
      <c r="J87" s="9">
        <v>0</v>
      </c>
      <c r="K87" s="9">
        <v>54527.37</v>
      </c>
      <c r="L87" s="9">
        <v>420.3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54527.37</v>
      </c>
      <c r="T87" s="9">
        <v>37851.33</v>
      </c>
      <c r="U87" s="9">
        <v>217.03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38068.36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f t="shared" si="1"/>
        <v>0</v>
      </c>
      <c r="AV87" s="9">
        <v>29510.67</v>
      </c>
      <c r="AW87" s="9">
        <v>38068.36</v>
      </c>
      <c r="AX87" s="10">
        <v>49</v>
      </c>
      <c r="AY87" s="10">
        <v>300</v>
      </c>
      <c r="AZ87" s="9">
        <v>248309.82</v>
      </c>
      <c r="BA87" s="9">
        <v>68850</v>
      </c>
      <c r="BB87" s="11">
        <v>90</v>
      </c>
      <c r="BC87" s="11">
        <v>71.277607843137304</v>
      </c>
      <c r="BD87" s="11">
        <v>10.24</v>
      </c>
      <c r="BE87" s="11"/>
      <c r="BF87" s="7" t="s">
        <v>282</v>
      </c>
      <c r="BG87" s="4"/>
      <c r="BH87" s="7" t="s">
        <v>41</v>
      </c>
      <c r="BI87" s="7" t="s">
        <v>395</v>
      </c>
      <c r="BJ87" s="7" t="s">
        <v>396</v>
      </c>
      <c r="BK87" s="7" t="s">
        <v>286</v>
      </c>
      <c r="BL87" s="5" t="s">
        <v>0</v>
      </c>
      <c r="BM87" s="11">
        <v>439651.29435938998</v>
      </c>
      <c r="BN87" s="5" t="s">
        <v>209</v>
      </c>
      <c r="BO87" s="11"/>
      <c r="BP87" s="12">
        <v>37673</v>
      </c>
      <c r="BQ87" s="12">
        <v>46804</v>
      </c>
      <c r="BR87" s="11">
        <v>19262.240000000002</v>
      </c>
      <c r="BS87" s="11">
        <v>59.21</v>
      </c>
      <c r="BT87" s="11">
        <v>43.38</v>
      </c>
    </row>
    <row r="88" spans="1:72" s="1" customFormat="1" ht="18.2" customHeight="1" x14ac:dyDescent="0.15">
      <c r="A88" s="13">
        <v>86</v>
      </c>
      <c r="B88" s="14" t="s">
        <v>39</v>
      </c>
      <c r="C88" s="14" t="s">
        <v>281</v>
      </c>
      <c r="D88" s="15">
        <v>45323</v>
      </c>
      <c r="E88" s="16" t="s">
        <v>86</v>
      </c>
      <c r="F88" s="17">
        <v>156</v>
      </c>
      <c r="G88" s="17">
        <v>155</v>
      </c>
      <c r="H88" s="18">
        <v>38172.53</v>
      </c>
      <c r="I88" s="18">
        <v>18787.54</v>
      </c>
      <c r="J88" s="18">
        <v>0</v>
      </c>
      <c r="K88" s="18">
        <v>56960.07</v>
      </c>
      <c r="L88" s="18">
        <v>219.01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56960.07</v>
      </c>
      <c r="T88" s="18">
        <v>66075.66</v>
      </c>
      <c r="U88" s="18">
        <v>327.63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66403.289999999994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f t="shared" si="1"/>
        <v>0</v>
      </c>
      <c r="AV88" s="18">
        <v>19006.55</v>
      </c>
      <c r="AW88" s="18">
        <v>66403.289999999994</v>
      </c>
      <c r="AX88" s="19">
        <v>108</v>
      </c>
      <c r="AY88" s="19">
        <v>360</v>
      </c>
      <c r="AZ88" s="18">
        <v>217185.3</v>
      </c>
      <c r="BA88" s="18">
        <v>60750</v>
      </c>
      <c r="BB88" s="20">
        <v>90</v>
      </c>
      <c r="BC88" s="20">
        <v>84.385288888888894</v>
      </c>
      <c r="BD88" s="20">
        <v>10.3</v>
      </c>
      <c r="BE88" s="20"/>
      <c r="BF88" s="16" t="s">
        <v>282</v>
      </c>
      <c r="BG88" s="13"/>
      <c r="BH88" s="16" t="s">
        <v>41</v>
      </c>
      <c r="BI88" s="16" t="s">
        <v>399</v>
      </c>
      <c r="BJ88" s="16" t="s">
        <v>400</v>
      </c>
      <c r="BK88" s="16" t="s">
        <v>286</v>
      </c>
      <c r="BL88" s="14" t="s">
        <v>0</v>
      </c>
      <c r="BM88" s="20">
        <v>459266.02552629</v>
      </c>
      <c r="BN88" s="14" t="s">
        <v>209</v>
      </c>
      <c r="BO88" s="20"/>
      <c r="BP88" s="21">
        <v>37606</v>
      </c>
      <c r="BQ88" s="21">
        <v>48564</v>
      </c>
      <c r="BR88" s="20">
        <v>38480.239999999998</v>
      </c>
      <c r="BS88" s="20">
        <v>134.38</v>
      </c>
      <c r="BT88" s="20">
        <v>42.26</v>
      </c>
    </row>
    <row r="89" spans="1:72" s="1" customFormat="1" ht="18.2" customHeight="1" x14ac:dyDescent="0.15">
      <c r="A89" s="4">
        <v>87</v>
      </c>
      <c r="B89" s="5" t="s">
        <v>39</v>
      </c>
      <c r="C89" s="5" t="s">
        <v>281</v>
      </c>
      <c r="D89" s="6">
        <v>45323</v>
      </c>
      <c r="E89" s="7" t="s">
        <v>87</v>
      </c>
      <c r="F89" s="8">
        <v>120</v>
      </c>
      <c r="G89" s="8">
        <v>119</v>
      </c>
      <c r="H89" s="9">
        <v>38172.53</v>
      </c>
      <c r="I89" s="9">
        <v>16364.36</v>
      </c>
      <c r="J89" s="9">
        <v>0</v>
      </c>
      <c r="K89" s="9">
        <v>54536.89</v>
      </c>
      <c r="L89" s="9">
        <v>219.01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54536.89</v>
      </c>
      <c r="T89" s="9">
        <v>49049.52</v>
      </c>
      <c r="U89" s="9">
        <v>327.63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49377.15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16583.37</v>
      </c>
      <c r="AW89" s="9">
        <v>49377.15</v>
      </c>
      <c r="AX89" s="10">
        <v>108</v>
      </c>
      <c r="AY89" s="10">
        <v>360</v>
      </c>
      <c r="AZ89" s="9">
        <v>217185.3</v>
      </c>
      <c r="BA89" s="9">
        <v>60750</v>
      </c>
      <c r="BB89" s="11">
        <v>90</v>
      </c>
      <c r="BC89" s="11">
        <v>80.795392592592606</v>
      </c>
      <c r="BD89" s="11">
        <v>10.3</v>
      </c>
      <c r="BE89" s="11"/>
      <c r="BF89" s="7" t="s">
        <v>282</v>
      </c>
      <c r="BG89" s="4"/>
      <c r="BH89" s="7" t="s">
        <v>41</v>
      </c>
      <c r="BI89" s="7" t="s">
        <v>399</v>
      </c>
      <c r="BJ89" s="7" t="s">
        <v>400</v>
      </c>
      <c r="BK89" s="7" t="s">
        <v>286</v>
      </c>
      <c r="BL89" s="5" t="s">
        <v>0</v>
      </c>
      <c r="BM89" s="11">
        <v>439728.05361483002</v>
      </c>
      <c r="BN89" s="5" t="s">
        <v>209</v>
      </c>
      <c r="BO89" s="11"/>
      <c r="BP89" s="12">
        <v>37606</v>
      </c>
      <c r="BQ89" s="12">
        <v>48564</v>
      </c>
      <c r="BR89" s="11">
        <v>29754.560000000001</v>
      </c>
      <c r="BS89" s="11">
        <v>134.38</v>
      </c>
      <c r="BT89" s="11">
        <v>42.26</v>
      </c>
    </row>
    <row r="90" spans="1:72" s="1" customFormat="1" ht="18.2" customHeight="1" x14ac:dyDescent="0.15">
      <c r="A90" s="13">
        <v>88</v>
      </c>
      <c r="B90" s="14" t="s">
        <v>39</v>
      </c>
      <c r="C90" s="14" t="s">
        <v>281</v>
      </c>
      <c r="D90" s="15">
        <v>45323</v>
      </c>
      <c r="E90" s="16" t="s">
        <v>88</v>
      </c>
      <c r="F90" s="17">
        <v>164</v>
      </c>
      <c r="G90" s="17">
        <v>163</v>
      </c>
      <c r="H90" s="18">
        <v>44963.38</v>
      </c>
      <c r="I90" s="18">
        <v>36398.83</v>
      </c>
      <c r="J90" s="18">
        <v>0</v>
      </c>
      <c r="K90" s="18">
        <v>81362.210000000006</v>
      </c>
      <c r="L90" s="18">
        <v>419.12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81362.210000000006</v>
      </c>
      <c r="T90" s="18">
        <v>96122.16</v>
      </c>
      <c r="U90" s="18">
        <v>393.4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96515.56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36817.949999999997</v>
      </c>
      <c r="AW90" s="18">
        <v>96515.56</v>
      </c>
      <c r="AX90" s="19">
        <v>76</v>
      </c>
      <c r="AY90" s="19">
        <v>360</v>
      </c>
      <c r="AZ90" s="18">
        <v>288387.60499999998</v>
      </c>
      <c r="BA90" s="18">
        <v>88825</v>
      </c>
      <c r="BB90" s="20">
        <v>85</v>
      </c>
      <c r="BC90" s="20">
        <v>77.858574162679403</v>
      </c>
      <c r="BD90" s="20">
        <v>10.5</v>
      </c>
      <c r="BE90" s="20"/>
      <c r="BF90" s="16" t="s">
        <v>282</v>
      </c>
      <c r="BG90" s="13"/>
      <c r="BH90" s="16" t="s">
        <v>324</v>
      </c>
      <c r="BI90" s="16" t="s">
        <v>401</v>
      </c>
      <c r="BJ90" s="16" t="s">
        <v>402</v>
      </c>
      <c r="BK90" s="16" t="s">
        <v>286</v>
      </c>
      <c r="BL90" s="14" t="s">
        <v>0</v>
      </c>
      <c r="BM90" s="20">
        <v>656019.18703287002</v>
      </c>
      <c r="BN90" s="14" t="s">
        <v>209</v>
      </c>
      <c r="BO90" s="20"/>
      <c r="BP90" s="21">
        <v>36624</v>
      </c>
      <c r="BQ90" s="21">
        <v>47581</v>
      </c>
      <c r="BR90" s="20">
        <v>45533.69</v>
      </c>
      <c r="BS90" s="20">
        <v>148</v>
      </c>
      <c r="BT90" s="20">
        <v>44.3</v>
      </c>
    </row>
    <row r="91" spans="1:72" s="1" customFormat="1" ht="18.2" customHeight="1" x14ac:dyDescent="0.15">
      <c r="A91" s="4">
        <v>89</v>
      </c>
      <c r="B91" s="5" t="s">
        <v>39</v>
      </c>
      <c r="C91" s="5" t="s">
        <v>281</v>
      </c>
      <c r="D91" s="6">
        <v>45323</v>
      </c>
      <c r="E91" s="7" t="s">
        <v>403</v>
      </c>
      <c r="F91" s="8">
        <v>0</v>
      </c>
      <c r="G91" s="8">
        <v>0</v>
      </c>
      <c r="H91" s="9">
        <v>38417.58</v>
      </c>
      <c r="I91" s="9">
        <v>0</v>
      </c>
      <c r="J91" s="9">
        <v>0</v>
      </c>
      <c r="K91" s="9">
        <v>38417.58</v>
      </c>
      <c r="L91" s="9">
        <v>249.3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38417.58</v>
      </c>
      <c r="T91" s="9">
        <v>0</v>
      </c>
      <c r="U91" s="9">
        <v>329.73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329.73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0.12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0.114102</v>
      </c>
      <c r="AT91" s="9">
        <v>0</v>
      </c>
      <c r="AU91" s="9">
        <f t="shared" si="1"/>
        <v>5.8980000000000005E-3</v>
      </c>
      <c r="AV91" s="9">
        <v>249.3</v>
      </c>
      <c r="AW91" s="9">
        <v>329.73</v>
      </c>
      <c r="AX91" s="10">
        <v>100</v>
      </c>
      <c r="AY91" s="10">
        <v>360</v>
      </c>
      <c r="AZ91" s="9">
        <v>222484.405</v>
      </c>
      <c r="BA91" s="9">
        <v>64350</v>
      </c>
      <c r="BB91" s="11">
        <v>90</v>
      </c>
      <c r="BC91" s="11">
        <v>53.730881118881101</v>
      </c>
      <c r="BD91" s="11">
        <v>10.3</v>
      </c>
      <c r="BE91" s="11"/>
      <c r="BF91" s="7" t="s">
        <v>282</v>
      </c>
      <c r="BG91" s="4"/>
      <c r="BH91" s="7" t="s">
        <v>404</v>
      </c>
      <c r="BI91" s="7" t="s">
        <v>405</v>
      </c>
      <c r="BJ91" s="7" t="s">
        <v>406</v>
      </c>
      <c r="BK91" s="7" t="s">
        <v>21</v>
      </c>
      <c r="BL91" s="5" t="s">
        <v>0</v>
      </c>
      <c r="BM91" s="11">
        <v>309758.91140826</v>
      </c>
      <c r="BN91" s="5" t="s">
        <v>209</v>
      </c>
      <c r="BO91" s="11"/>
      <c r="BP91" s="12">
        <v>37376</v>
      </c>
      <c r="BQ91" s="12">
        <v>48334</v>
      </c>
      <c r="BR91" s="11">
        <v>225.43</v>
      </c>
      <c r="BS91" s="11">
        <v>133.71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39</v>
      </c>
      <c r="C92" s="14" t="s">
        <v>281</v>
      </c>
      <c r="D92" s="15">
        <v>45323</v>
      </c>
      <c r="E92" s="16" t="s">
        <v>407</v>
      </c>
      <c r="F92" s="17">
        <v>0</v>
      </c>
      <c r="G92" s="17">
        <v>0</v>
      </c>
      <c r="H92" s="18">
        <v>39244.519999999997</v>
      </c>
      <c r="I92" s="18">
        <v>0</v>
      </c>
      <c r="J92" s="18">
        <v>0.63</v>
      </c>
      <c r="K92" s="18">
        <v>39244.519999999997</v>
      </c>
      <c r="L92" s="18">
        <v>242.18</v>
      </c>
      <c r="M92" s="18">
        <v>0</v>
      </c>
      <c r="N92" s="18">
        <v>0</v>
      </c>
      <c r="O92" s="18">
        <v>0</v>
      </c>
      <c r="P92" s="18">
        <v>242.18</v>
      </c>
      <c r="Q92" s="18">
        <v>0</v>
      </c>
      <c r="R92" s="18">
        <v>0</v>
      </c>
      <c r="S92" s="18">
        <v>39002.339999999997</v>
      </c>
      <c r="T92" s="18">
        <v>0</v>
      </c>
      <c r="U92" s="18">
        <v>336.85</v>
      </c>
      <c r="V92" s="18">
        <v>0</v>
      </c>
      <c r="W92" s="18">
        <v>0</v>
      </c>
      <c r="X92" s="18">
        <v>336.85</v>
      </c>
      <c r="Y92" s="18">
        <v>0</v>
      </c>
      <c r="Z92" s="18">
        <v>0</v>
      </c>
      <c r="AA92" s="18">
        <v>0</v>
      </c>
      <c r="AB92" s="18">
        <v>133.71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79.709999999999994</v>
      </c>
      <c r="AI92" s="18">
        <v>12.11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9.9219000000000002E-2</v>
      </c>
      <c r="AT92" s="18">
        <v>0</v>
      </c>
      <c r="AU92" s="18">
        <f t="shared" si="1"/>
        <v>803.83078100000023</v>
      </c>
      <c r="AV92" s="18">
        <v>0</v>
      </c>
      <c r="AW92" s="18">
        <v>0</v>
      </c>
      <c r="AX92" s="19">
        <v>103</v>
      </c>
      <c r="AY92" s="19">
        <v>360</v>
      </c>
      <c r="AZ92" s="18">
        <v>223812.16</v>
      </c>
      <c r="BA92" s="18">
        <v>64350</v>
      </c>
      <c r="BB92" s="20">
        <v>90</v>
      </c>
      <c r="BC92" s="20">
        <v>54.548727272727298</v>
      </c>
      <c r="BD92" s="20">
        <v>10.3</v>
      </c>
      <c r="BE92" s="20"/>
      <c r="BF92" s="16" t="s">
        <v>282</v>
      </c>
      <c r="BG92" s="13"/>
      <c r="BH92" s="16" t="s">
        <v>374</v>
      </c>
      <c r="BI92" s="16" t="s">
        <v>206</v>
      </c>
      <c r="BJ92" s="16" t="s">
        <v>406</v>
      </c>
      <c r="BK92" s="16" t="s">
        <v>21</v>
      </c>
      <c r="BL92" s="14" t="s">
        <v>0</v>
      </c>
      <c r="BM92" s="20">
        <v>314473.80029598001</v>
      </c>
      <c r="BN92" s="14" t="s">
        <v>209</v>
      </c>
      <c r="BO92" s="20"/>
      <c r="BP92" s="21">
        <v>37439</v>
      </c>
      <c r="BQ92" s="21">
        <v>48397</v>
      </c>
      <c r="BR92" s="20">
        <v>0</v>
      </c>
      <c r="BS92" s="20">
        <v>133.71</v>
      </c>
      <c r="BT92" s="20">
        <v>0</v>
      </c>
    </row>
    <row r="93" spans="1:72" s="1" customFormat="1" ht="18.2" customHeight="1" x14ac:dyDescent="0.15">
      <c r="A93" s="4">
        <v>91</v>
      </c>
      <c r="B93" s="5" t="s">
        <v>39</v>
      </c>
      <c r="C93" s="5" t="s">
        <v>281</v>
      </c>
      <c r="D93" s="6">
        <v>45323</v>
      </c>
      <c r="E93" s="7" t="s">
        <v>408</v>
      </c>
      <c r="F93" s="8">
        <v>0</v>
      </c>
      <c r="G93" s="8">
        <v>0</v>
      </c>
      <c r="H93" s="9">
        <v>38064.78</v>
      </c>
      <c r="I93" s="9">
        <v>250.18</v>
      </c>
      <c r="J93" s="9">
        <v>0</v>
      </c>
      <c r="K93" s="9">
        <v>38314.959999999999</v>
      </c>
      <c r="L93" s="9">
        <v>252.32</v>
      </c>
      <c r="M93" s="9">
        <v>0</v>
      </c>
      <c r="N93" s="9">
        <v>0</v>
      </c>
      <c r="O93" s="9">
        <v>250.18</v>
      </c>
      <c r="P93" s="9">
        <v>0</v>
      </c>
      <c r="Q93" s="9">
        <v>0</v>
      </c>
      <c r="R93" s="9">
        <v>0</v>
      </c>
      <c r="S93" s="9">
        <v>38064.78</v>
      </c>
      <c r="T93" s="9">
        <v>328.85</v>
      </c>
      <c r="U93" s="9">
        <v>326.70999999999998</v>
      </c>
      <c r="V93" s="9">
        <v>0</v>
      </c>
      <c r="W93" s="9">
        <v>328.85</v>
      </c>
      <c r="X93" s="9">
        <v>0</v>
      </c>
      <c r="Y93" s="9">
        <v>0</v>
      </c>
      <c r="Z93" s="9">
        <v>0</v>
      </c>
      <c r="AA93" s="9">
        <v>326.70999999999998</v>
      </c>
      <c r="AB93" s="9">
        <v>0</v>
      </c>
      <c r="AC93" s="9">
        <v>0</v>
      </c>
      <c r="AD93" s="9">
        <v>0</v>
      </c>
      <c r="AE93" s="9">
        <v>0</v>
      </c>
      <c r="AF93" s="9">
        <v>0.11</v>
      </c>
      <c r="AG93" s="9">
        <v>0</v>
      </c>
      <c r="AH93" s="9">
        <v>0</v>
      </c>
      <c r="AI93" s="9">
        <v>0</v>
      </c>
      <c r="AJ93" s="9">
        <v>133.71</v>
      </c>
      <c r="AK93" s="9">
        <v>0</v>
      </c>
      <c r="AL93" s="9">
        <v>0</v>
      </c>
      <c r="AM93" s="9">
        <v>0</v>
      </c>
      <c r="AN93" s="9">
        <v>0</v>
      </c>
      <c r="AO93" s="9">
        <v>37.1</v>
      </c>
      <c r="AP93" s="9">
        <v>11.11</v>
      </c>
      <c r="AQ93" s="9">
        <v>41.917999999999999</v>
      </c>
      <c r="AR93" s="9">
        <v>0</v>
      </c>
      <c r="AS93" s="9">
        <v>0</v>
      </c>
      <c r="AT93" s="9">
        <v>0</v>
      </c>
      <c r="AU93" s="9">
        <f t="shared" si="1"/>
        <v>802.97800000000007</v>
      </c>
      <c r="AV93" s="9">
        <v>252.32</v>
      </c>
      <c r="AW93" s="9">
        <v>326.70999999999998</v>
      </c>
      <c r="AX93" s="10">
        <v>102</v>
      </c>
      <c r="AY93" s="10">
        <v>360</v>
      </c>
      <c r="AZ93" s="9">
        <v>223603.38</v>
      </c>
      <c r="BA93" s="9">
        <v>64350</v>
      </c>
      <c r="BB93" s="11">
        <v>90</v>
      </c>
      <c r="BC93" s="11">
        <v>53.237454545454497</v>
      </c>
      <c r="BD93" s="11">
        <v>10.3</v>
      </c>
      <c r="BE93" s="11"/>
      <c r="BF93" s="7" t="s">
        <v>282</v>
      </c>
      <c r="BG93" s="4"/>
      <c r="BH93" s="7" t="s">
        <v>374</v>
      </c>
      <c r="BI93" s="7" t="s">
        <v>206</v>
      </c>
      <c r="BJ93" s="7" t="s">
        <v>406</v>
      </c>
      <c r="BK93" s="7" t="s">
        <v>21</v>
      </c>
      <c r="BL93" s="5" t="s">
        <v>0</v>
      </c>
      <c r="BM93" s="11">
        <v>306914.30370665999</v>
      </c>
      <c r="BN93" s="5" t="s">
        <v>209</v>
      </c>
      <c r="BO93" s="11"/>
      <c r="BP93" s="12">
        <v>37435</v>
      </c>
      <c r="BQ93" s="12">
        <v>48393</v>
      </c>
      <c r="BR93" s="11">
        <v>270.79000000000002</v>
      </c>
      <c r="BS93" s="11">
        <v>133.71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39</v>
      </c>
      <c r="C94" s="14" t="s">
        <v>281</v>
      </c>
      <c r="D94" s="15">
        <v>45323</v>
      </c>
      <c r="E94" s="16" t="s">
        <v>89</v>
      </c>
      <c r="F94" s="17">
        <v>116</v>
      </c>
      <c r="G94" s="17">
        <v>115</v>
      </c>
      <c r="H94" s="18">
        <v>34561.9</v>
      </c>
      <c r="I94" s="18">
        <v>44333.29</v>
      </c>
      <c r="J94" s="18">
        <v>0</v>
      </c>
      <c r="K94" s="18">
        <v>78895.19</v>
      </c>
      <c r="L94" s="18">
        <v>601.66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78895.19</v>
      </c>
      <c r="T94" s="18">
        <v>59197.81</v>
      </c>
      <c r="U94" s="18">
        <v>292.58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59490.39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44934.95</v>
      </c>
      <c r="AW94" s="18">
        <v>59490.39</v>
      </c>
      <c r="AX94" s="19">
        <v>47</v>
      </c>
      <c r="AY94" s="19">
        <v>300</v>
      </c>
      <c r="AZ94" s="18">
        <v>347299.05599999998</v>
      </c>
      <c r="BA94" s="18">
        <v>97200</v>
      </c>
      <c r="BB94" s="20">
        <v>90</v>
      </c>
      <c r="BC94" s="20">
        <v>73.051101851851897</v>
      </c>
      <c r="BD94" s="20">
        <v>10.16</v>
      </c>
      <c r="BE94" s="20"/>
      <c r="BF94" s="16" t="s">
        <v>282</v>
      </c>
      <c r="BG94" s="13"/>
      <c r="BH94" s="16" t="s">
        <v>283</v>
      </c>
      <c r="BI94" s="16" t="s">
        <v>284</v>
      </c>
      <c r="BJ94" s="16" t="s">
        <v>409</v>
      </c>
      <c r="BK94" s="16" t="s">
        <v>286</v>
      </c>
      <c r="BL94" s="14" t="s">
        <v>0</v>
      </c>
      <c r="BM94" s="20">
        <v>636127.73552492994</v>
      </c>
      <c r="BN94" s="14" t="s">
        <v>209</v>
      </c>
      <c r="BO94" s="20"/>
      <c r="BP94" s="21">
        <v>37603</v>
      </c>
      <c r="BQ94" s="21">
        <v>46734</v>
      </c>
      <c r="BR94" s="20">
        <v>40041.29</v>
      </c>
      <c r="BS94" s="20">
        <v>180</v>
      </c>
      <c r="BT94" s="20">
        <v>42.28</v>
      </c>
    </row>
    <row r="95" spans="1:72" s="1" customFormat="1" ht="18.2" customHeight="1" x14ac:dyDescent="0.15">
      <c r="A95" s="4">
        <v>93</v>
      </c>
      <c r="B95" s="5" t="s">
        <v>39</v>
      </c>
      <c r="C95" s="5" t="s">
        <v>281</v>
      </c>
      <c r="D95" s="6">
        <v>45323</v>
      </c>
      <c r="E95" s="7" t="s">
        <v>410</v>
      </c>
      <c r="F95" s="8">
        <v>0</v>
      </c>
      <c r="G95" s="8">
        <v>0</v>
      </c>
      <c r="H95" s="9">
        <v>30702.639999999999</v>
      </c>
      <c r="I95" s="9">
        <v>0</v>
      </c>
      <c r="J95" s="9">
        <v>0</v>
      </c>
      <c r="K95" s="9">
        <v>30702.639999999999</v>
      </c>
      <c r="L95" s="9">
        <v>552.78</v>
      </c>
      <c r="M95" s="9">
        <v>0</v>
      </c>
      <c r="N95" s="9">
        <v>0</v>
      </c>
      <c r="O95" s="9">
        <v>0</v>
      </c>
      <c r="P95" s="9">
        <v>552.78</v>
      </c>
      <c r="Q95" s="9">
        <v>0</v>
      </c>
      <c r="R95" s="9">
        <v>0</v>
      </c>
      <c r="S95" s="9">
        <v>30149.86</v>
      </c>
      <c r="T95" s="9">
        <v>0</v>
      </c>
      <c r="U95" s="9">
        <v>259.95</v>
      </c>
      <c r="V95" s="9">
        <v>0</v>
      </c>
      <c r="W95" s="9">
        <v>0</v>
      </c>
      <c r="X95" s="9">
        <v>259.95</v>
      </c>
      <c r="Y95" s="9">
        <v>0</v>
      </c>
      <c r="Z95" s="9">
        <v>0</v>
      </c>
      <c r="AA95" s="9">
        <v>0</v>
      </c>
      <c r="AB95" s="9">
        <v>163.63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52.5</v>
      </c>
      <c r="AI95" s="9">
        <v>73.75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3.9688000000000001E-2</v>
      </c>
      <c r="AT95" s="9">
        <v>0</v>
      </c>
      <c r="AU95" s="9">
        <f t="shared" si="1"/>
        <v>1102.5703119999998</v>
      </c>
      <c r="AV95" s="9">
        <v>0</v>
      </c>
      <c r="AW95" s="9">
        <v>0</v>
      </c>
      <c r="AX95" s="10">
        <v>47</v>
      </c>
      <c r="AY95" s="10">
        <v>300</v>
      </c>
      <c r="AZ95" s="9">
        <v>316238.42920000001</v>
      </c>
      <c r="BA95" s="9">
        <v>88339.5</v>
      </c>
      <c r="BB95" s="11">
        <v>90</v>
      </c>
      <c r="BC95" s="11">
        <v>30.7165809179359</v>
      </c>
      <c r="BD95" s="11">
        <v>10.16</v>
      </c>
      <c r="BE95" s="11"/>
      <c r="BF95" s="7" t="s">
        <v>282</v>
      </c>
      <c r="BG95" s="4"/>
      <c r="BH95" s="7" t="s">
        <v>283</v>
      </c>
      <c r="BI95" s="7" t="s">
        <v>284</v>
      </c>
      <c r="BJ95" s="7" t="s">
        <v>409</v>
      </c>
      <c r="BK95" s="7" t="s">
        <v>21</v>
      </c>
      <c r="BL95" s="5" t="s">
        <v>0</v>
      </c>
      <c r="BM95" s="11">
        <v>243096.72323742</v>
      </c>
      <c r="BN95" s="5" t="s">
        <v>209</v>
      </c>
      <c r="BO95" s="11"/>
      <c r="BP95" s="12">
        <v>37613</v>
      </c>
      <c r="BQ95" s="12">
        <v>46744</v>
      </c>
      <c r="BR95" s="11">
        <v>0</v>
      </c>
      <c r="BS95" s="11">
        <v>163.63</v>
      </c>
      <c r="BT95" s="11">
        <v>0</v>
      </c>
    </row>
    <row r="96" spans="1:72" s="1" customFormat="1" ht="18.2" customHeight="1" x14ac:dyDescent="0.15">
      <c r="A96" s="13">
        <v>94</v>
      </c>
      <c r="B96" s="14" t="s">
        <v>39</v>
      </c>
      <c r="C96" s="14" t="s">
        <v>281</v>
      </c>
      <c r="D96" s="15">
        <v>45323</v>
      </c>
      <c r="E96" s="16" t="s">
        <v>411</v>
      </c>
      <c r="F96" s="17">
        <v>1</v>
      </c>
      <c r="G96" s="17">
        <v>1</v>
      </c>
      <c r="H96" s="18">
        <v>32345.84</v>
      </c>
      <c r="I96" s="18">
        <v>1198.46</v>
      </c>
      <c r="J96" s="18">
        <v>0</v>
      </c>
      <c r="K96" s="18">
        <v>33544.300000000003</v>
      </c>
      <c r="L96" s="18">
        <v>617.07000000000005</v>
      </c>
      <c r="M96" s="18">
        <v>0</v>
      </c>
      <c r="N96" s="18">
        <v>0</v>
      </c>
      <c r="O96" s="18">
        <v>611.87</v>
      </c>
      <c r="P96" s="18">
        <v>0</v>
      </c>
      <c r="Q96" s="18">
        <v>0</v>
      </c>
      <c r="R96" s="18">
        <v>0</v>
      </c>
      <c r="S96" s="18">
        <v>32932.43</v>
      </c>
      <c r="T96" s="18">
        <v>590.63</v>
      </c>
      <c r="U96" s="18">
        <v>279.93</v>
      </c>
      <c r="V96" s="18">
        <v>0</v>
      </c>
      <c r="W96" s="18">
        <v>285.13</v>
      </c>
      <c r="X96" s="18">
        <v>0</v>
      </c>
      <c r="Y96" s="18">
        <v>0</v>
      </c>
      <c r="Z96" s="18">
        <v>0</v>
      </c>
      <c r="AA96" s="18">
        <v>585.42999999999995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86.57</v>
      </c>
      <c r="AK96" s="18">
        <v>0</v>
      </c>
      <c r="AL96" s="18">
        <v>0</v>
      </c>
      <c r="AM96" s="18">
        <v>42.45</v>
      </c>
      <c r="AN96" s="18">
        <v>0</v>
      </c>
      <c r="AO96" s="18">
        <v>53.23</v>
      </c>
      <c r="AP96" s="18">
        <v>81.16</v>
      </c>
      <c r="AQ96" s="18">
        <v>2E-3</v>
      </c>
      <c r="AR96" s="18">
        <v>0</v>
      </c>
      <c r="AS96" s="18">
        <v>0</v>
      </c>
      <c r="AT96" s="18">
        <v>0</v>
      </c>
      <c r="AU96" s="18">
        <f t="shared" si="1"/>
        <v>1160.4119999999998</v>
      </c>
      <c r="AV96" s="18">
        <v>1203.6600000000001</v>
      </c>
      <c r="AW96" s="18">
        <v>585.42999999999995</v>
      </c>
      <c r="AX96" s="19">
        <v>51</v>
      </c>
      <c r="AY96" s="19">
        <v>300</v>
      </c>
      <c r="AZ96" s="18">
        <v>385118.96</v>
      </c>
      <c r="BA96" s="18">
        <v>97200</v>
      </c>
      <c r="BB96" s="20">
        <v>82</v>
      </c>
      <c r="BC96" s="20">
        <v>27.782502674897099</v>
      </c>
      <c r="BD96" s="20">
        <v>10.199999999999999</v>
      </c>
      <c r="BE96" s="20"/>
      <c r="BF96" s="16" t="s">
        <v>282</v>
      </c>
      <c r="BG96" s="13"/>
      <c r="BH96" s="16" t="s">
        <v>283</v>
      </c>
      <c r="BI96" s="16" t="s">
        <v>284</v>
      </c>
      <c r="BJ96" s="16" t="s">
        <v>409</v>
      </c>
      <c r="BK96" s="16" t="s">
        <v>304</v>
      </c>
      <c r="BL96" s="14" t="s">
        <v>0</v>
      </c>
      <c r="BM96" s="20">
        <v>265532.43767120998</v>
      </c>
      <c r="BN96" s="14" t="s">
        <v>209</v>
      </c>
      <c r="BO96" s="20"/>
      <c r="BP96" s="21">
        <v>37712</v>
      </c>
      <c r="BQ96" s="21">
        <v>46844</v>
      </c>
      <c r="BR96" s="20">
        <v>448.43</v>
      </c>
      <c r="BS96" s="20">
        <v>86.57</v>
      </c>
      <c r="BT96" s="20">
        <v>43.14</v>
      </c>
    </row>
    <row r="97" spans="1:72" s="1" customFormat="1" ht="18.2" customHeight="1" x14ac:dyDescent="0.15">
      <c r="A97" s="4">
        <v>95</v>
      </c>
      <c r="B97" s="5" t="s">
        <v>39</v>
      </c>
      <c r="C97" s="5" t="s">
        <v>281</v>
      </c>
      <c r="D97" s="6">
        <v>45323</v>
      </c>
      <c r="E97" s="7" t="s">
        <v>412</v>
      </c>
      <c r="F97" s="8">
        <v>0</v>
      </c>
      <c r="G97" s="8">
        <v>0</v>
      </c>
      <c r="H97" s="9">
        <v>26349.32</v>
      </c>
      <c r="I97" s="9">
        <v>0</v>
      </c>
      <c r="J97" s="9">
        <v>0</v>
      </c>
      <c r="K97" s="9">
        <v>26349.32</v>
      </c>
      <c r="L97" s="9">
        <v>472.12</v>
      </c>
      <c r="M97" s="9">
        <v>0</v>
      </c>
      <c r="N97" s="9">
        <v>0</v>
      </c>
      <c r="O97" s="9">
        <v>0</v>
      </c>
      <c r="P97" s="9">
        <v>472.12</v>
      </c>
      <c r="Q97" s="9">
        <v>0</v>
      </c>
      <c r="R97" s="9">
        <v>0</v>
      </c>
      <c r="S97" s="9">
        <v>25877.200000000001</v>
      </c>
      <c r="T97" s="9">
        <v>0</v>
      </c>
      <c r="U97" s="9">
        <v>222.87</v>
      </c>
      <c r="V97" s="9">
        <v>0</v>
      </c>
      <c r="W97" s="9">
        <v>0</v>
      </c>
      <c r="X97" s="9">
        <v>222.87</v>
      </c>
      <c r="Y97" s="9">
        <v>0</v>
      </c>
      <c r="Z97" s="9">
        <v>0</v>
      </c>
      <c r="AA97" s="9">
        <v>0</v>
      </c>
      <c r="AB97" s="9">
        <v>69.83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41.39</v>
      </c>
      <c r="AI97" s="9">
        <v>63.27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8.9999999999999993E-3</v>
      </c>
      <c r="AR97" s="9">
        <v>0</v>
      </c>
      <c r="AS97" s="9">
        <v>0</v>
      </c>
      <c r="AT97" s="9">
        <v>0</v>
      </c>
      <c r="AU97" s="9">
        <f t="shared" si="1"/>
        <v>869.48900000000003</v>
      </c>
      <c r="AV97" s="9">
        <v>0</v>
      </c>
      <c r="AW97" s="9">
        <v>0</v>
      </c>
      <c r="AX97" s="10">
        <v>50</v>
      </c>
      <c r="AY97" s="10">
        <v>300</v>
      </c>
      <c r="AZ97" s="9">
        <v>350833.68</v>
      </c>
      <c r="BA97" s="9">
        <v>75600</v>
      </c>
      <c r="BB97" s="11">
        <v>70</v>
      </c>
      <c r="BC97" s="11">
        <v>23.960370370370399</v>
      </c>
      <c r="BD97" s="11">
        <v>10.15</v>
      </c>
      <c r="BE97" s="11"/>
      <c r="BF97" s="7" t="s">
        <v>282</v>
      </c>
      <c r="BG97" s="4"/>
      <c r="BH97" s="7" t="s">
        <v>283</v>
      </c>
      <c r="BI97" s="7" t="s">
        <v>284</v>
      </c>
      <c r="BJ97" s="7" t="s">
        <v>285</v>
      </c>
      <c r="BK97" s="7" t="s">
        <v>21</v>
      </c>
      <c r="BL97" s="5" t="s">
        <v>0</v>
      </c>
      <c r="BM97" s="11">
        <v>208646.49210840001</v>
      </c>
      <c r="BN97" s="5" t="s">
        <v>209</v>
      </c>
      <c r="BO97" s="11"/>
      <c r="BP97" s="12">
        <v>37683</v>
      </c>
      <c r="BQ97" s="12">
        <v>46815</v>
      </c>
      <c r="BR97" s="11">
        <v>0</v>
      </c>
      <c r="BS97" s="11">
        <v>69.83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39</v>
      </c>
      <c r="C98" s="14" t="s">
        <v>281</v>
      </c>
      <c r="D98" s="15">
        <v>45323</v>
      </c>
      <c r="E98" s="16" t="s">
        <v>90</v>
      </c>
      <c r="F98" s="17">
        <v>79</v>
      </c>
      <c r="G98" s="17">
        <v>78</v>
      </c>
      <c r="H98" s="18">
        <v>35693.43</v>
      </c>
      <c r="I98" s="18">
        <v>31769.03</v>
      </c>
      <c r="J98" s="18">
        <v>0</v>
      </c>
      <c r="K98" s="18">
        <v>67462.460000000006</v>
      </c>
      <c r="L98" s="18">
        <v>551.91999999999996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67462.460000000006</v>
      </c>
      <c r="T98" s="18">
        <v>35286.1</v>
      </c>
      <c r="U98" s="18">
        <v>299.79000000000002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35585.89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32320.95</v>
      </c>
      <c r="AW98" s="18">
        <v>35585.89</v>
      </c>
      <c r="AX98" s="19">
        <v>52</v>
      </c>
      <c r="AY98" s="19">
        <v>300</v>
      </c>
      <c r="AZ98" s="18">
        <v>339444.81</v>
      </c>
      <c r="BA98" s="18">
        <v>93150</v>
      </c>
      <c r="BB98" s="20">
        <v>90</v>
      </c>
      <c r="BC98" s="20">
        <v>65.181120772946898</v>
      </c>
      <c r="BD98" s="20">
        <v>10.08</v>
      </c>
      <c r="BE98" s="20"/>
      <c r="BF98" s="16" t="s">
        <v>282</v>
      </c>
      <c r="BG98" s="13"/>
      <c r="BH98" s="16" t="s">
        <v>283</v>
      </c>
      <c r="BI98" s="16" t="s">
        <v>284</v>
      </c>
      <c r="BJ98" s="16" t="s">
        <v>409</v>
      </c>
      <c r="BK98" s="16" t="s">
        <v>286</v>
      </c>
      <c r="BL98" s="14" t="s">
        <v>0</v>
      </c>
      <c r="BM98" s="20">
        <v>543946.23946962005</v>
      </c>
      <c r="BN98" s="14" t="s">
        <v>209</v>
      </c>
      <c r="BO98" s="20"/>
      <c r="BP98" s="21">
        <v>37750</v>
      </c>
      <c r="BQ98" s="21">
        <v>46882</v>
      </c>
      <c r="BR98" s="20">
        <v>19759.75</v>
      </c>
      <c r="BS98" s="20">
        <v>90.88</v>
      </c>
      <c r="BT98" s="20">
        <v>42.93</v>
      </c>
    </row>
    <row r="99" spans="1:72" s="1" customFormat="1" ht="18.2" customHeight="1" x14ac:dyDescent="0.15">
      <c r="A99" s="4">
        <v>97</v>
      </c>
      <c r="B99" s="5" t="s">
        <v>39</v>
      </c>
      <c r="C99" s="5" t="s">
        <v>281</v>
      </c>
      <c r="D99" s="6">
        <v>45323</v>
      </c>
      <c r="E99" s="7" t="s">
        <v>91</v>
      </c>
      <c r="F99" s="8">
        <v>78</v>
      </c>
      <c r="G99" s="8">
        <v>77</v>
      </c>
      <c r="H99" s="9">
        <v>35728.31</v>
      </c>
      <c r="I99" s="9">
        <v>31467.33</v>
      </c>
      <c r="J99" s="9">
        <v>0</v>
      </c>
      <c r="K99" s="9">
        <v>67195.64</v>
      </c>
      <c r="L99" s="9">
        <v>551.63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67195.64</v>
      </c>
      <c r="T99" s="9">
        <v>34966.050000000003</v>
      </c>
      <c r="U99" s="9">
        <v>300.08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35266.129999999997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32018.959999999999</v>
      </c>
      <c r="AW99" s="9">
        <v>35266.129999999997</v>
      </c>
      <c r="AX99" s="10">
        <v>52</v>
      </c>
      <c r="AY99" s="10">
        <v>300</v>
      </c>
      <c r="AZ99" s="9">
        <v>339619.00050000002</v>
      </c>
      <c r="BA99" s="9">
        <v>93150</v>
      </c>
      <c r="BB99" s="11">
        <v>90</v>
      </c>
      <c r="BC99" s="11">
        <v>64.923323671497599</v>
      </c>
      <c r="BD99" s="11">
        <v>10.08</v>
      </c>
      <c r="BE99" s="11"/>
      <c r="BF99" s="7" t="s">
        <v>282</v>
      </c>
      <c r="BG99" s="4"/>
      <c r="BH99" s="7" t="s">
        <v>283</v>
      </c>
      <c r="BI99" s="7" t="s">
        <v>284</v>
      </c>
      <c r="BJ99" s="7" t="s">
        <v>409</v>
      </c>
      <c r="BK99" s="7" t="s">
        <v>286</v>
      </c>
      <c r="BL99" s="5" t="s">
        <v>0</v>
      </c>
      <c r="BM99" s="11">
        <v>541794.88395108003</v>
      </c>
      <c r="BN99" s="5" t="s">
        <v>209</v>
      </c>
      <c r="BO99" s="11"/>
      <c r="BP99" s="12">
        <v>37763</v>
      </c>
      <c r="BQ99" s="12">
        <v>46895</v>
      </c>
      <c r="BR99" s="11">
        <v>19749.37</v>
      </c>
      <c r="BS99" s="11">
        <v>90.88</v>
      </c>
      <c r="BT99" s="11">
        <v>42.91</v>
      </c>
    </row>
    <row r="100" spans="1:72" s="1" customFormat="1" ht="18.2" customHeight="1" x14ac:dyDescent="0.15">
      <c r="A100" s="13">
        <v>98</v>
      </c>
      <c r="B100" s="14" t="s">
        <v>39</v>
      </c>
      <c r="C100" s="14" t="s">
        <v>281</v>
      </c>
      <c r="D100" s="15">
        <v>45323</v>
      </c>
      <c r="E100" s="16" t="s">
        <v>92</v>
      </c>
      <c r="F100" s="17">
        <v>24</v>
      </c>
      <c r="G100" s="17">
        <v>24</v>
      </c>
      <c r="H100" s="18">
        <v>0</v>
      </c>
      <c r="I100" s="18">
        <v>25308.17</v>
      </c>
      <c r="J100" s="18">
        <v>0</v>
      </c>
      <c r="K100" s="18">
        <v>25308.17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25308.17</v>
      </c>
      <c r="T100" s="18">
        <v>2865.34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2865.34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25308.17</v>
      </c>
      <c r="AW100" s="18">
        <v>2865.34</v>
      </c>
      <c r="AX100" s="19">
        <v>0</v>
      </c>
      <c r="AY100" s="19">
        <v>300</v>
      </c>
      <c r="AZ100" s="18">
        <v>444901.1973</v>
      </c>
      <c r="BA100" s="18">
        <v>123386.4</v>
      </c>
      <c r="BB100" s="20">
        <v>90</v>
      </c>
      <c r="BC100" s="20">
        <v>18.460181186905501</v>
      </c>
      <c r="BD100" s="20">
        <v>10.24</v>
      </c>
      <c r="BE100" s="20"/>
      <c r="BF100" s="16" t="s">
        <v>282</v>
      </c>
      <c r="BG100" s="13"/>
      <c r="BH100" s="16" t="s">
        <v>413</v>
      </c>
      <c r="BI100" s="16" t="s">
        <v>414</v>
      </c>
      <c r="BJ100" s="16" t="s">
        <v>415</v>
      </c>
      <c r="BK100" s="16" t="s">
        <v>286</v>
      </c>
      <c r="BL100" s="14" t="s">
        <v>0</v>
      </c>
      <c r="BM100" s="20">
        <v>204058.43337699</v>
      </c>
      <c r="BN100" s="14" t="s">
        <v>209</v>
      </c>
      <c r="BO100" s="20"/>
      <c r="BP100" s="21">
        <v>37665</v>
      </c>
      <c r="BQ100" s="21">
        <v>46796</v>
      </c>
      <c r="BR100" s="20">
        <v>9470.25</v>
      </c>
      <c r="BS100" s="20">
        <v>0</v>
      </c>
      <c r="BT100" s="20">
        <v>54.19</v>
      </c>
    </row>
    <row r="101" spans="1:72" s="1" customFormat="1" ht="18.2" customHeight="1" x14ac:dyDescent="0.15">
      <c r="A101" s="4">
        <v>99</v>
      </c>
      <c r="B101" s="5" t="s">
        <v>39</v>
      </c>
      <c r="C101" s="5" t="s">
        <v>281</v>
      </c>
      <c r="D101" s="6">
        <v>45323</v>
      </c>
      <c r="E101" s="7" t="s">
        <v>416</v>
      </c>
      <c r="F101" s="8">
        <v>0</v>
      </c>
      <c r="G101" s="8">
        <v>0</v>
      </c>
      <c r="H101" s="9">
        <v>38313.53</v>
      </c>
      <c r="I101" s="9">
        <v>30.69</v>
      </c>
      <c r="J101" s="9">
        <v>0</v>
      </c>
      <c r="K101" s="9">
        <v>38344.22</v>
      </c>
      <c r="L101" s="9">
        <v>633.83000000000004</v>
      </c>
      <c r="M101" s="9">
        <v>0</v>
      </c>
      <c r="N101" s="9">
        <v>0</v>
      </c>
      <c r="O101" s="9">
        <v>30.69</v>
      </c>
      <c r="P101" s="9">
        <v>626.04999999999995</v>
      </c>
      <c r="Q101" s="9">
        <v>0</v>
      </c>
      <c r="R101" s="9">
        <v>0</v>
      </c>
      <c r="S101" s="9">
        <v>37687.480000000003</v>
      </c>
      <c r="T101" s="9">
        <v>0</v>
      </c>
      <c r="U101" s="9">
        <v>326.89999999999998</v>
      </c>
      <c r="V101" s="9">
        <v>0</v>
      </c>
      <c r="W101" s="9">
        <v>0</v>
      </c>
      <c r="X101" s="9">
        <v>326.89999999999998</v>
      </c>
      <c r="Y101" s="9">
        <v>0</v>
      </c>
      <c r="Z101" s="9">
        <v>0</v>
      </c>
      <c r="AA101" s="9">
        <v>0</v>
      </c>
      <c r="AB101" s="9">
        <v>89.28</v>
      </c>
      <c r="AC101" s="9">
        <v>0</v>
      </c>
      <c r="AD101" s="9">
        <v>0</v>
      </c>
      <c r="AE101" s="9">
        <v>0</v>
      </c>
      <c r="AF101" s="9">
        <v>45.39</v>
      </c>
      <c r="AG101" s="9">
        <v>0</v>
      </c>
      <c r="AH101" s="9">
        <v>56.83</v>
      </c>
      <c r="AI101" s="9">
        <v>86.59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1E-3</v>
      </c>
      <c r="AR101" s="9">
        <v>0</v>
      </c>
      <c r="AS101" s="9">
        <v>0</v>
      </c>
      <c r="AT101" s="9">
        <v>45.39</v>
      </c>
      <c r="AU101" s="9">
        <f t="shared" si="1"/>
        <v>1216.3409999999999</v>
      </c>
      <c r="AV101" s="9">
        <v>7.78</v>
      </c>
      <c r="AW101" s="9">
        <v>0</v>
      </c>
      <c r="AX101" s="10">
        <v>50</v>
      </c>
      <c r="AY101" s="10">
        <v>300</v>
      </c>
      <c r="AZ101" s="9">
        <v>444901.1973</v>
      </c>
      <c r="BA101" s="9">
        <v>103787.6</v>
      </c>
      <c r="BB101" s="11">
        <v>76</v>
      </c>
      <c r="BC101" s="11">
        <v>27.597212769155501</v>
      </c>
      <c r="BD101" s="11">
        <v>10.24</v>
      </c>
      <c r="BE101" s="11"/>
      <c r="BF101" s="7" t="s">
        <v>282</v>
      </c>
      <c r="BG101" s="4"/>
      <c r="BH101" s="7" t="s">
        <v>413</v>
      </c>
      <c r="BI101" s="7" t="s">
        <v>414</v>
      </c>
      <c r="BJ101" s="7" t="s">
        <v>415</v>
      </c>
      <c r="BK101" s="7" t="s">
        <v>21</v>
      </c>
      <c r="BL101" s="5" t="s">
        <v>0</v>
      </c>
      <c r="BM101" s="11">
        <v>303872.15380356001</v>
      </c>
      <c r="BN101" s="5" t="s">
        <v>209</v>
      </c>
      <c r="BO101" s="11"/>
      <c r="BP101" s="12">
        <v>37665</v>
      </c>
      <c r="BQ101" s="12">
        <v>46796</v>
      </c>
      <c r="BR101" s="11">
        <v>0</v>
      </c>
      <c r="BS101" s="11">
        <v>89.28</v>
      </c>
      <c r="BT101" s="11">
        <v>43.39</v>
      </c>
    </row>
    <row r="102" spans="1:72" s="1" customFormat="1" ht="18.2" customHeight="1" x14ac:dyDescent="0.15">
      <c r="A102" s="13">
        <v>100</v>
      </c>
      <c r="B102" s="14" t="s">
        <v>39</v>
      </c>
      <c r="C102" s="14" t="s">
        <v>281</v>
      </c>
      <c r="D102" s="15">
        <v>45323</v>
      </c>
      <c r="E102" s="16" t="s">
        <v>93</v>
      </c>
      <c r="F102" s="17">
        <v>114</v>
      </c>
      <c r="G102" s="17">
        <v>113</v>
      </c>
      <c r="H102" s="18">
        <v>30404.48</v>
      </c>
      <c r="I102" s="18">
        <v>38595.43</v>
      </c>
      <c r="J102" s="18">
        <v>0</v>
      </c>
      <c r="K102" s="18">
        <v>68999.91</v>
      </c>
      <c r="L102" s="18">
        <v>529.21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68999.91</v>
      </c>
      <c r="T102" s="18">
        <v>51026.57</v>
      </c>
      <c r="U102" s="18">
        <v>257.39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51283.96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39124.639999999999</v>
      </c>
      <c r="AW102" s="18">
        <v>51283.96</v>
      </c>
      <c r="AX102" s="19">
        <v>48</v>
      </c>
      <c r="AY102" s="19">
        <v>300</v>
      </c>
      <c r="AZ102" s="18">
        <v>105430.21</v>
      </c>
      <c r="BA102" s="18">
        <v>85500</v>
      </c>
      <c r="BB102" s="20">
        <v>81</v>
      </c>
      <c r="BC102" s="20">
        <v>65.368335789473704</v>
      </c>
      <c r="BD102" s="20">
        <v>10.16</v>
      </c>
      <c r="BE102" s="20"/>
      <c r="BF102" s="16" t="s">
        <v>282</v>
      </c>
      <c r="BG102" s="13"/>
      <c r="BH102" s="16" t="s">
        <v>295</v>
      </c>
      <c r="BI102" s="16" t="s">
        <v>204</v>
      </c>
      <c r="BJ102" s="16" t="s">
        <v>417</v>
      </c>
      <c r="BK102" s="16" t="s">
        <v>286</v>
      </c>
      <c r="BL102" s="14" t="s">
        <v>0</v>
      </c>
      <c r="BM102" s="20">
        <v>556342.61733477004</v>
      </c>
      <c r="BN102" s="14" t="s">
        <v>209</v>
      </c>
      <c r="BO102" s="20"/>
      <c r="BP102" s="21">
        <v>37599</v>
      </c>
      <c r="BQ102" s="21">
        <v>46730</v>
      </c>
      <c r="BR102" s="20">
        <v>36871.75</v>
      </c>
      <c r="BS102" s="20">
        <v>174</v>
      </c>
      <c r="BT102" s="20">
        <v>42.32</v>
      </c>
    </row>
    <row r="103" spans="1:72" s="1" customFormat="1" ht="18.2" customHeight="1" x14ac:dyDescent="0.15">
      <c r="A103" s="4">
        <v>101</v>
      </c>
      <c r="B103" s="5" t="s">
        <v>39</v>
      </c>
      <c r="C103" s="5" t="s">
        <v>281</v>
      </c>
      <c r="D103" s="6">
        <v>45323</v>
      </c>
      <c r="E103" s="7" t="s">
        <v>418</v>
      </c>
      <c r="F103" s="8">
        <v>0</v>
      </c>
      <c r="G103" s="8">
        <v>0</v>
      </c>
      <c r="H103" s="9">
        <v>37646.1</v>
      </c>
      <c r="I103" s="9">
        <v>0</v>
      </c>
      <c r="J103" s="9">
        <v>0</v>
      </c>
      <c r="K103" s="9">
        <v>37646.1</v>
      </c>
      <c r="L103" s="9">
        <v>464.74</v>
      </c>
      <c r="M103" s="9">
        <v>0</v>
      </c>
      <c r="N103" s="9">
        <v>0</v>
      </c>
      <c r="O103" s="9">
        <v>0</v>
      </c>
      <c r="P103" s="9">
        <v>464.74</v>
      </c>
      <c r="Q103" s="9">
        <v>283.33</v>
      </c>
      <c r="R103" s="9">
        <v>0</v>
      </c>
      <c r="S103" s="9">
        <v>36898.03</v>
      </c>
      <c r="T103" s="9">
        <v>0</v>
      </c>
      <c r="U103" s="9">
        <v>308.20999999999998</v>
      </c>
      <c r="V103" s="9">
        <v>0</v>
      </c>
      <c r="W103" s="9">
        <v>0</v>
      </c>
      <c r="X103" s="9">
        <v>308.20999999999998</v>
      </c>
      <c r="Y103" s="9">
        <v>0</v>
      </c>
      <c r="Z103" s="9">
        <v>0</v>
      </c>
      <c r="AA103" s="9">
        <v>0</v>
      </c>
      <c r="AB103" s="9">
        <v>148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101.3</v>
      </c>
      <c r="AI103" s="9">
        <v>0.26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9.4949999999999992</v>
      </c>
      <c r="AR103" s="9">
        <v>0</v>
      </c>
      <c r="AS103" s="9">
        <v>0</v>
      </c>
      <c r="AT103" s="9">
        <v>0</v>
      </c>
      <c r="AU103" s="9">
        <f t="shared" si="1"/>
        <v>1315.335</v>
      </c>
      <c r="AV103" s="9">
        <v>0</v>
      </c>
      <c r="AW103" s="9">
        <v>0</v>
      </c>
      <c r="AX103" s="10">
        <v>84</v>
      </c>
      <c r="AY103" s="10">
        <v>360</v>
      </c>
      <c r="AZ103" s="9">
        <v>395000.435</v>
      </c>
      <c r="BA103" s="9">
        <v>88825</v>
      </c>
      <c r="BB103" s="11">
        <v>66</v>
      </c>
      <c r="BC103" s="11">
        <v>27.416492879257</v>
      </c>
      <c r="BD103" s="11">
        <v>9.9</v>
      </c>
      <c r="BE103" s="11"/>
      <c r="BF103" s="7" t="s">
        <v>282</v>
      </c>
      <c r="BG103" s="4"/>
      <c r="BH103" s="7" t="s">
        <v>324</v>
      </c>
      <c r="BI103" s="7" t="s">
        <v>325</v>
      </c>
      <c r="BJ103" s="7" t="s">
        <v>419</v>
      </c>
      <c r="BK103" s="7" t="s">
        <v>21</v>
      </c>
      <c r="BL103" s="5" t="s">
        <v>0</v>
      </c>
      <c r="BM103" s="11">
        <v>297506.86029441003</v>
      </c>
      <c r="BN103" s="5" t="s">
        <v>209</v>
      </c>
      <c r="BO103" s="11"/>
      <c r="BP103" s="12">
        <v>36895</v>
      </c>
      <c r="BQ103" s="12">
        <v>47852</v>
      </c>
      <c r="BR103" s="11">
        <v>0</v>
      </c>
      <c r="BS103" s="11">
        <v>148</v>
      </c>
      <c r="BT103" s="11">
        <v>0</v>
      </c>
    </row>
    <row r="104" spans="1:72" s="1" customFormat="1" ht="18.2" customHeight="1" x14ac:dyDescent="0.15">
      <c r="A104" s="13">
        <v>102</v>
      </c>
      <c r="B104" s="14" t="s">
        <v>39</v>
      </c>
      <c r="C104" s="14" t="s">
        <v>281</v>
      </c>
      <c r="D104" s="15">
        <v>45323</v>
      </c>
      <c r="E104" s="16" t="s">
        <v>94</v>
      </c>
      <c r="F104" s="17">
        <v>199</v>
      </c>
      <c r="G104" s="17">
        <v>198</v>
      </c>
      <c r="H104" s="18">
        <v>36036.519999999997</v>
      </c>
      <c r="I104" s="18">
        <v>55419.42</v>
      </c>
      <c r="J104" s="18">
        <v>0</v>
      </c>
      <c r="K104" s="18">
        <v>91455.94</v>
      </c>
      <c r="L104" s="18">
        <v>580.54999999999995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91455.94</v>
      </c>
      <c r="T104" s="18">
        <v>121415.96</v>
      </c>
      <c r="U104" s="18">
        <v>308.07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121724.03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55999.97</v>
      </c>
      <c r="AW104" s="18">
        <v>121724.03</v>
      </c>
      <c r="AX104" s="19">
        <v>50</v>
      </c>
      <c r="AY104" s="19">
        <v>300</v>
      </c>
      <c r="AZ104" s="18">
        <v>346738.12</v>
      </c>
      <c r="BA104" s="18">
        <v>95850</v>
      </c>
      <c r="BB104" s="20">
        <v>90</v>
      </c>
      <c r="BC104" s="20">
        <v>85.874122065727704</v>
      </c>
      <c r="BD104" s="20">
        <v>10.26</v>
      </c>
      <c r="BE104" s="20"/>
      <c r="BF104" s="16" t="s">
        <v>282</v>
      </c>
      <c r="BG104" s="13"/>
      <c r="BH104" s="16" t="s">
        <v>295</v>
      </c>
      <c r="BI104" s="16" t="s">
        <v>204</v>
      </c>
      <c r="BJ104" s="16" t="s">
        <v>382</v>
      </c>
      <c r="BK104" s="16" t="s">
        <v>286</v>
      </c>
      <c r="BL104" s="14" t="s">
        <v>0</v>
      </c>
      <c r="BM104" s="20">
        <v>737404.39705518004</v>
      </c>
      <c r="BN104" s="14" t="s">
        <v>209</v>
      </c>
      <c r="BO104" s="20"/>
      <c r="BP104" s="21">
        <v>37700</v>
      </c>
      <c r="BQ104" s="21">
        <v>46832</v>
      </c>
      <c r="BR104" s="20">
        <v>46109.53</v>
      </c>
      <c r="BS104" s="20">
        <v>81.290000000000006</v>
      </c>
      <c r="BT104" s="20">
        <v>43.25</v>
      </c>
    </row>
    <row r="105" spans="1:72" s="1" customFormat="1" ht="18.2" customHeight="1" x14ac:dyDescent="0.15">
      <c r="A105" s="4">
        <v>103</v>
      </c>
      <c r="B105" s="5" t="s">
        <v>39</v>
      </c>
      <c r="C105" s="5" t="s">
        <v>281</v>
      </c>
      <c r="D105" s="6">
        <v>45323</v>
      </c>
      <c r="E105" s="7" t="s">
        <v>420</v>
      </c>
      <c r="F105" s="8">
        <v>0</v>
      </c>
      <c r="G105" s="8">
        <v>0</v>
      </c>
      <c r="H105" s="9">
        <v>35345.82</v>
      </c>
      <c r="I105" s="9">
        <v>576.67999999999995</v>
      </c>
      <c r="J105" s="9">
        <v>0</v>
      </c>
      <c r="K105" s="9">
        <v>35922.5</v>
      </c>
      <c r="L105" s="9">
        <v>581.61</v>
      </c>
      <c r="M105" s="9">
        <v>0</v>
      </c>
      <c r="N105" s="9">
        <v>0</v>
      </c>
      <c r="O105" s="9">
        <v>576.67999999999995</v>
      </c>
      <c r="P105" s="9">
        <v>0</v>
      </c>
      <c r="Q105" s="9">
        <v>0</v>
      </c>
      <c r="R105" s="9">
        <v>0</v>
      </c>
      <c r="S105" s="9">
        <v>35345.82</v>
      </c>
      <c r="T105" s="9">
        <v>311.94</v>
      </c>
      <c r="U105" s="9">
        <v>307.01</v>
      </c>
      <c r="V105" s="9">
        <v>0</v>
      </c>
      <c r="W105" s="9">
        <v>311.94</v>
      </c>
      <c r="X105" s="9">
        <v>0</v>
      </c>
      <c r="Y105" s="9">
        <v>0</v>
      </c>
      <c r="Z105" s="9">
        <v>0</v>
      </c>
      <c r="AA105" s="9">
        <v>307.01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81.290000000000006</v>
      </c>
      <c r="AK105" s="9">
        <v>0</v>
      </c>
      <c r="AL105" s="9">
        <v>0</v>
      </c>
      <c r="AM105" s="9">
        <v>45.02</v>
      </c>
      <c r="AN105" s="9">
        <v>0</v>
      </c>
      <c r="AO105" s="9">
        <v>52.49</v>
      </c>
      <c r="AP105" s="9">
        <v>82.94</v>
      </c>
      <c r="AQ105" s="9">
        <v>0</v>
      </c>
      <c r="AR105" s="9">
        <v>0</v>
      </c>
      <c r="AS105" s="9">
        <v>2.48E-3</v>
      </c>
      <c r="AT105" s="9">
        <v>0</v>
      </c>
      <c r="AU105" s="9">
        <f t="shared" si="1"/>
        <v>1150.35752</v>
      </c>
      <c r="AV105" s="9">
        <v>581.61</v>
      </c>
      <c r="AW105" s="9">
        <v>307.01</v>
      </c>
      <c r="AX105" s="10">
        <v>50</v>
      </c>
      <c r="AY105" s="10">
        <v>300</v>
      </c>
      <c r="AZ105" s="9">
        <v>346738.12</v>
      </c>
      <c r="BA105" s="9">
        <v>95850</v>
      </c>
      <c r="BB105" s="11">
        <v>90</v>
      </c>
      <c r="BC105" s="11">
        <v>33.1885633802817</v>
      </c>
      <c r="BD105" s="11">
        <v>10.26</v>
      </c>
      <c r="BE105" s="11"/>
      <c r="BF105" s="7" t="s">
        <v>282</v>
      </c>
      <c r="BG105" s="4"/>
      <c r="BH105" s="7" t="s">
        <v>295</v>
      </c>
      <c r="BI105" s="7" t="s">
        <v>204</v>
      </c>
      <c r="BJ105" s="7" t="s">
        <v>382</v>
      </c>
      <c r="BK105" s="7" t="s">
        <v>21</v>
      </c>
      <c r="BL105" s="5" t="s">
        <v>0</v>
      </c>
      <c r="BM105" s="11">
        <v>284991.47333154001</v>
      </c>
      <c r="BN105" s="5" t="s">
        <v>209</v>
      </c>
      <c r="BO105" s="11"/>
      <c r="BP105" s="12">
        <v>37700</v>
      </c>
      <c r="BQ105" s="12">
        <v>46832</v>
      </c>
      <c r="BR105" s="11">
        <v>424.15</v>
      </c>
      <c r="BS105" s="11">
        <v>81.290000000000006</v>
      </c>
      <c r="BT105" s="11">
        <v>0</v>
      </c>
    </row>
    <row r="106" spans="1:72" s="1" customFormat="1" ht="18.2" customHeight="1" x14ac:dyDescent="0.15">
      <c r="A106" s="13">
        <v>104</v>
      </c>
      <c r="B106" s="14" t="s">
        <v>39</v>
      </c>
      <c r="C106" s="14" t="s">
        <v>281</v>
      </c>
      <c r="D106" s="15">
        <v>45323</v>
      </c>
      <c r="E106" s="16" t="s">
        <v>421</v>
      </c>
      <c r="F106" s="17">
        <v>0</v>
      </c>
      <c r="G106" s="17">
        <v>0</v>
      </c>
      <c r="H106" s="18">
        <v>46389.36</v>
      </c>
      <c r="I106" s="18">
        <v>0</v>
      </c>
      <c r="J106" s="18">
        <v>0</v>
      </c>
      <c r="K106" s="18">
        <v>46389.36</v>
      </c>
      <c r="L106" s="18">
        <v>748.93</v>
      </c>
      <c r="M106" s="18">
        <v>0</v>
      </c>
      <c r="N106" s="18">
        <v>0</v>
      </c>
      <c r="O106" s="18">
        <v>0</v>
      </c>
      <c r="P106" s="18">
        <v>748.93</v>
      </c>
      <c r="Q106" s="18">
        <v>0</v>
      </c>
      <c r="R106" s="18">
        <v>0</v>
      </c>
      <c r="S106" s="18">
        <v>45640.43</v>
      </c>
      <c r="T106" s="18">
        <v>0</v>
      </c>
      <c r="U106" s="18">
        <v>395.86</v>
      </c>
      <c r="V106" s="18">
        <v>0</v>
      </c>
      <c r="W106" s="18">
        <v>0</v>
      </c>
      <c r="X106" s="18">
        <v>395.86</v>
      </c>
      <c r="Y106" s="18">
        <v>0</v>
      </c>
      <c r="Z106" s="18">
        <v>0</v>
      </c>
      <c r="AA106" s="18">
        <v>0</v>
      </c>
      <c r="AB106" s="18">
        <v>106.38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67.709999999999994</v>
      </c>
      <c r="AI106" s="18">
        <v>103.3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8.6820000000000005E-3</v>
      </c>
      <c r="AT106" s="18">
        <v>0</v>
      </c>
      <c r="AU106" s="18">
        <f t="shared" si="1"/>
        <v>1422.1713179999999</v>
      </c>
      <c r="AV106" s="18">
        <v>0</v>
      </c>
      <c r="AW106" s="18">
        <v>0</v>
      </c>
      <c r="AX106" s="19">
        <v>50</v>
      </c>
      <c r="AY106" s="19">
        <v>300</v>
      </c>
      <c r="AZ106" s="18">
        <v>445999.7513</v>
      </c>
      <c r="BA106" s="18">
        <v>123671.25</v>
      </c>
      <c r="BB106" s="20">
        <v>90</v>
      </c>
      <c r="BC106" s="20">
        <v>33.214176294005298</v>
      </c>
      <c r="BD106" s="20">
        <v>10.24</v>
      </c>
      <c r="BE106" s="20"/>
      <c r="BF106" s="16" t="s">
        <v>282</v>
      </c>
      <c r="BG106" s="13"/>
      <c r="BH106" s="16" t="s">
        <v>343</v>
      </c>
      <c r="BI106" s="16" t="s">
        <v>422</v>
      </c>
      <c r="BJ106" s="16" t="s">
        <v>423</v>
      </c>
      <c r="BK106" s="16" t="s">
        <v>21</v>
      </c>
      <c r="BL106" s="14" t="s">
        <v>0</v>
      </c>
      <c r="BM106" s="20">
        <v>367996.36814720999</v>
      </c>
      <c r="BN106" s="14" t="s">
        <v>209</v>
      </c>
      <c r="BO106" s="20"/>
      <c r="BP106" s="21">
        <v>37671</v>
      </c>
      <c r="BQ106" s="21">
        <v>46802</v>
      </c>
      <c r="BR106" s="20">
        <v>0</v>
      </c>
      <c r="BS106" s="20">
        <v>106.38</v>
      </c>
      <c r="BT106" s="20">
        <v>0</v>
      </c>
    </row>
    <row r="107" spans="1:72" s="1" customFormat="1" ht="18.2" customHeight="1" x14ac:dyDescent="0.15">
      <c r="A107" s="4">
        <v>105</v>
      </c>
      <c r="B107" s="5" t="s">
        <v>39</v>
      </c>
      <c r="C107" s="5" t="s">
        <v>281</v>
      </c>
      <c r="D107" s="6">
        <v>45323</v>
      </c>
      <c r="E107" s="7" t="s">
        <v>424</v>
      </c>
      <c r="F107" s="8">
        <v>8</v>
      </c>
      <c r="G107" s="8">
        <v>7</v>
      </c>
      <c r="H107" s="9">
        <v>103056.37</v>
      </c>
      <c r="I107" s="9">
        <v>13593.48</v>
      </c>
      <c r="J107" s="9">
        <v>0</v>
      </c>
      <c r="K107" s="9">
        <v>116649.85</v>
      </c>
      <c r="L107" s="9">
        <v>1766.64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116649.85</v>
      </c>
      <c r="T107" s="9">
        <v>8117.48</v>
      </c>
      <c r="U107" s="9">
        <v>947.23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9064.7099999999991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15360.12</v>
      </c>
      <c r="AW107" s="9">
        <v>9064.7099999999991</v>
      </c>
      <c r="AX107" s="10">
        <v>51</v>
      </c>
      <c r="AY107" s="10">
        <v>300</v>
      </c>
      <c r="AZ107" s="9">
        <v>923173.44</v>
      </c>
      <c r="BA107" s="9">
        <v>294079.11</v>
      </c>
      <c r="BB107" s="11">
        <v>85</v>
      </c>
      <c r="BC107" s="11">
        <v>33.716224352011899</v>
      </c>
      <c r="BD107" s="11">
        <v>10.199999999999999</v>
      </c>
      <c r="BE107" s="11"/>
      <c r="BF107" s="7" t="s">
        <v>282</v>
      </c>
      <c r="BG107" s="4"/>
      <c r="BH107" s="7" t="s">
        <v>41</v>
      </c>
      <c r="BI107" s="7" t="s">
        <v>425</v>
      </c>
      <c r="BJ107" s="7" t="s">
        <v>426</v>
      </c>
      <c r="BK107" s="7" t="s">
        <v>286</v>
      </c>
      <c r="BL107" s="5" t="s">
        <v>0</v>
      </c>
      <c r="BM107" s="11">
        <v>940541.55810795003</v>
      </c>
      <c r="BN107" s="5" t="s">
        <v>209</v>
      </c>
      <c r="BO107" s="11"/>
      <c r="BP107" s="12">
        <v>37715</v>
      </c>
      <c r="BQ107" s="12">
        <v>46847</v>
      </c>
      <c r="BR107" s="11">
        <v>6239.78</v>
      </c>
      <c r="BS107" s="11">
        <v>261.92</v>
      </c>
      <c r="BT107" s="11">
        <v>43.11</v>
      </c>
    </row>
    <row r="108" spans="1:72" s="1" customFormat="1" ht="18.2" customHeight="1" x14ac:dyDescent="0.15">
      <c r="A108" s="13">
        <v>106</v>
      </c>
      <c r="B108" s="14" t="s">
        <v>39</v>
      </c>
      <c r="C108" s="14" t="s">
        <v>281</v>
      </c>
      <c r="D108" s="15">
        <v>45323</v>
      </c>
      <c r="E108" s="16" t="s">
        <v>95</v>
      </c>
      <c r="F108" s="17">
        <v>64</v>
      </c>
      <c r="G108" s="17">
        <v>63</v>
      </c>
      <c r="H108" s="18">
        <v>56657.7</v>
      </c>
      <c r="I108" s="18">
        <v>17667.25</v>
      </c>
      <c r="J108" s="18">
        <v>0</v>
      </c>
      <c r="K108" s="18">
        <v>74324.95</v>
      </c>
      <c r="L108" s="18">
        <v>359.99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74324.95</v>
      </c>
      <c r="T108" s="18">
        <v>36494.68</v>
      </c>
      <c r="U108" s="18">
        <v>486.29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36980.97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18027.240000000002</v>
      </c>
      <c r="AW108" s="18">
        <v>36980.97</v>
      </c>
      <c r="AX108" s="19">
        <v>101</v>
      </c>
      <c r="AY108" s="19">
        <v>360</v>
      </c>
      <c r="AZ108" s="18">
        <v>325388.96500000003</v>
      </c>
      <c r="BA108" s="18">
        <v>94050</v>
      </c>
      <c r="BB108" s="20">
        <v>90</v>
      </c>
      <c r="BC108" s="20">
        <v>71.124354066985703</v>
      </c>
      <c r="BD108" s="20">
        <v>10.3</v>
      </c>
      <c r="BE108" s="20"/>
      <c r="BF108" s="16" t="s">
        <v>282</v>
      </c>
      <c r="BG108" s="13"/>
      <c r="BH108" s="16" t="s">
        <v>292</v>
      </c>
      <c r="BI108" s="16" t="s">
        <v>293</v>
      </c>
      <c r="BJ108" s="16" t="s">
        <v>301</v>
      </c>
      <c r="BK108" s="16" t="s">
        <v>286</v>
      </c>
      <c r="BL108" s="14" t="s">
        <v>0</v>
      </c>
      <c r="BM108" s="20">
        <v>599278.13262765005</v>
      </c>
      <c r="BN108" s="14" t="s">
        <v>209</v>
      </c>
      <c r="BO108" s="20"/>
      <c r="BP108" s="21">
        <v>37400</v>
      </c>
      <c r="BQ108" s="21">
        <v>48358</v>
      </c>
      <c r="BR108" s="20">
        <v>23583.37</v>
      </c>
      <c r="BS108" s="20">
        <v>195.42</v>
      </c>
      <c r="BT108" s="20">
        <v>43.67</v>
      </c>
    </row>
    <row r="109" spans="1:72" s="1" customFormat="1" ht="18.2" customHeight="1" x14ac:dyDescent="0.15">
      <c r="A109" s="4">
        <v>107</v>
      </c>
      <c r="B109" s="5" t="s">
        <v>39</v>
      </c>
      <c r="C109" s="5" t="s">
        <v>281</v>
      </c>
      <c r="D109" s="6">
        <v>45323</v>
      </c>
      <c r="E109" s="7" t="s">
        <v>427</v>
      </c>
      <c r="F109" s="8">
        <v>0</v>
      </c>
      <c r="G109" s="8">
        <v>0</v>
      </c>
      <c r="H109" s="9">
        <v>49797.51</v>
      </c>
      <c r="I109" s="9">
        <v>0</v>
      </c>
      <c r="J109" s="9">
        <v>0</v>
      </c>
      <c r="K109" s="9">
        <v>49797.51</v>
      </c>
      <c r="L109" s="9">
        <v>371.84</v>
      </c>
      <c r="M109" s="9">
        <v>0</v>
      </c>
      <c r="N109" s="9">
        <v>0</v>
      </c>
      <c r="O109" s="9">
        <v>0</v>
      </c>
      <c r="P109" s="9">
        <v>371.84</v>
      </c>
      <c r="Q109" s="9">
        <v>0</v>
      </c>
      <c r="R109" s="9">
        <v>0</v>
      </c>
      <c r="S109" s="9">
        <v>49425.67</v>
      </c>
      <c r="T109" s="9">
        <v>0</v>
      </c>
      <c r="U109" s="9">
        <v>427.43</v>
      </c>
      <c r="V109" s="9">
        <v>0</v>
      </c>
      <c r="W109" s="9">
        <v>0</v>
      </c>
      <c r="X109" s="9">
        <v>427.43</v>
      </c>
      <c r="Y109" s="9">
        <v>0</v>
      </c>
      <c r="Z109" s="9">
        <v>0</v>
      </c>
      <c r="AA109" s="9">
        <v>0</v>
      </c>
      <c r="AB109" s="9">
        <v>193.65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111.33</v>
      </c>
      <c r="AI109" s="9">
        <v>19.48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2.1000000000000001E-2</v>
      </c>
      <c r="AR109" s="9">
        <v>0</v>
      </c>
      <c r="AS109" s="9">
        <v>0</v>
      </c>
      <c r="AT109" s="9">
        <v>0</v>
      </c>
      <c r="AU109" s="9">
        <f t="shared" si="1"/>
        <v>1123.751</v>
      </c>
      <c r="AV109" s="9">
        <v>0</v>
      </c>
      <c r="AW109" s="9">
        <v>0</v>
      </c>
      <c r="AX109" s="10">
        <v>100</v>
      </c>
      <c r="AY109" s="10">
        <v>360</v>
      </c>
      <c r="AZ109" s="9">
        <v>358921.35230000003</v>
      </c>
      <c r="BA109" s="9">
        <v>88825</v>
      </c>
      <c r="BB109" s="11">
        <v>77</v>
      </c>
      <c r="BC109" s="11">
        <v>42.845782043343597</v>
      </c>
      <c r="BD109" s="11">
        <v>10.3</v>
      </c>
      <c r="BE109" s="11"/>
      <c r="BF109" s="7" t="s">
        <v>282</v>
      </c>
      <c r="BG109" s="4"/>
      <c r="BH109" s="7" t="s">
        <v>324</v>
      </c>
      <c r="BI109" s="7" t="s">
        <v>325</v>
      </c>
      <c r="BJ109" s="7" t="s">
        <v>393</v>
      </c>
      <c r="BK109" s="7" t="s">
        <v>21</v>
      </c>
      <c r="BL109" s="5" t="s">
        <v>0</v>
      </c>
      <c r="BM109" s="11">
        <v>398516.55764949002</v>
      </c>
      <c r="BN109" s="5" t="s">
        <v>209</v>
      </c>
      <c r="BO109" s="11"/>
      <c r="BP109" s="12">
        <v>37393</v>
      </c>
      <c r="BQ109" s="12">
        <v>48351</v>
      </c>
      <c r="BR109" s="11">
        <v>0</v>
      </c>
      <c r="BS109" s="11">
        <v>193.65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39</v>
      </c>
      <c r="C110" s="14" t="s">
        <v>281</v>
      </c>
      <c r="D110" s="15">
        <v>45323</v>
      </c>
      <c r="E110" s="16" t="s">
        <v>96</v>
      </c>
      <c r="F110" s="17">
        <v>0</v>
      </c>
      <c r="G110" s="17">
        <v>0</v>
      </c>
      <c r="H110" s="18">
        <v>56487.97</v>
      </c>
      <c r="I110" s="18">
        <v>353.9</v>
      </c>
      <c r="J110" s="18">
        <v>0</v>
      </c>
      <c r="K110" s="18">
        <v>56841.87</v>
      </c>
      <c r="L110" s="18">
        <v>356.93</v>
      </c>
      <c r="M110" s="18">
        <v>0</v>
      </c>
      <c r="N110" s="18">
        <v>0</v>
      </c>
      <c r="O110" s="18">
        <v>353.9</v>
      </c>
      <c r="P110" s="18">
        <v>356.93</v>
      </c>
      <c r="Q110" s="18">
        <v>0</v>
      </c>
      <c r="R110" s="18">
        <v>0</v>
      </c>
      <c r="S110" s="18">
        <v>56131.040000000001</v>
      </c>
      <c r="T110" s="18">
        <v>492.38</v>
      </c>
      <c r="U110" s="18">
        <v>489.35</v>
      </c>
      <c r="V110" s="18">
        <v>0</v>
      </c>
      <c r="W110" s="18">
        <v>492.38</v>
      </c>
      <c r="X110" s="18">
        <v>489.35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379.5</v>
      </c>
      <c r="AK110" s="18">
        <v>0</v>
      </c>
      <c r="AL110" s="18">
        <v>0</v>
      </c>
      <c r="AM110" s="18">
        <v>0</v>
      </c>
      <c r="AN110" s="18">
        <v>0</v>
      </c>
      <c r="AO110" s="18">
        <v>233</v>
      </c>
      <c r="AP110" s="18">
        <v>46.48</v>
      </c>
      <c r="AQ110" s="18">
        <v>1361.4349999999999</v>
      </c>
      <c r="AR110" s="18">
        <v>0</v>
      </c>
      <c r="AS110" s="18">
        <v>0</v>
      </c>
      <c r="AT110" s="18">
        <v>0</v>
      </c>
      <c r="AU110" s="18">
        <f t="shared" si="1"/>
        <v>3712.9749999999999</v>
      </c>
      <c r="AV110" s="18">
        <v>0</v>
      </c>
      <c r="AW110" s="18">
        <v>0</v>
      </c>
      <c r="AX110" s="19">
        <v>102</v>
      </c>
      <c r="AY110" s="19">
        <v>360</v>
      </c>
      <c r="AZ110" s="18">
        <v>432000.56410000002</v>
      </c>
      <c r="BA110" s="18">
        <v>94050</v>
      </c>
      <c r="BB110" s="20">
        <v>68</v>
      </c>
      <c r="BC110" s="20">
        <v>40.583846039340798</v>
      </c>
      <c r="BD110" s="20">
        <v>10.3</v>
      </c>
      <c r="BE110" s="20"/>
      <c r="BF110" s="16" t="s">
        <v>282</v>
      </c>
      <c r="BG110" s="13"/>
      <c r="BH110" s="16" t="s">
        <v>324</v>
      </c>
      <c r="BI110" s="16" t="s">
        <v>325</v>
      </c>
      <c r="BJ110" s="16" t="s">
        <v>428</v>
      </c>
      <c r="BK110" s="16" t="s">
        <v>21</v>
      </c>
      <c r="BL110" s="14" t="s">
        <v>0</v>
      </c>
      <c r="BM110" s="20">
        <v>452581.60057488002</v>
      </c>
      <c r="BN110" s="14" t="s">
        <v>209</v>
      </c>
      <c r="BO110" s="20"/>
      <c r="BP110" s="21">
        <v>37411</v>
      </c>
      <c r="BQ110" s="21">
        <v>48369</v>
      </c>
      <c r="BR110" s="20">
        <v>329.51</v>
      </c>
      <c r="BS110" s="20">
        <v>189.75</v>
      </c>
      <c r="BT110" s="20">
        <v>0</v>
      </c>
    </row>
    <row r="111" spans="1:72" s="1" customFormat="1" ht="18.2" customHeight="1" x14ac:dyDescent="0.15">
      <c r="A111" s="4">
        <v>109</v>
      </c>
      <c r="B111" s="5" t="s">
        <v>39</v>
      </c>
      <c r="C111" s="5" t="s">
        <v>281</v>
      </c>
      <c r="D111" s="6">
        <v>45323</v>
      </c>
      <c r="E111" s="7" t="s">
        <v>97</v>
      </c>
      <c r="F111" s="8">
        <v>169</v>
      </c>
      <c r="G111" s="8">
        <v>168</v>
      </c>
      <c r="H111" s="9">
        <v>101722.03</v>
      </c>
      <c r="I111" s="9">
        <v>148387.70000000001</v>
      </c>
      <c r="J111" s="9">
        <v>0</v>
      </c>
      <c r="K111" s="9">
        <v>250109.73</v>
      </c>
      <c r="L111" s="9">
        <v>1705.92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250109.73</v>
      </c>
      <c r="T111" s="9">
        <v>292002.24</v>
      </c>
      <c r="U111" s="9">
        <v>909.44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292911.68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150093.62</v>
      </c>
      <c r="AW111" s="9">
        <v>292911.68</v>
      </c>
      <c r="AX111" s="10">
        <v>48</v>
      </c>
      <c r="AY111" s="10">
        <v>300</v>
      </c>
      <c r="AZ111" s="9">
        <v>854638.53</v>
      </c>
      <c r="BA111" s="9">
        <v>272247.15000000002</v>
      </c>
      <c r="BB111" s="11">
        <v>80</v>
      </c>
      <c r="BC111" s="11">
        <v>73.494904905340604</v>
      </c>
      <c r="BD111" s="11">
        <v>10.73</v>
      </c>
      <c r="BE111" s="11"/>
      <c r="BF111" s="7" t="s">
        <v>282</v>
      </c>
      <c r="BG111" s="4"/>
      <c r="BH111" s="7" t="s">
        <v>324</v>
      </c>
      <c r="BI111" s="7" t="s">
        <v>325</v>
      </c>
      <c r="BJ111" s="7" t="s">
        <v>429</v>
      </c>
      <c r="BK111" s="7" t="s">
        <v>286</v>
      </c>
      <c r="BL111" s="5" t="s">
        <v>0</v>
      </c>
      <c r="BM111" s="11">
        <v>2016621.49717431</v>
      </c>
      <c r="BN111" s="5" t="s">
        <v>209</v>
      </c>
      <c r="BO111" s="11"/>
      <c r="BP111" s="12">
        <v>37638</v>
      </c>
      <c r="BQ111" s="12">
        <v>46769</v>
      </c>
      <c r="BR111" s="11">
        <v>144108.16</v>
      </c>
      <c r="BS111" s="11">
        <v>445</v>
      </c>
      <c r="BT111" s="11">
        <v>43.56</v>
      </c>
    </row>
    <row r="112" spans="1:72" s="1" customFormat="1" ht="18.2" customHeight="1" x14ac:dyDescent="0.15">
      <c r="A112" s="13">
        <v>110</v>
      </c>
      <c r="B112" s="14" t="s">
        <v>39</v>
      </c>
      <c r="C112" s="14" t="s">
        <v>281</v>
      </c>
      <c r="D112" s="15">
        <v>45323</v>
      </c>
      <c r="E112" s="16" t="s">
        <v>98</v>
      </c>
      <c r="F112" s="17">
        <v>152</v>
      </c>
      <c r="G112" s="17">
        <v>151</v>
      </c>
      <c r="H112" s="18">
        <v>43580.92</v>
      </c>
      <c r="I112" s="18">
        <v>60086.68</v>
      </c>
      <c r="J112" s="18">
        <v>0</v>
      </c>
      <c r="K112" s="18">
        <v>103667.6</v>
      </c>
      <c r="L112" s="18">
        <v>703.96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103667.6</v>
      </c>
      <c r="T112" s="18">
        <v>102774.82</v>
      </c>
      <c r="U112" s="18">
        <v>368.57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103143.39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60790.64</v>
      </c>
      <c r="AW112" s="18">
        <v>103143.39</v>
      </c>
      <c r="AX112" s="19">
        <v>50</v>
      </c>
      <c r="AY112" s="19">
        <v>300</v>
      </c>
      <c r="AZ112" s="18">
        <v>542947.60120000003</v>
      </c>
      <c r="BA112" s="18">
        <v>116668.3</v>
      </c>
      <c r="BB112" s="20">
        <v>70</v>
      </c>
      <c r="BC112" s="20">
        <v>62.199689204351102</v>
      </c>
      <c r="BD112" s="20">
        <v>10.15</v>
      </c>
      <c r="BE112" s="20"/>
      <c r="BF112" s="16" t="s">
        <v>282</v>
      </c>
      <c r="BG112" s="13"/>
      <c r="BH112" s="16" t="s">
        <v>324</v>
      </c>
      <c r="BI112" s="16" t="s">
        <v>325</v>
      </c>
      <c r="BJ112" s="16" t="s">
        <v>430</v>
      </c>
      <c r="BK112" s="16" t="s">
        <v>286</v>
      </c>
      <c r="BL112" s="14" t="s">
        <v>0</v>
      </c>
      <c r="BM112" s="20">
        <v>835866.36441719998</v>
      </c>
      <c r="BN112" s="14" t="s">
        <v>209</v>
      </c>
      <c r="BO112" s="20"/>
      <c r="BP112" s="21">
        <v>37704</v>
      </c>
      <c r="BQ112" s="21">
        <v>46836</v>
      </c>
      <c r="BR112" s="20">
        <v>44799.05</v>
      </c>
      <c r="BS112" s="20">
        <v>108.05</v>
      </c>
      <c r="BT112" s="20">
        <v>43.23</v>
      </c>
    </row>
    <row r="113" spans="1:72" s="1" customFormat="1" ht="18.2" customHeight="1" x14ac:dyDescent="0.15">
      <c r="A113" s="4">
        <v>111</v>
      </c>
      <c r="B113" s="5" t="s">
        <v>39</v>
      </c>
      <c r="C113" s="5" t="s">
        <v>281</v>
      </c>
      <c r="D113" s="6">
        <v>45323</v>
      </c>
      <c r="E113" s="7" t="s">
        <v>431</v>
      </c>
      <c r="F113" s="8">
        <v>0</v>
      </c>
      <c r="G113" s="8">
        <v>0</v>
      </c>
      <c r="H113" s="9">
        <v>38639.050000000003</v>
      </c>
      <c r="I113" s="9">
        <v>0</v>
      </c>
      <c r="J113" s="9">
        <v>0</v>
      </c>
      <c r="K113" s="9">
        <v>38639.050000000003</v>
      </c>
      <c r="L113" s="9">
        <v>375.69</v>
      </c>
      <c r="M113" s="9">
        <v>0</v>
      </c>
      <c r="N113" s="9">
        <v>0</v>
      </c>
      <c r="O113" s="9">
        <v>0</v>
      </c>
      <c r="P113" s="9">
        <v>375.69</v>
      </c>
      <c r="Q113" s="9">
        <v>0</v>
      </c>
      <c r="R113" s="9">
        <v>0</v>
      </c>
      <c r="S113" s="9">
        <v>38263.360000000001</v>
      </c>
      <c r="T113" s="9">
        <v>0</v>
      </c>
      <c r="U113" s="9">
        <v>325.20999999999998</v>
      </c>
      <c r="V113" s="9">
        <v>0</v>
      </c>
      <c r="W113" s="9">
        <v>0</v>
      </c>
      <c r="X113" s="9">
        <v>325.20999999999998</v>
      </c>
      <c r="Y113" s="9">
        <v>0</v>
      </c>
      <c r="Z113" s="9">
        <v>0</v>
      </c>
      <c r="AA113" s="9">
        <v>0</v>
      </c>
      <c r="AB113" s="9">
        <v>106.08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94.15</v>
      </c>
      <c r="AI113" s="9">
        <v>49.28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0.47699999999999998</v>
      </c>
      <c r="AR113" s="9">
        <v>0</v>
      </c>
      <c r="AS113" s="9">
        <v>0</v>
      </c>
      <c r="AT113" s="9">
        <v>0</v>
      </c>
      <c r="AU113" s="9">
        <f t="shared" si="1"/>
        <v>950.88699999999994</v>
      </c>
      <c r="AV113" s="9">
        <v>0</v>
      </c>
      <c r="AW113" s="9">
        <v>0</v>
      </c>
      <c r="AX113" s="10">
        <v>76</v>
      </c>
      <c r="AY113" s="10">
        <v>360</v>
      </c>
      <c r="AZ113" s="9">
        <v>244810.984</v>
      </c>
      <c r="BA113" s="9">
        <v>79200</v>
      </c>
      <c r="BB113" s="11">
        <v>90</v>
      </c>
      <c r="BC113" s="11">
        <v>43.481090909090902</v>
      </c>
      <c r="BD113" s="11">
        <v>10.1</v>
      </c>
      <c r="BE113" s="11"/>
      <c r="BF113" s="7" t="s">
        <v>282</v>
      </c>
      <c r="BG113" s="4"/>
      <c r="BH113" s="7" t="s">
        <v>292</v>
      </c>
      <c r="BI113" s="7" t="s">
        <v>293</v>
      </c>
      <c r="BJ113" s="7" t="s">
        <v>298</v>
      </c>
      <c r="BK113" s="7" t="s">
        <v>21</v>
      </c>
      <c r="BL113" s="5" t="s">
        <v>0</v>
      </c>
      <c r="BM113" s="11">
        <v>308515.44372192002</v>
      </c>
      <c r="BN113" s="5" t="s">
        <v>209</v>
      </c>
      <c r="BO113" s="11"/>
      <c r="BP113" s="12">
        <v>36669</v>
      </c>
      <c r="BQ113" s="12">
        <v>47626</v>
      </c>
      <c r="BR113" s="11">
        <v>0</v>
      </c>
      <c r="BS113" s="11">
        <v>106.08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39</v>
      </c>
      <c r="C114" s="14" t="s">
        <v>281</v>
      </c>
      <c r="D114" s="15">
        <v>45323</v>
      </c>
      <c r="E114" s="16" t="s">
        <v>99</v>
      </c>
      <c r="F114" s="17">
        <v>185</v>
      </c>
      <c r="G114" s="17">
        <v>184</v>
      </c>
      <c r="H114" s="18">
        <v>39597.22</v>
      </c>
      <c r="I114" s="18">
        <v>34412.14</v>
      </c>
      <c r="J114" s="18">
        <v>0</v>
      </c>
      <c r="K114" s="18">
        <v>74009.36</v>
      </c>
      <c r="L114" s="18">
        <v>367.65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74009.36</v>
      </c>
      <c r="T114" s="18">
        <v>94878.49</v>
      </c>
      <c r="U114" s="18">
        <v>333.25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95211.74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34779.79</v>
      </c>
      <c r="AW114" s="18">
        <v>95211.74</v>
      </c>
      <c r="AX114" s="19">
        <v>77</v>
      </c>
      <c r="AY114" s="19">
        <v>360</v>
      </c>
      <c r="AZ114" s="18">
        <v>245403.04800000001</v>
      </c>
      <c r="BA114" s="18">
        <v>79200</v>
      </c>
      <c r="BB114" s="20">
        <v>90</v>
      </c>
      <c r="BC114" s="20">
        <v>84.101545454545501</v>
      </c>
      <c r="BD114" s="20">
        <v>10.1</v>
      </c>
      <c r="BE114" s="20"/>
      <c r="BF114" s="16" t="s">
        <v>282</v>
      </c>
      <c r="BG114" s="13"/>
      <c r="BH114" s="16" t="s">
        <v>292</v>
      </c>
      <c r="BI114" s="16" t="s">
        <v>293</v>
      </c>
      <c r="BJ114" s="16" t="s">
        <v>298</v>
      </c>
      <c r="BK114" s="16" t="s">
        <v>286</v>
      </c>
      <c r="BL114" s="14" t="s">
        <v>0</v>
      </c>
      <c r="BM114" s="20">
        <v>596733.54718392005</v>
      </c>
      <c r="BN114" s="14" t="s">
        <v>209</v>
      </c>
      <c r="BO114" s="20"/>
      <c r="BP114" s="21">
        <v>36691</v>
      </c>
      <c r="BQ114" s="21">
        <v>47648</v>
      </c>
      <c r="BR114" s="20">
        <v>49428.25</v>
      </c>
      <c r="BS114" s="20">
        <v>106.06</v>
      </c>
      <c r="BT114" s="20">
        <v>43.84</v>
      </c>
    </row>
    <row r="115" spans="1:72" s="1" customFormat="1" ht="18.2" customHeight="1" x14ac:dyDescent="0.15">
      <c r="A115" s="4">
        <v>113</v>
      </c>
      <c r="B115" s="5" t="s">
        <v>39</v>
      </c>
      <c r="C115" s="5" t="s">
        <v>281</v>
      </c>
      <c r="D115" s="6">
        <v>45323</v>
      </c>
      <c r="E115" s="7" t="s">
        <v>432</v>
      </c>
      <c r="F115" s="8">
        <v>0</v>
      </c>
      <c r="G115" s="8">
        <v>2</v>
      </c>
      <c r="H115" s="9">
        <v>39120.36</v>
      </c>
      <c r="I115" s="9">
        <v>767.57</v>
      </c>
      <c r="J115" s="9">
        <v>0</v>
      </c>
      <c r="K115" s="9">
        <v>39887.93</v>
      </c>
      <c r="L115" s="9">
        <v>368.66</v>
      </c>
      <c r="M115" s="9">
        <v>0</v>
      </c>
      <c r="N115" s="9">
        <v>0</v>
      </c>
      <c r="O115" s="9">
        <v>767.57</v>
      </c>
      <c r="P115" s="9">
        <v>277.48</v>
      </c>
      <c r="Q115" s="9">
        <v>0</v>
      </c>
      <c r="R115" s="9">
        <v>0</v>
      </c>
      <c r="S115" s="9">
        <v>38842.879999999997</v>
      </c>
      <c r="T115" s="9">
        <v>679.71</v>
      </c>
      <c r="U115" s="9">
        <v>332.24</v>
      </c>
      <c r="V115" s="9">
        <v>0</v>
      </c>
      <c r="W115" s="9">
        <v>679.71</v>
      </c>
      <c r="X115" s="9">
        <v>332.24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0.12</v>
      </c>
      <c r="AJ115" s="9">
        <v>212.12</v>
      </c>
      <c r="AK115" s="9">
        <v>0</v>
      </c>
      <c r="AL115" s="9">
        <v>0</v>
      </c>
      <c r="AM115" s="9">
        <v>91.45</v>
      </c>
      <c r="AN115" s="9">
        <v>0</v>
      </c>
      <c r="AO115" s="9">
        <v>188.3</v>
      </c>
      <c r="AP115" s="9">
        <v>98.02</v>
      </c>
      <c r="AQ115" s="9">
        <v>0</v>
      </c>
      <c r="AR115" s="9">
        <v>0</v>
      </c>
      <c r="AS115" s="9">
        <v>660.43891900000006</v>
      </c>
      <c r="AT115" s="9">
        <v>0</v>
      </c>
      <c r="AU115" s="9">
        <f t="shared" si="1"/>
        <v>1986.571081</v>
      </c>
      <c r="AV115" s="9">
        <v>91.18</v>
      </c>
      <c r="AW115" s="9">
        <v>0</v>
      </c>
      <c r="AX115" s="10">
        <v>77</v>
      </c>
      <c r="AY115" s="10">
        <v>360</v>
      </c>
      <c r="AZ115" s="9">
        <v>245940.728</v>
      </c>
      <c r="BA115" s="9">
        <v>79200</v>
      </c>
      <c r="BB115" s="11">
        <v>90</v>
      </c>
      <c r="BC115" s="11">
        <v>44.139636363636399</v>
      </c>
      <c r="BD115" s="11">
        <v>10.1</v>
      </c>
      <c r="BE115" s="11"/>
      <c r="BF115" s="7" t="s">
        <v>282</v>
      </c>
      <c r="BG115" s="4"/>
      <c r="BH115" s="7" t="s">
        <v>292</v>
      </c>
      <c r="BI115" s="7" t="s">
        <v>293</v>
      </c>
      <c r="BJ115" s="7" t="s">
        <v>298</v>
      </c>
      <c r="BK115" s="7" t="s">
        <v>21</v>
      </c>
      <c r="BL115" s="5" t="s">
        <v>0</v>
      </c>
      <c r="BM115" s="11">
        <v>313188.08276736003</v>
      </c>
      <c r="BN115" s="5" t="s">
        <v>209</v>
      </c>
      <c r="BO115" s="11"/>
      <c r="BP115" s="12">
        <v>36705</v>
      </c>
      <c r="BQ115" s="12">
        <v>47662</v>
      </c>
      <c r="BR115" s="11">
        <v>294.92</v>
      </c>
      <c r="BS115" s="11">
        <v>106.06</v>
      </c>
      <c r="BT115" s="11">
        <v>43.75</v>
      </c>
    </row>
    <row r="116" spans="1:72" s="1" customFormat="1" ht="18.2" customHeight="1" x14ac:dyDescent="0.15">
      <c r="A116" s="13">
        <v>114</v>
      </c>
      <c r="B116" s="14" t="s">
        <v>39</v>
      </c>
      <c r="C116" s="14" t="s">
        <v>281</v>
      </c>
      <c r="D116" s="15">
        <v>45323</v>
      </c>
      <c r="E116" s="16" t="s">
        <v>100</v>
      </c>
      <c r="F116" s="17">
        <v>147</v>
      </c>
      <c r="G116" s="17">
        <v>146</v>
      </c>
      <c r="H116" s="18">
        <v>43405.58</v>
      </c>
      <c r="I116" s="18">
        <v>35482.89</v>
      </c>
      <c r="J116" s="18">
        <v>0</v>
      </c>
      <c r="K116" s="18">
        <v>78888.47</v>
      </c>
      <c r="L116" s="18">
        <v>423.74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78888.47</v>
      </c>
      <c r="T116" s="18">
        <v>81038.13</v>
      </c>
      <c r="U116" s="18">
        <v>368.92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81407.05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35906.629999999997</v>
      </c>
      <c r="AW116" s="18">
        <v>81407.05</v>
      </c>
      <c r="AX116" s="19">
        <v>74</v>
      </c>
      <c r="AY116" s="19">
        <v>360</v>
      </c>
      <c r="AZ116" s="18">
        <v>286767.9595</v>
      </c>
      <c r="BA116" s="18">
        <v>88825</v>
      </c>
      <c r="BB116" s="20">
        <v>85</v>
      </c>
      <c r="BC116" s="20">
        <v>75.491358851674605</v>
      </c>
      <c r="BD116" s="20">
        <v>10.199999999999999</v>
      </c>
      <c r="BE116" s="20"/>
      <c r="BF116" s="16" t="s">
        <v>282</v>
      </c>
      <c r="BG116" s="13"/>
      <c r="BH116" s="16" t="s">
        <v>292</v>
      </c>
      <c r="BI116" s="16" t="s">
        <v>293</v>
      </c>
      <c r="BJ116" s="16" t="s">
        <v>298</v>
      </c>
      <c r="BK116" s="16" t="s">
        <v>286</v>
      </c>
      <c r="BL116" s="14" t="s">
        <v>0</v>
      </c>
      <c r="BM116" s="20">
        <v>636073.55252109002</v>
      </c>
      <c r="BN116" s="14" t="s">
        <v>209</v>
      </c>
      <c r="BO116" s="20"/>
      <c r="BP116" s="21">
        <v>36594</v>
      </c>
      <c r="BQ116" s="21">
        <v>47551</v>
      </c>
      <c r="BR116" s="20">
        <v>46383.9</v>
      </c>
      <c r="BS116" s="20">
        <v>125.17</v>
      </c>
      <c r="BT116" s="20">
        <v>44.55</v>
      </c>
    </row>
    <row r="117" spans="1:72" s="1" customFormat="1" ht="18.2" customHeight="1" x14ac:dyDescent="0.15">
      <c r="A117" s="4">
        <v>115</v>
      </c>
      <c r="B117" s="5" t="s">
        <v>39</v>
      </c>
      <c r="C117" s="5" t="s">
        <v>281</v>
      </c>
      <c r="D117" s="6">
        <v>45323</v>
      </c>
      <c r="E117" s="7" t="s">
        <v>433</v>
      </c>
      <c r="F117" s="8">
        <v>15</v>
      </c>
      <c r="G117" s="8">
        <v>14</v>
      </c>
      <c r="H117" s="9">
        <v>43939.05</v>
      </c>
      <c r="I117" s="9">
        <v>5857.71</v>
      </c>
      <c r="J117" s="9">
        <v>0</v>
      </c>
      <c r="K117" s="9">
        <v>49796.76</v>
      </c>
      <c r="L117" s="9">
        <v>419.21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49796.76</v>
      </c>
      <c r="T117" s="9">
        <v>5589.45</v>
      </c>
      <c r="U117" s="9">
        <v>373.45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5962.9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6276.92</v>
      </c>
      <c r="AW117" s="9">
        <v>5962.9</v>
      </c>
      <c r="AX117" s="10">
        <v>79</v>
      </c>
      <c r="AY117" s="10">
        <v>360</v>
      </c>
      <c r="AZ117" s="9">
        <v>294805.47249999997</v>
      </c>
      <c r="BA117" s="9">
        <v>88825</v>
      </c>
      <c r="BB117" s="11">
        <v>85</v>
      </c>
      <c r="BC117" s="11">
        <v>47.6524019138756</v>
      </c>
      <c r="BD117" s="11">
        <v>10.199999999999999</v>
      </c>
      <c r="BE117" s="11"/>
      <c r="BF117" s="7" t="s">
        <v>282</v>
      </c>
      <c r="BG117" s="4"/>
      <c r="BH117" s="7" t="s">
        <v>292</v>
      </c>
      <c r="BI117" s="7" t="s">
        <v>293</v>
      </c>
      <c r="BJ117" s="7" t="s">
        <v>298</v>
      </c>
      <c r="BK117" s="7" t="s">
        <v>286</v>
      </c>
      <c r="BL117" s="5" t="s">
        <v>0</v>
      </c>
      <c r="BM117" s="11">
        <v>401508.63665171998</v>
      </c>
      <c r="BN117" s="5" t="s">
        <v>209</v>
      </c>
      <c r="BO117" s="11"/>
      <c r="BP117" s="12">
        <v>36767</v>
      </c>
      <c r="BQ117" s="12">
        <v>47724</v>
      </c>
      <c r="BR117" s="11">
        <v>4953.72</v>
      </c>
      <c r="BS117" s="11">
        <v>125.05</v>
      </c>
      <c r="BT117" s="11">
        <v>43.34</v>
      </c>
    </row>
    <row r="118" spans="1:72" s="1" customFormat="1" ht="18.2" customHeight="1" x14ac:dyDescent="0.15">
      <c r="A118" s="13">
        <v>116</v>
      </c>
      <c r="B118" s="14" t="s">
        <v>40</v>
      </c>
      <c r="C118" s="14" t="s">
        <v>281</v>
      </c>
      <c r="D118" s="15">
        <v>45323</v>
      </c>
      <c r="E118" s="16" t="s">
        <v>3</v>
      </c>
      <c r="F118" s="17">
        <v>0</v>
      </c>
      <c r="G118" s="17">
        <v>0</v>
      </c>
      <c r="H118" s="18">
        <v>54035.38</v>
      </c>
      <c r="I118" s="18">
        <v>1839.83</v>
      </c>
      <c r="J118" s="18">
        <v>0</v>
      </c>
      <c r="K118" s="18">
        <v>55875.21</v>
      </c>
      <c r="L118" s="18">
        <v>1850.98</v>
      </c>
      <c r="M118" s="18">
        <v>0</v>
      </c>
      <c r="N118" s="18">
        <v>0</v>
      </c>
      <c r="O118" s="18">
        <v>3690.81</v>
      </c>
      <c r="P118" s="18">
        <v>0</v>
      </c>
      <c r="Q118" s="18">
        <v>0</v>
      </c>
      <c r="R118" s="18">
        <v>0</v>
      </c>
      <c r="S118" s="18">
        <v>52184.4</v>
      </c>
      <c r="T118" s="18">
        <v>338.51</v>
      </c>
      <c r="U118" s="18">
        <v>327.36</v>
      </c>
      <c r="V118" s="18">
        <v>0</v>
      </c>
      <c r="W118" s="18">
        <v>338.51</v>
      </c>
      <c r="X118" s="18">
        <v>327.36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144.08000000000001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121.32</v>
      </c>
      <c r="AQ118" s="18">
        <v>41.384</v>
      </c>
      <c r="AR118" s="18">
        <v>0</v>
      </c>
      <c r="AS118" s="18">
        <v>0</v>
      </c>
      <c r="AT118" s="18">
        <v>0</v>
      </c>
      <c r="AU118" s="18">
        <f t="shared" si="1"/>
        <v>4663.4639999999999</v>
      </c>
      <c r="AV118" s="18">
        <v>0</v>
      </c>
      <c r="AW118" s="18">
        <v>0</v>
      </c>
      <c r="AX118" s="19">
        <v>29</v>
      </c>
      <c r="AY118" s="19">
        <v>120</v>
      </c>
      <c r="AZ118" s="18">
        <v>66606.749699000007</v>
      </c>
      <c r="BA118" s="18">
        <v>185383.22</v>
      </c>
      <c r="BB118" s="20">
        <v>90</v>
      </c>
      <c r="BC118" s="20">
        <v>25.3345259619506</v>
      </c>
      <c r="BD118" s="20">
        <v>7.27</v>
      </c>
      <c r="BE118" s="20"/>
      <c r="BF118" s="16"/>
      <c r="BG118" s="13"/>
      <c r="BH118" s="16" t="s">
        <v>43</v>
      </c>
      <c r="BI118" s="16" t="s">
        <v>208</v>
      </c>
      <c r="BJ118" s="16" t="s">
        <v>434</v>
      </c>
      <c r="BK118" s="16" t="s">
        <v>21</v>
      </c>
      <c r="BL118" s="14" t="s">
        <v>0</v>
      </c>
      <c r="BM118" s="20">
        <v>420760.05142680003</v>
      </c>
      <c r="BN118" s="14" t="s">
        <v>209</v>
      </c>
      <c r="BO118" s="20"/>
      <c r="BP118" s="21">
        <v>42482</v>
      </c>
      <c r="BQ118" s="21">
        <v>46134</v>
      </c>
      <c r="BR118" s="20">
        <v>0</v>
      </c>
      <c r="BS118" s="20">
        <v>0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39</v>
      </c>
      <c r="C119" s="5" t="s">
        <v>281</v>
      </c>
      <c r="D119" s="6">
        <v>45323</v>
      </c>
      <c r="E119" s="7" t="s">
        <v>2</v>
      </c>
      <c r="F119" s="8">
        <v>11</v>
      </c>
      <c r="G119" s="8">
        <v>11</v>
      </c>
      <c r="H119" s="9">
        <v>26438.17</v>
      </c>
      <c r="I119" s="9">
        <v>6047.39</v>
      </c>
      <c r="J119" s="9">
        <v>0</v>
      </c>
      <c r="K119" s="9">
        <v>32485.56</v>
      </c>
      <c r="L119" s="9">
        <v>479.17</v>
      </c>
      <c r="M119" s="9">
        <v>0</v>
      </c>
      <c r="N119" s="9">
        <v>0</v>
      </c>
      <c r="O119" s="9">
        <v>455.84</v>
      </c>
      <c r="P119" s="9">
        <v>0</v>
      </c>
      <c r="Q119" s="9">
        <v>0</v>
      </c>
      <c r="R119" s="9">
        <v>0</v>
      </c>
      <c r="S119" s="9">
        <v>32029.72</v>
      </c>
      <c r="T119" s="9">
        <v>1559.09</v>
      </c>
      <c r="U119" s="9">
        <v>112.03</v>
      </c>
      <c r="V119" s="9">
        <v>0</v>
      </c>
      <c r="W119" s="9">
        <v>195.43</v>
      </c>
      <c r="X119" s="9">
        <v>0</v>
      </c>
      <c r="Y119" s="9">
        <v>0</v>
      </c>
      <c r="Z119" s="9">
        <v>0</v>
      </c>
      <c r="AA119" s="9">
        <v>1475.69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45.52</v>
      </c>
      <c r="AN119" s="9">
        <v>0</v>
      </c>
      <c r="AO119" s="9">
        <v>0</v>
      </c>
      <c r="AP119" s="9">
        <v>50.27</v>
      </c>
      <c r="AQ119" s="9">
        <v>32.826999999999998</v>
      </c>
      <c r="AR119" s="9">
        <v>0</v>
      </c>
      <c r="AS119" s="9">
        <v>0</v>
      </c>
      <c r="AT119" s="9">
        <v>0</v>
      </c>
      <c r="AU119" s="9">
        <f t="shared" si="1"/>
        <v>779.88699999999994</v>
      </c>
      <c r="AV119" s="9">
        <v>6070.72</v>
      </c>
      <c r="AW119" s="9">
        <v>1475.69</v>
      </c>
      <c r="AX119" s="10">
        <v>89</v>
      </c>
      <c r="AY119" s="10">
        <v>180</v>
      </c>
      <c r="AZ119" s="9">
        <v>104499.956766</v>
      </c>
      <c r="BA119" s="9">
        <v>64683</v>
      </c>
      <c r="BB119" s="11">
        <v>85</v>
      </c>
      <c r="BC119" s="11">
        <v>42.090289566037399</v>
      </c>
      <c r="BD119" s="11">
        <v>7.27</v>
      </c>
      <c r="BE119" s="11"/>
      <c r="BF119" s="7"/>
      <c r="BG119" s="4"/>
      <c r="BH119" s="7" t="s">
        <v>348</v>
      </c>
      <c r="BI119" s="7" t="s">
        <v>435</v>
      </c>
      <c r="BJ119" s="7" t="s">
        <v>352</v>
      </c>
      <c r="BK119" s="7" t="s">
        <v>286</v>
      </c>
      <c r="BL119" s="5" t="s">
        <v>0</v>
      </c>
      <c r="BM119" s="11">
        <v>258253.93478484001</v>
      </c>
      <c r="BN119" s="5" t="s">
        <v>209</v>
      </c>
      <c r="BO119" s="11"/>
      <c r="BP119" s="12">
        <v>42480</v>
      </c>
      <c r="BQ119" s="12">
        <v>47958</v>
      </c>
      <c r="BR119" s="11">
        <v>952.57</v>
      </c>
      <c r="BS119" s="11">
        <v>0</v>
      </c>
      <c r="BT119" s="11">
        <v>43.41</v>
      </c>
    </row>
    <row r="120" spans="1:72" s="1" customFormat="1" ht="18.2" customHeight="1" x14ac:dyDescent="0.15">
      <c r="A120" s="13">
        <v>118</v>
      </c>
      <c r="B120" s="14" t="s">
        <v>39</v>
      </c>
      <c r="C120" s="14" t="s">
        <v>281</v>
      </c>
      <c r="D120" s="15">
        <v>45323</v>
      </c>
      <c r="E120" s="16" t="s">
        <v>436</v>
      </c>
      <c r="F120" s="17">
        <v>2</v>
      </c>
      <c r="G120" s="17">
        <v>2</v>
      </c>
      <c r="H120" s="18">
        <v>15926.44</v>
      </c>
      <c r="I120" s="18">
        <v>1232.6099999999999</v>
      </c>
      <c r="J120" s="18">
        <v>0</v>
      </c>
      <c r="K120" s="18">
        <v>17159.05</v>
      </c>
      <c r="L120" s="18">
        <v>449</v>
      </c>
      <c r="M120" s="18">
        <v>0</v>
      </c>
      <c r="N120" s="18">
        <v>0</v>
      </c>
      <c r="O120" s="18">
        <v>402.32</v>
      </c>
      <c r="P120" s="18">
        <v>0</v>
      </c>
      <c r="Q120" s="18">
        <v>0</v>
      </c>
      <c r="R120" s="18">
        <v>0</v>
      </c>
      <c r="S120" s="18">
        <v>16756.73</v>
      </c>
      <c r="T120" s="18">
        <v>216.72</v>
      </c>
      <c r="U120" s="18">
        <v>99.03</v>
      </c>
      <c r="V120" s="18">
        <v>0</v>
      </c>
      <c r="W120" s="18">
        <v>101.74</v>
      </c>
      <c r="X120" s="18">
        <v>0</v>
      </c>
      <c r="Y120" s="18">
        <v>0</v>
      </c>
      <c r="Z120" s="18">
        <v>0</v>
      </c>
      <c r="AA120" s="18">
        <v>214.01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44.05</v>
      </c>
      <c r="AN120" s="18">
        <v>0</v>
      </c>
      <c r="AO120" s="18">
        <v>0</v>
      </c>
      <c r="AP120" s="18">
        <v>36.24</v>
      </c>
      <c r="AQ120" s="18">
        <v>7.4969999999999999</v>
      </c>
      <c r="AR120" s="18">
        <v>0</v>
      </c>
      <c r="AS120" s="18">
        <v>0</v>
      </c>
      <c r="AT120" s="18">
        <v>0</v>
      </c>
      <c r="AU120" s="18">
        <f t="shared" si="1"/>
        <v>591.84699999999998</v>
      </c>
      <c r="AV120" s="18">
        <v>1279.29</v>
      </c>
      <c r="AW120" s="18">
        <v>214.01</v>
      </c>
      <c r="AX120" s="19">
        <v>33</v>
      </c>
      <c r="AY120" s="19">
        <v>120</v>
      </c>
      <c r="AZ120" s="18">
        <v>242241</v>
      </c>
      <c r="BA120" s="18">
        <v>46638.58</v>
      </c>
      <c r="BB120" s="20">
        <v>0.9</v>
      </c>
      <c r="BC120" s="20">
        <v>0.32336012374304701</v>
      </c>
      <c r="BD120" s="20">
        <v>7.27</v>
      </c>
      <c r="BE120" s="20"/>
      <c r="BF120" s="16"/>
      <c r="BG120" s="13"/>
      <c r="BH120" s="16" t="s">
        <v>41</v>
      </c>
      <c r="BI120" s="16" t="s">
        <v>435</v>
      </c>
      <c r="BJ120" s="16" t="s">
        <v>437</v>
      </c>
      <c r="BK120" s="16" t="s">
        <v>304</v>
      </c>
      <c r="BL120" s="14" t="s">
        <v>0</v>
      </c>
      <c r="BM120" s="20">
        <v>135108.62588330999</v>
      </c>
      <c r="BN120" s="14" t="s">
        <v>209</v>
      </c>
      <c r="BO120" s="20"/>
      <c r="BP120" s="21">
        <v>42662</v>
      </c>
      <c r="BQ120" s="21">
        <v>46314</v>
      </c>
      <c r="BR120" s="20">
        <v>113.25</v>
      </c>
      <c r="BS120" s="20">
        <v>0</v>
      </c>
      <c r="BT120" s="20">
        <v>28.53</v>
      </c>
    </row>
    <row r="121" spans="1:72" s="1" customFormat="1" ht="18.2" customHeight="1" x14ac:dyDescent="0.15">
      <c r="A121" s="4">
        <v>119</v>
      </c>
      <c r="B121" s="5" t="s">
        <v>39</v>
      </c>
      <c r="C121" s="5" t="s">
        <v>281</v>
      </c>
      <c r="D121" s="6">
        <v>45323</v>
      </c>
      <c r="E121" s="7" t="s">
        <v>438</v>
      </c>
      <c r="F121" s="8">
        <v>0</v>
      </c>
      <c r="G121" s="8">
        <v>0</v>
      </c>
      <c r="H121" s="9">
        <v>48327.12</v>
      </c>
      <c r="I121" s="9">
        <v>0</v>
      </c>
      <c r="J121" s="9">
        <v>0</v>
      </c>
      <c r="K121" s="9">
        <v>48327.12</v>
      </c>
      <c r="L121" s="9">
        <v>396.33</v>
      </c>
      <c r="M121" s="9">
        <v>0</v>
      </c>
      <c r="N121" s="9">
        <v>0</v>
      </c>
      <c r="O121" s="9">
        <v>0</v>
      </c>
      <c r="P121" s="9">
        <v>396.33</v>
      </c>
      <c r="Q121" s="9">
        <v>0</v>
      </c>
      <c r="R121" s="9">
        <v>0</v>
      </c>
      <c r="S121" s="9">
        <v>47930.79</v>
      </c>
      <c r="T121" s="9">
        <v>0</v>
      </c>
      <c r="U121" s="9">
        <v>292.77999999999997</v>
      </c>
      <c r="V121" s="9">
        <v>0</v>
      </c>
      <c r="W121" s="9">
        <v>0</v>
      </c>
      <c r="X121" s="9">
        <v>292.77999999999997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58.61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1.569</v>
      </c>
      <c r="AR121" s="9">
        <v>0</v>
      </c>
      <c r="AS121" s="9">
        <v>0</v>
      </c>
      <c r="AT121" s="9">
        <v>0</v>
      </c>
      <c r="AU121" s="9">
        <f t="shared" si="1"/>
        <v>749.28899999999999</v>
      </c>
      <c r="AV121" s="9">
        <v>0</v>
      </c>
      <c r="AW121" s="9">
        <v>0</v>
      </c>
      <c r="AX121" s="10">
        <v>96</v>
      </c>
      <c r="AY121" s="10">
        <v>180</v>
      </c>
      <c r="AZ121" s="9">
        <v>252476</v>
      </c>
      <c r="BA121" s="9">
        <v>51818.79</v>
      </c>
      <c r="BB121" s="11">
        <v>0.9</v>
      </c>
      <c r="BC121" s="11">
        <v>0.83247237150848197</v>
      </c>
      <c r="BD121" s="11">
        <v>7.27</v>
      </c>
      <c r="BE121" s="11"/>
      <c r="BF121" s="7"/>
      <c r="BG121" s="4"/>
      <c r="BH121" s="7" t="s">
        <v>292</v>
      </c>
      <c r="BI121" s="7" t="s">
        <v>435</v>
      </c>
      <c r="BJ121" s="7" t="s">
        <v>435</v>
      </c>
      <c r="BK121" s="7" t="s">
        <v>21</v>
      </c>
      <c r="BL121" s="5" t="s">
        <v>0</v>
      </c>
      <c r="BM121" s="11">
        <v>386463.41943812999</v>
      </c>
      <c r="BN121" s="5" t="s">
        <v>209</v>
      </c>
      <c r="BO121" s="11"/>
      <c r="BP121" s="12">
        <v>42667</v>
      </c>
      <c r="BQ121" s="12">
        <v>48145</v>
      </c>
      <c r="BR121" s="11">
        <v>0</v>
      </c>
      <c r="BS121" s="11">
        <v>0</v>
      </c>
      <c r="BT121" s="11">
        <v>0</v>
      </c>
    </row>
    <row r="122" spans="1:72" s="1" customFormat="1" ht="18.2" customHeight="1" x14ac:dyDescent="0.15">
      <c r="A122" s="13">
        <v>120</v>
      </c>
      <c r="B122" s="14" t="s">
        <v>39</v>
      </c>
      <c r="C122" s="14" t="s">
        <v>281</v>
      </c>
      <c r="D122" s="15">
        <v>45323</v>
      </c>
      <c r="E122" s="16" t="s">
        <v>101</v>
      </c>
      <c r="F122" s="17">
        <v>48</v>
      </c>
      <c r="G122" s="17">
        <v>47</v>
      </c>
      <c r="H122" s="18">
        <v>23643.439999999999</v>
      </c>
      <c r="I122" s="18">
        <v>27159.74</v>
      </c>
      <c r="J122" s="18">
        <v>0</v>
      </c>
      <c r="K122" s="18">
        <v>50803.18</v>
      </c>
      <c r="L122" s="18">
        <v>628.23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50803.18</v>
      </c>
      <c r="T122" s="18">
        <v>11546</v>
      </c>
      <c r="U122" s="18">
        <v>143.22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11689.22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27787.97</v>
      </c>
      <c r="AW122" s="18">
        <v>11689.22</v>
      </c>
      <c r="AX122" s="19">
        <v>35</v>
      </c>
      <c r="AY122" s="19">
        <v>120</v>
      </c>
      <c r="AZ122" s="18">
        <v>291063</v>
      </c>
      <c r="BA122" s="18">
        <v>65652.66</v>
      </c>
      <c r="BB122" s="20">
        <v>0.85</v>
      </c>
      <c r="BC122" s="20">
        <v>0.65774491086880604</v>
      </c>
      <c r="BD122" s="20">
        <v>7.27</v>
      </c>
      <c r="BE122" s="20"/>
      <c r="BF122" s="16"/>
      <c r="BG122" s="13"/>
      <c r="BH122" s="16" t="s">
        <v>324</v>
      </c>
      <c r="BI122" s="16" t="s">
        <v>435</v>
      </c>
      <c r="BJ122" s="16" t="s">
        <v>435</v>
      </c>
      <c r="BK122" s="16" t="s">
        <v>286</v>
      </c>
      <c r="BL122" s="14" t="s">
        <v>0</v>
      </c>
      <c r="BM122" s="20">
        <v>409623.34777146002</v>
      </c>
      <c r="BN122" s="14" t="s">
        <v>209</v>
      </c>
      <c r="BO122" s="20"/>
      <c r="BP122" s="21">
        <v>42699</v>
      </c>
      <c r="BQ122" s="21">
        <v>46351</v>
      </c>
      <c r="BR122" s="20">
        <v>4032.43</v>
      </c>
      <c r="BS122" s="20">
        <v>0</v>
      </c>
      <c r="BT122" s="20">
        <v>12.4</v>
      </c>
    </row>
    <row r="123" spans="1:72" s="1" customFormat="1" ht="18.2" customHeight="1" x14ac:dyDescent="0.15">
      <c r="A123" s="4">
        <v>121</v>
      </c>
      <c r="B123" s="5" t="s">
        <v>39</v>
      </c>
      <c r="C123" s="5" t="s">
        <v>281</v>
      </c>
      <c r="D123" s="6">
        <v>45323</v>
      </c>
      <c r="E123" s="7" t="s">
        <v>439</v>
      </c>
      <c r="F123" s="8">
        <v>0</v>
      </c>
      <c r="G123" s="8">
        <v>0</v>
      </c>
      <c r="H123" s="9">
        <v>19045.060000000001</v>
      </c>
      <c r="I123" s="9">
        <v>0</v>
      </c>
      <c r="J123" s="9">
        <v>0</v>
      </c>
      <c r="K123" s="9">
        <v>19045.060000000001</v>
      </c>
      <c r="L123" s="9">
        <v>506.03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19045.060000000001</v>
      </c>
      <c r="T123" s="9">
        <v>0</v>
      </c>
      <c r="U123" s="9">
        <v>115.36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115.36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506.03</v>
      </c>
      <c r="AW123" s="9">
        <v>115.36</v>
      </c>
      <c r="AX123" s="10">
        <v>35</v>
      </c>
      <c r="AY123" s="10">
        <v>120</v>
      </c>
      <c r="AZ123" s="9">
        <v>244353</v>
      </c>
      <c r="BA123" s="9">
        <v>52882.51</v>
      </c>
      <c r="BB123" s="11">
        <v>0.9</v>
      </c>
      <c r="BC123" s="11">
        <v>0.32412519753695501</v>
      </c>
      <c r="BD123" s="11">
        <v>7.27</v>
      </c>
      <c r="BE123" s="11"/>
      <c r="BF123" s="7"/>
      <c r="BG123" s="4"/>
      <c r="BH123" s="7" t="s">
        <v>335</v>
      </c>
      <c r="BI123" s="7" t="s">
        <v>435</v>
      </c>
      <c r="BJ123" s="7" t="s">
        <v>435</v>
      </c>
      <c r="BK123" s="7" t="s">
        <v>21</v>
      </c>
      <c r="BL123" s="5" t="s">
        <v>0</v>
      </c>
      <c r="BM123" s="11">
        <v>153559.30939181999</v>
      </c>
      <c r="BN123" s="5" t="s">
        <v>209</v>
      </c>
      <c r="BO123" s="11"/>
      <c r="BP123" s="12">
        <v>42699</v>
      </c>
      <c r="BQ123" s="12">
        <v>46351</v>
      </c>
      <c r="BR123" s="11">
        <v>35.950000000000003</v>
      </c>
      <c r="BS123" s="11">
        <v>0</v>
      </c>
      <c r="BT123" s="11">
        <v>43.41</v>
      </c>
    </row>
    <row r="124" spans="1:72" s="1" customFormat="1" ht="18.2" customHeight="1" x14ac:dyDescent="0.15">
      <c r="A124" s="13">
        <v>122</v>
      </c>
      <c r="B124" s="14" t="s">
        <v>39</v>
      </c>
      <c r="C124" s="14" t="s">
        <v>281</v>
      </c>
      <c r="D124" s="15">
        <v>45323</v>
      </c>
      <c r="E124" s="16" t="s">
        <v>4</v>
      </c>
      <c r="F124" s="17">
        <v>69</v>
      </c>
      <c r="G124" s="17">
        <v>68</v>
      </c>
      <c r="H124" s="18">
        <v>21353.89</v>
      </c>
      <c r="I124" s="18">
        <v>29503.56</v>
      </c>
      <c r="J124" s="18">
        <v>0</v>
      </c>
      <c r="K124" s="18">
        <v>50857.45</v>
      </c>
      <c r="L124" s="18">
        <v>501.35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50857.45</v>
      </c>
      <c r="T124" s="18">
        <v>16489.39</v>
      </c>
      <c r="U124" s="18">
        <v>129.35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16618.740000000002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30004.91</v>
      </c>
      <c r="AW124" s="18">
        <v>16618.740000000002</v>
      </c>
      <c r="AX124" s="19">
        <v>39</v>
      </c>
      <c r="AY124" s="19">
        <v>120</v>
      </c>
      <c r="AZ124" s="18">
        <v>258207</v>
      </c>
      <c r="BA124" s="18">
        <v>53674.73</v>
      </c>
      <c r="BB124" s="20">
        <v>0.89999799999999996</v>
      </c>
      <c r="BC124" s="20">
        <v>0.852758892035414</v>
      </c>
      <c r="BD124" s="20">
        <v>7.27</v>
      </c>
      <c r="BE124" s="20"/>
      <c r="BF124" s="16"/>
      <c r="BG124" s="13"/>
      <c r="BH124" s="16" t="s">
        <v>440</v>
      </c>
      <c r="BI124" s="16" t="s">
        <v>435</v>
      </c>
      <c r="BJ124" s="16" t="s">
        <v>441</v>
      </c>
      <c r="BK124" s="16" t="s">
        <v>286</v>
      </c>
      <c r="BL124" s="14" t="s">
        <v>0</v>
      </c>
      <c r="BM124" s="20">
        <v>410060.92390514998</v>
      </c>
      <c r="BN124" s="14" t="s">
        <v>209</v>
      </c>
      <c r="BO124" s="20"/>
      <c r="BP124" s="21">
        <v>42815</v>
      </c>
      <c r="BQ124" s="21">
        <v>46467</v>
      </c>
      <c r="BR124" s="20">
        <v>5196.83</v>
      </c>
      <c r="BS124" s="20">
        <v>0</v>
      </c>
      <c r="BT124" s="20">
        <v>12.4</v>
      </c>
    </row>
    <row r="125" spans="1:72" s="1" customFormat="1" ht="18.2" customHeight="1" x14ac:dyDescent="0.15">
      <c r="A125" s="4">
        <v>123</v>
      </c>
      <c r="B125" s="5" t="s">
        <v>39</v>
      </c>
      <c r="C125" s="5" t="s">
        <v>281</v>
      </c>
      <c r="D125" s="6">
        <v>45323</v>
      </c>
      <c r="E125" s="7" t="s">
        <v>5</v>
      </c>
      <c r="F125" s="8">
        <v>0</v>
      </c>
      <c r="G125" s="8">
        <v>0</v>
      </c>
      <c r="H125" s="9">
        <v>60296.23</v>
      </c>
      <c r="I125" s="9">
        <v>0</v>
      </c>
      <c r="J125" s="9">
        <v>0</v>
      </c>
      <c r="K125" s="9">
        <v>60296.23</v>
      </c>
      <c r="L125" s="9">
        <v>446.36</v>
      </c>
      <c r="M125" s="9">
        <v>0</v>
      </c>
      <c r="N125" s="9">
        <v>0</v>
      </c>
      <c r="O125" s="9">
        <v>0</v>
      </c>
      <c r="P125" s="9">
        <v>446.36</v>
      </c>
      <c r="Q125" s="9">
        <v>0</v>
      </c>
      <c r="R125" s="9">
        <v>0</v>
      </c>
      <c r="S125" s="9">
        <v>59849.87</v>
      </c>
      <c r="T125" s="9">
        <v>0</v>
      </c>
      <c r="U125" s="9">
        <v>365.29</v>
      </c>
      <c r="V125" s="9">
        <v>0</v>
      </c>
      <c r="W125" s="9">
        <v>0</v>
      </c>
      <c r="X125" s="9">
        <v>365.29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60.35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2.1680000000000001</v>
      </c>
      <c r="AR125" s="9">
        <v>0</v>
      </c>
      <c r="AS125" s="9">
        <v>0</v>
      </c>
      <c r="AT125" s="9">
        <v>0</v>
      </c>
      <c r="AU125" s="9">
        <f t="shared" si="1"/>
        <v>874.16800000000001</v>
      </c>
      <c r="AV125" s="9">
        <v>0</v>
      </c>
      <c r="AW125" s="9">
        <v>0</v>
      </c>
      <c r="AX125" s="10">
        <v>100</v>
      </c>
      <c r="AY125" s="10">
        <v>180</v>
      </c>
      <c r="AZ125" s="9">
        <v>250013</v>
      </c>
      <c r="BA125" s="9">
        <v>88802.36</v>
      </c>
      <c r="BB125" s="11">
        <v>0.84999899999999995</v>
      </c>
      <c r="BC125" s="11">
        <v>0.57287137019928303</v>
      </c>
      <c r="BD125" s="11">
        <v>7.27</v>
      </c>
      <c r="BE125" s="11"/>
      <c r="BF125" s="7"/>
      <c r="BG125" s="4"/>
      <c r="BH125" s="7" t="s">
        <v>283</v>
      </c>
      <c r="BI125" s="7" t="s">
        <v>435</v>
      </c>
      <c r="BJ125" s="7" t="s">
        <v>442</v>
      </c>
      <c r="BK125" s="7" t="s">
        <v>21</v>
      </c>
      <c r="BL125" s="5" t="s">
        <v>0</v>
      </c>
      <c r="BM125" s="11">
        <v>482566.32976688998</v>
      </c>
      <c r="BN125" s="5" t="s">
        <v>209</v>
      </c>
      <c r="BO125" s="11"/>
      <c r="BP125" s="12">
        <v>42835</v>
      </c>
      <c r="BQ125" s="12">
        <v>48314</v>
      </c>
      <c r="BR125" s="11">
        <v>0</v>
      </c>
      <c r="BS125" s="11">
        <v>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39</v>
      </c>
      <c r="C126" s="14" t="s">
        <v>281</v>
      </c>
      <c r="D126" s="15">
        <v>45323</v>
      </c>
      <c r="E126" s="16" t="s">
        <v>6</v>
      </c>
      <c r="F126" s="17">
        <v>0</v>
      </c>
      <c r="G126" s="17">
        <v>0</v>
      </c>
      <c r="H126" s="18">
        <v>30323.71</v>
      </c>
      <c r="I126" s="18">
        <v>0</v>
      </c>
      <c r="J126" s="18">
        <v>0</v>
      </c>
      <c r="K126" s="18">
        <v>30323.71</v>
      </c>
      <c r="L126" s="18">
        <v>657.66</v>
      </c>
      <c r="M126" s="18">
        <v>0</v>
      </c>
      <c r="N126" s="18">
        <v>0</v>
      </c>
      <c r="O126" s="18">
        <v>0</v>
      </c>
      <c r="P126" s="18">
        <v>657.66</v>
      </c>
      <c r="Q126" s="18">
        <v>0</v>
      </c>
      <c r="R126" s="18">
        <v>0</v>
      </c>
      <c r="S126" s="18">
        <v>29666.05</v>
      </c>
      <c r="T126" s="18">
        <v>0</v>
      </c>
      <c r="U126" s="18">
        <v>183.69</v>
      </c>
      <c r="V126" s="18">
        <v>0</v>
      </c>
      <c r="W126" s="18">
        <v>0</v>
      </c>
      <c r="X126" s="18">
        <v>183.69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48.66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46.295999999999999</v>
      </c>
      <c r="AR126" s="18">
        <v>0</v>
      </c>
      <c r="AS126" s="18">
        <v>0</v>
      </c>
      <c r="AT126" s="18">
        <v>0</v>
      </c>
      <c r="AU126" s="18">
        <f t="shared" si="1"/>
        <v>936.30599999999993</v>
      </c>
      <c r="AV126" s="18">
        <v>0</v>
      </c>
      <c r="AW126" s="18">
        <v>0</v>
      </c>
      <c r="AX126" s="19">
        <v>42</v>
      </c>
      <c r="AY126" s="19">
        <v>120</v>
      </c>
      <c r="AZ126" s="18">
        <v>300000</v>
      </c>
      <c r="BA126" s="18">
        <v>71601.19</v>
      </c>
      <c r="BB126" s="20">
        <v>0.85</v>
      </c>
      <c r="BC126" s="20">
        <v>0.35217490798686402</v>
      </c>
      <c r="BD126" s="20">
        <v>7.27</v>
      </c>
      <c r="BE126" s="20"/>
      <c r="BF126" s="16"/>
      <c r="BG126" s="13"/>
      <c r="BH126" s="16" t="s">
        <v>374</v>
      </c>
      <c r="BI126" s="16" t="s">
        <v>435</v>
      </c>
      <c r="BJ126" s="16" t="s">
        <v>443</v>
      </c>
      <c r="BK126" s="16" t="s">
        <v>21</v>
      </c>
      <c r="BL126" s="14" t="s">
        <v>0</v>
      </c>
      <c r="BM126" s="20">
        <v>239195.78884935001</v>
      </c>
      <c r="BN126" s="14" t="s">
        <v>209</v>
      </c>
      <c r="BO126" s="20"/>
      <c r="BP126" s="21">
        <v>42902</v>
      </c>
      <c r="BQ126" s="21">
        <v>46554</v>
      </c>
      <c r="BR126" s="20">
        <v>0</v>
      </c>
      <c r="BS126" s="20">
        <v>0</v>
      </c>
      <c r="BT126" s="20">
        <v>0</v>
      </c>
    </row>
    <row r="127" spans="1:72" s="1" customFormat="1" ht="18.2" customHeight="1" x14ac:dyDescent="0.15">
      <c r="A127" s="4">
        <v>125</v>
      </c>
      <c r="B127" s="5" t="s">
        <v>39</v>
      </c>
      <c r="C127" s="5" t="s">
        <v>281</v>
      </c>
      <c r="D127" s="6">
        <v>45323</v>
      </c>
      <c r="E127" s="7" t="s">
        <v>444</v>
      </c>
      <c r="F127" s="8">
        <v>2</v>
      </c>
      <c r="G127" s="8">
        <v>3</v>
      </c>
      <c r="H127" s="9">
        <v>347887.5</v>
      </c>
      <c r="I127" s="9">
        <v>27953.49</v>
      </c>
      <c r="J127" s="9">
        <v>0</v>
      </c>
      <c r="K127" s="9">
        <v>375840.99</v>
      </c>
      <c r="L127" s="9">
        <v>7192.85</v>
      </c>
      <c r="M127" s="9">
        <v>0</v>
      </c>
      <c r="N127" s="9">
        <v>0</v>
      </c>
      <c r="O127" s="9">
        <v>14067.78</v>
      </c>
      <c r="P127" s="9">
        <v>0</v>
      </c>
      <c r="Q127" s="9">
        <v>0</v>
      </c>
      <c r="R127" s="9">
        <v>0</v>
      </c>
      <c r="S127" s="9">
        <v>361773.21</v>
      </c>
      <c r="T127" s="9">
        <v>11628.48</v>
      </c>
      <c r="U127" s="9">
        <v>3185.89</v>
      </c>
      <c r="V127" s="9">
        <v>0</v>
      </c>
      <c r="W127" s="9">
        <v>5577.08</v>
      </c>
      <c r="X127" s="9">
        <v>0</v>
      </c>
      <c r="Y127" s="9">
        <v>0</v>
      </c>
      <c r="Z127" s="9">
        <v>0</v>
      </c>
      <c r="AA127" s="9">
        <v>9237.2900000000009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460</v>
      </c>
      <c r="AN127" s="9">
        <v>0</v>
      </c>
      <c r="AO127" s="9">
        <v>0</v>
      </c>
      <c r="AP127" s="9">
        <v>652.14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20757</v>
      </c>
      <c r="AV127" s="9">
        <v>21078.560000000001</v>
      </c>
      <c r="AW127" s="9">
        <v>9237.2900000000009</v>
      </c>
      <c r="AX127" s="10">
        <v>41</v>
      </c>
      <c r="AY127" s="10">
        <v>60</v>
      </c>
      <c r="AZ127" s="9">
        <v>246373</v>
      </c>
      <c r="BA127" s="9">
        <v>479766.96</v>
      </c>
      <c r="BB127" s="11">
        <v>0.9</v>
      </c>
      <c r="BC127" s="11">
        <v>0.678654255390992</v>
      </c>
      <c r="BD127" s="11">
        <v>12.83</v>
      </c>
      <c r="BE127" s="11"/>
      <c r="BF127" s="7" t="s">
        <v>282</v>
      </c>
      <c r="BG127" s="4"/>
      <c r="BH127" s="7" t="s">
        <v>343</v>
      </c>
      <c r="BI127" s="7" t="s">
        <v>445</v>
      </c>
      <c r="BJ127" s="7" t="s">
        <v>435</v>
      </c>
      <c r="BK127" s="7" t="s">
        <v>304</v>
      </c>
      <c r="BL127" s="5" t="s">
        <v>1</v>
      </c>
      <c r="BM127" s="11">
        <v>361773.21</v>
      </c>
      <c r="BN127" s="5" t="s">
        <v>209</v>
      </c>
      <c r="BO127" s="11"/>
      <c r="BP127" s="12">
        <v>44734</v>
      </c>
      <c r="BQ127" s="12">
        <v>46560</v>
      </c>
      <c r="BR127" s="11">
        <v>1112.1400000000001</v>
      </c>
      <c r="BS127" s="11">
        <v>0</v>
      </c>
      <c r="BT127" s="11">
        <v>230</v>
      </c>
    </row>
    <row r="128" spans="1:72" s="1" customFormat="1" ht="18.2" customHeight="1" x14ac:dyDescent="0.15">
      <c r="A128" s="13">
        <v>126</v>
      </c>
      <c r="B128" s="14" t="s">
        <v>39</v>
      </c>
      <c r="C128" s="14" t="s">
        <v>281</v>
      </c>
      <c r="D128" s="15">
        <v>45323</v>
      </c>
      <c r="E128" s="16" t="s">
        <v>446</v>
      </c>
      <c r="F128" s="17">
        <v>0</v>
      </c>
      <c r="G128" s="17">
        <v>0</v>
      </c>
      <c r="H128" s="18">
        <v>254866.36</v>
      </c>
      <c r="I128" s="18">
        <v>5416.21</v>
      </c>
      <c r="J128" s="18">
        <v>0</v>
      </c>
      <c r="K128" s="18">
        <v>260282.57</v>
      </c>
      <c r="L128" s="18">
        <v>5464.86</v>
      </c>
      <c r="M128" s="18">
        <v>0</v>
      </c>
      <c r="N128" s="18">
        <v>0</v>
      </c>
      <c r="O128" s="18">
        <v>5416.21</v>
      </c>
      <c r="P128" s="18">
        <v>0</v>
      </c>
      <c r="Q128" s="18">
        <v>0</v>
      </c>
      <c r="R128" s="18">
        <v>0</v>
      </c>
      <c r="S128" s="18">
        <v>254866.36</v>
      </c>
      <c r="T128" s="18">
        <v>2385.5300000000002</v>
      </c>
      <c r="U128" s="18">
        <v>2336.88</v>
      </c>
      <c r="V128" s="18">
        <v>0</v>
      </c>
      <c r="W128" s="18">
        <v>2385.5300000000002</v>
      </c>
      <c r="X128" s="18">
        <v>8.0399999999999991</v>
      </c>
      <c r="Y128" s="18">
        <v>0</v>
      </c>
      <c r="Z128" s="18">
        <v>0</v>
      </c>
      <c r="AA128" s="18">
        <v>2328.84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490.22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8300</v>
      </c>
      <c r="AV128" s="18">
        <v>5464.86</v>
      </c>
      <c r="AW128" s="18">
        <v>2328.84</v>
      </c>
      <c r="AX128" s="19">
        <v>41</v>
      </c>
      <c r="AY128" s="19">
        <v>60</v>
      </c>
      <c r="AZ128" s="18">
        <v>272789</v>
      </c>
      <c r="BA128" s="18">
        <v>360642.83</v>
      </c>
      <c r="BB128" s="20">
        <v>0.85</v>
      </c>
      <c r="BC128" s="20">
        <v>0.60069516978890203</v>
      </c>
      <c r="BD128" s="20">
        <v>12.83</v>
      </c>
      <c r="BE128" s="20"/>
      <c r="BF128" s="16" t="s">
        <v>447</v>
      </c>
      <c r="BG128" s="13"/>
      <c r="BH128" s="16" t="s">
        <v>320</v>
      </c>
      <c r="BI128" s="16" t="s">
        <v>205</v>
      </c>
      <c r="BJ128" s="16" t="s">
        <v>435</v>
      </c>
      <c r="BK128" s="16" t="s">
        <v>21</v>
      </c>
      <c r="BL128" s="14" t="s">
        <v>1</v>
      </c>
      <c r="BM128" s="20">
        <v>254866.36</v>
      </c>
      <c r="BN128" s="14" t="s">
        <v>209</v>
      </c>
      <c r="BO128" s="20"/>
      <c r="BP128" s="21">
        <v>44767</v>
      </c>
      <c r="BQ128" s="21">
        <v>46593</v>
      </c>
      <c r="BR128" s="20">
        <v>245.11</v>
      </c>
      <c r="BS128" s="20">
        <v>0</v>
      </c>
      <c r="BT128" s="20">
        <v>230</v>
      </c>
    </row>
    <row r="129" spans="1:72" s="1" customFormat="1" ht="18.2" customHeight="1" x14ac:dyDescent="0.15">
      <c r="A129" s="4">
        <v>127</v>
      </c>
      <c r="B129" s="5" t="s">
        <v>39</v>
      </c>
      <c r="C129" s="5" t="s">
        <v>281</v>
      </c>
      <c r="D129" s="6">
        <v>45323</v>
      </c>
      <c r="E129" s="7" t="s">
        <v>448</v>
      </c>
      <c r="F129" s="8">
        <v>0</v>
      </c>
      <c r="G129" s="8">
        <v>0</v>
      </c>
      <c r="H129" s="9">
        <v>266200.86</v>
      </c>
      <c r="I129" s="9">
        <v>0</v>
      </c>
      <c r="J129" s="9">
        <v>0</v>
      </c>
      <c r="K129" s="9">
        <v>266200.86</v>
      </c>
      <c r="L129" s="9">
        <v>2089.09</v>
      </c>
      <c r="M129" s="9">
        <v>0</v>
      </c>
      <c r="N129" s="9">
        <v>0</v>
      </c>
      <c r="O129" s="9">
        <v>0</v>
      </c>
      <c r="P129" s="9">
        <v>2089.09</v>
      </c>
      <c r="Q129" s="9">
        <v>0</v>
      </c>
      <c r="R129" s="9">
        <v>0</v>
      </c>
      <c r="S129" s="9">
        <v>264111.77</v>
      </c>
      <c r="T129" s="9">
        <v>0</v>
      </c>
      <c r="U129" s="9">
        <v>2409.48</v>
      </c>
      <c r="V129" s="9">
        <v>0</v>
      </c>
      <c r="W129" s="9">
        <v>0</v>
      </c>
      <c r="X129" s="9">
        <v>2409.48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209.62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0.81</v>
      </c>
      <c r="AR129" s="9">
        <v>0</v>
      </c>
      <c r="AS129" s="9">
        <v>0</v>
      </c>
      <c r="AT129" s="9">
        <v>0</v>
      </c>
      <c r="AU129" s="9">
        <f t="shared" si="1"/>
        <v>4709</v>
      </c>
      <c r="AV129" s="9">
        <v>0</v>
      </c>
      <c r="AW129" s="9">
        <v>0</v>
      </c>
      <c r="AX129" s="10">
        <v>88</v>
      </c>
      <c r="AY129" s="10">
        <v>107</v>
      </c>
      <c r="AZ129" s="9">
        <v>785258.26</v>
      </c>
      <c r="BA129" s="9">
        <v>308437.21999999997</v>
      </c>
      <c r="BB129" s="11">
        <v>0.25</v>
      </c>
      <c r="BC129" s="11">
        <v>0.21407255097163699</v>
      </c>
      <c r="BD129" s="11">
        <v>12.69</v>
      </c>
      <c r="BE129" s="11"/>
      <c r="BF129" s="7"/>
      <c r="BG129" s="4"/>
      <c r="BH129" s="7" t="s">
        <v>41</v>
      </c>
      <c r="BI129" s="7" t="s">
        <v>449</v>
      </c>
      <c r="BJ129" s="7" t="s">
        <v>435</v>
      </c>
      <c r="BK129" s="7" t="s">
        <v>21</v>
      </c>
      <c r="BL129" s="5" t="s">
        <v>1</v>
      </c>
      <c r="BM129" s="11">
        <v>264111.77</v>
      </c>
      <c r="BN129" s="5" t="s">
        <v>209</v>
      </c>
      <c r="BO129" s="11"/>
      <c r="BP129" s="12">
        <v>44767</v>
      </c>
      <c r="BQ129" s="12">
        <v>48024</v>
      </c>
      <c r="BR129" s="11">
        <v>0</v>
      </c>
      <c r="BS129" s="11">
        <v>0</v>
      </c>
      <c r="BT129" s="11">
        <v>0</v>
      </c>
    </row>
    <row r="130" spans="1:72" s="1" customFormat="1" ht="18.2" customHeight="1" x14ac:dyDescent="0.15">
      <c r="A130" s="13">
        <v>128</v>
      </c>
      <c r="B130" s="14" t="s">
        <v>39</v>
      </c>
      <c r="C130" s="14" t="s">
        <v>281</v>
      </c>
      <c r="D130" s="15">
        <v>45323</v>
      </c>
      <c r="E130" s="16" t="s">
        <v>629</v>
      </c>
      <c r="F130" s="17">
        <v>1</v>
      </c>
      <c r="G130" s="17">
        <v>0</v>
      </c>
      <c r="H130" s="18">
        <v>391825.39</v>
      </c>
      <c r="I130" s="18">
        <v>5726.58</v>
      </c>
      <c r="J130" s="18">
        <v>0</v>
      </c>
      <c r="K130" s="18">
        <v>397551.97</v>
      </c>
      <c r="L130" s="18">
        <v>5657.66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397551.97</v>
      </c>
      <c r="T130" s="18">
        <v>3600.07</v>
      </c>
      <c r="U130" s="18">
        <v>3549.28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7149.35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11384.24</v>
      </c>
      <c r="AW130" s="18">
        <v>7149.35</v>
      </c>
      <c r="AX130" s="19">
        <v>53</v>
      </c>
      <c r="AY130" s="19">
        <v>60</v>
      </c>
      <c r="AZ130" s="18">
        <v>336867</v>
      </c>
      <c r="BA130" s="18">
        <v>424720.57</v>
      </c>
      <c r="BB130" s="20">
        <v>0.87</v>
      </c>
      <c r="BC130" s="20">
        <v>0.81434768723351403</v>
      </c>
      <c r="BD130" s="20">
        <v>10.87</v>
      </c>
      <c r="BE130" s="20"/>
      <c r="BF130" s="16"/>
      <c r="BG130" s="13"/>
      <c r="BH130" s="16" t="s">
        <v>283</v>
      </c>
      <c r="BI130" s="16" t="s">
        <v>284</v>
      </c>
      <c r="BJ130" s="16" t="s">
        <v>435</v>
      </c>
      <c r="BK130" s="16" t="s">
        <v>304</v>
      </c>
      <c r="BL130" s="14" t="s">
        <v>1</v>
      </c>
      <c r="BM130" s="20">
        <v>397551.97</v>
      </c>
      <c r="BN130" s="14" t="s">
        <v>209</v>
      </c>
      <c r="BO130" s="20"/>
      <c r="BP130" s="21">
        <v>45128</v>
      </c>
      <c r="BQ130" s="21">
        <v>46955</v>
      </c>
      <c r="BR130" s="20">
        <v>1037.32</v>
      </c>
      <c r="BS130" s="20">
        <v>0</v>
      </c>
      <c r="BT130" s="20">
        <v>230</v>
      </c>
    </row>
    <row r="131" spans="1:72" s="1" customFormat="1" ht="18.2" customHeight="1" x14ac:dyDescent="0.15">
      <c r="A131" s="4">
        <v>129</v>
      </c>
      <c r="B131" s="5" t="s">
        <v>39</v>
      </c>
      <c r="C131" s="5" t="s">
        <v>281</v>
      </c>
      <c r="D131" s="6">
        <v>45323</v>
      </c>
      <c r="E131" s="7" t="s">
        <v>630</v>
      </c>
      <c r="F131" s="8">
        <v>0</v>
      </c>
      <c r="G131" s="8">
        <v>0</v>
      </c>
      <c r="H131" s="9">
        <v>270097.15999999997</v>
      </c>
      <c r="I131" s="9">
        <v>0</v>
      </c>
      <c r="J131" s="9">
        <v>0</v>
      </c>
      <c r="K131" s="9">
        <v>270097.15999999997</v>
      </c>
      <c r="L131" s="9">
        <v>4888.5</v>
      </c>
      <c r="M131" s="9">
        <v>0</v>
      </c>
      <c r="N131" s="9">
        <v>0</v>
      </c>
      <c r="O131" s="9">
        <v>0</v>
      </c>
      <c r="P131" s="9">
        <v>4888.5</v>
      </c>
      <c r="Q131" s="9">
        <v>0</v>
      </c>
      <c r="R131" s="9">
        <v>0</v>
      </c>
      <c r="S131" s="9">
        <v>265208.65999999997</v>
      </c>
      <c r="T131" s="9">
        <v>0</v>
      </c>
      <c r="U131" s="9">
        <v>2446.63</v>
      </c>
      <c r="V131" s="9">
        <v>0</v>
      </c>
      <c r="W131" s="9">
        <v>0</v>
      </c>
      <c r="X131" s="9">
        <v>2446.63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202.89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7538.02</v>
      </c>
      <c r="AV131" s="9">
        <v>0</v>
      </c>
      <c r="AW131" s="9">
        <v>0</v>
      </c>
      <c r="AX131" s="10">
        <v>44</v>
      </c>
      <c r="AY131" s="10">
        <v>51</v>
      </c>
      <c r="AZ131" s="9">
        <v>363538</v>
      </c>
      <c r="BA131" s="9">
        <v>298520.26</v>
      </c>
      <c r="BB131" s="11">
        <v>0.9</v>
      </c>
      <c r="BC131" s="11">
        <v>0.79956983154175199</v>
      </c>
      <c r="BD131" s="11">
        <v>10.87</v>
      </c>
      <c r="BE131" s="11"/>
      <c r="BF131" s="7"/>
      <c r="BG131" s="4"/>
      <c r="BH131" s="7" t="s">
        <v>283</v>
      </c>
      <c r="BI131" s="7" t="s">
        <v>284</v>
      </c>
      <c r="BJ131" s="7" t="s">
        <v>435</v>
      </c>
      <c r="BK131" s="7" t="s">
        <v>21</v>
      </c>
      <c r="BL131" s="5" t="s">
        <v>1</v>
      </c>
      <c r="BM131" s="11">
        <v>265208.65999999997</v>
      </c>
      <c r="BN131" s="5" t="s">
        <v>209</v>
      </c>
      <c r="BO131" s="11"/>
      <c r="BP131" s="12">
        <v>45128</v>
      </c>
      <c r="BQ131" s="12">
        <v>46681</v>
      </c>
      <c r="BR131" s="11">
        <v>0</v>
      </c>
      <c r="BS131" s="11">
        <v>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40</v>
      </c>
      <c r="C132" s="14" t="s">
        <v>281</v>
      </c>
      <c r="D132" s="15">
        <v>45323</v>
      </c>
      <c r="E132" s="16" t="s">
        <v>450</v>
      </c>
      <c r="F132" s="17">
        <v>4</v>
      </c>
      <c r="G132" s="17">
        <v>3</v>
      </c>
      <c r="H132" s="18">
        <v>43210.11</v>
      </c>
      <c r="I132" s="18">
        <v>2189.5300000000002</v>
      </c>
      <c r="J132" s="18">
        <v>0</v>
      </c>
      <c r="K132" s="18">
        <v>45399.64</v>
      </c>
      <c r="L132" s="18">
        <v>561.01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45399.64</v>
      </c>
      <c r="T132" s="18">
        <v>1484.6</v>
      </c>
      <c r="U132" s="18">
        <v>358.61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1843.21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2750.54</v>
      </c>
      <c r="AW132" s="18">
        <v>1843.21</v>
      </c>
      <c r="AX132" s="19">
        <v>60</v>
      </c>
      <c r="AY132" s="19">
        <v>300</v>
      </c>
      <c r="AZ132" s="18">
        <v>380000.00099999999</v>
      </c>
      <c r="BA132" s="18">
        <v>101516.73</v>
      </c>
      <c r="BB132" s="20">
        <v>90</v>
      </c>
      <c r="BC132" s="20">
        <v>40.249204244463002</v>
      </c>
      <c r="BD132" s="20">
        <v>9.9600000000000009</v>
      </c>
      <c r="BE132" s="20"/>
      <c r="BF132" s="16" t="s">
        <v>282</v>
      </c>
      <c r="BG132" s="13"/>
      <c r="BH132" s="16" t="s">
        <v>358</v>
      </c>
      <c r="BI132" s="16" t="s">
        <v>366</v>
      </c>
      <c r="BJ132" s="16" t="s">
        <v>451</v>
      </c>
      <c r="BK132" s="16" t="s">
        <v>304</v>
      </c>
      <c r="BL132" s="14" t="s">
        <v>0</v>
      </c>
      <c r="BM132" s="20">
        <v>366054.89113907999</v>
      </c>
      <c r="BN132" s="14" t="s">
        <v>209</v>
      </c>
      <c r="BO132" s="20"/>
      <c r="BP132" s="21">
        <v>38016</v>
      </c>
      <c r="BQ132" s="21">
        <v>47141</v>
      </c>
      <c r="BR132" s="20">
        <v>1388.85</v>
      </c>
      <c r="BS132" s="20">
        <v>120.36</v>
      </c>
      <c r="BT132" s="20">
        <v>44.47</v>
      </c>
    </row>
    <row r="133" spans="1:72" s="1" customFormat="1" ht="18.2" customHeight="1" x14ac:dyDescent="0.15">
      <c r="A133" s="4">
        <v>131</v>
      </c>
      <c r="B133" s="5" t="s">
        <v>40</v>
      </c>
      <c r="C133" s="5" t="s">
        <v>281</v>
      </c>
      <c r="D133" s="6">
        <v>45323</v>
      </c>
      <c r="E133" s="7" t="s">
        <v>25</v>
      </c>
      <c r="F133" s="8">
        <v>162</v>
      </c>
      <c r="G133" s="8">
        <v>161</v>
      </c>
      <c r="H133" s="9">
        <v>30442.89</v>
      </c>
      <c r="I133" s="9">
        <v>34249.629999999997</v>
      </c>
      <c r="J133" s="9">
        <v>0</v>
      </c>
      <c r="K133" s="9">
        <v>64692.52</v>
      </c>
      <c r="L133" s="9">
        <v>385.31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64692.52</v>
      </c>
      <c r="T133" s="9">
        <v>69096.89</v>
      </c>
      <c r="U133" s="9">
        <v>252.65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69349.539999999994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34634.94</v>
      </c>
      <c r="AW133" s="9">
        <v>69349.539999999994</v>
      </c>
      <c r="AX133" s="10">
        <v>61</v>
      </c>
      <c r="AY133" s="10">
        <v>300</v>
      </c>
      <c r="AZ133" s="9">
        <v>265000</v>
      </c>
      <c r="BA133" s="9">
        <v>70424.3</v>
      </c>
      <c r="BB133" s="11">
        <v>90</v>
      </c>
      <c r="BC133" s="11">
        <v>82.674968725283705</v>
      </c>
      <c r="BD133" s="11">
        <v>9.9600000000000009</v>
      </c>
      <c r="BE133" s="11"/>
      <c r="BF133" s="7" t="s">
        <v>282</v>
      </c>
      <c r="BG133" s="4"/>
      <c r="BH133" s="7" t="s">
        <v>41</v>
      </c>
      <c r="BI133" s="7" t="s">
        <v>452</v>
      </c>
      <c r="BJ133" s="7" t="s">
        <v>453</v>
      </c>
      <c r="BK133" s="7" t="s">
        <v>286</v>
      </c>
      <c r="BL133" s="5" t="s">
        <v>0</v>
      </c>
      <c r="BM133" s="11">
        <v>521612.36005644</v>
      </c>
      <c r="BN133" s="5" t="s">
        <v>209</v>
      </c>
      <c r="BO133" s="11"/>
      <c r="BP133" s="12">
        <v>38041</v>
      </c>
      <c r="BQ133" s="12">
        <v>47166</v>
      </c>
      <c r="BR133" s="11">
        <v>44368.54</v>
      </c>
      <c r="BS133" s="11">
        <v>83.5</v>
      </c>
      <c r="BT133" s="11">
        <v>44.23</v>
      </c>
    </row>
    <row r="134" spans="1:72" s="1" customFormat="1" ht="18.2" customHeight="1" x14ac:dyDescent="0.15">
      <c r="A134" s="13">
        <v>132</v>
      </c>
      <c r="B134" s="14" t="s">
        <v>40</v>
      </c>
      <c r="C134" s="14" t="s">
        <v>281</v>
      </c>
      <c r="D134" s="15">
        <v>45323</v>
      </c>
      <c r="E134" s="16" t="s">
        <v>454</v>
      </c>
      <c r="F134" s="17">
        <v>0</v>
      </c>
      <c r="G134" s="17">
        <v>0</v>
      </c>
      <c r="H134" s="18">
        <v>30250.87</v>
      </c>
      <c r="I134" s="18">
        <v>0</v>
      </c>
      <c r="J134" s="18">
        <v>0</v>
      </c>
      <c r="K134" s="18">
        <v>30250.87</v>
      </c>
      <c r="L134" s="18">
        <v>386.88</v>
      </c>
      <c r="M134" s="18">
        <v>0</v>
      </c>
      <c r="N134" s="18">
        <v>0</v>
      </c>
      <c r="O134" s="18">
        <v>0</v>
      </c>
      <c r="P134" s="18">
        <v>386.88</v>
      </c>
      <c r="Q134" s="18">
        <v>0</v>
      </c>
      <c r="R134" s="18">
        <v>0</v>
      </c>
      <c r="S134" s="18">
        <v>29863.99</v>
      </c>
      <c r="T134" s="18">
        <v>0</v>
      </c>
      <c r="U134" s="18">
        <v>251.08</v>
      </c>
      <c r="V134" s="18">
        <v>0</v>
      </c>
      <c r="W134" s="18">
        <v>0</v>
      </c>
      <c r="X134" s="18">
        <v>251.08</v>
      </c>
      <c r="Y134" s="18">
        <v>0</v>
      </c>
      <c r="Z134" s="18">
        <v>0</v>
      </c>
      <c r="AA134" s="18">
        <v>0</v>
      </c>
      <c r="AB134" s="18">
        <v>83.5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36.07</v>
      </c>
      <c r="AI134" s="18">
        <v>89.88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3.7999999999999999E-2</v>
      </c>
      <c r="AR134" s="18">
        <v>0</v>
      </c>
      <c r="AS134" s="18">
        <v>0</v>
      </c>
      <c r="AT134" s="18">
        <v>0</v>
      </c>
      <c r="AU134" s="18">
        <f t="shared" si="2"/>
        <v>847.44799999999998</v>
      </c>
      <c r="AV134" s="18">
        <v>0</v>
      </c>
      <c r="AW134" s="18">
        <v>0</v>
      </c>
      <c r="AX134" s="19">
        <v>61</v>
      </c>
      <c r="AY134" s="19">
        <v>300</v>
      </c>
      <c r="AZ134" s="18">
        <v>265000</v>
      </c>
      <c r="BA134" s="18">
        <v>70424.3</v>
      </c>
      <c r="BB134" s="20">
        <v>90</v>
      </c>
      <c r="BC134" s="20">
        <v>38.165222799516599</v>
      </c>
      <c r="BD134" s="20">
        <v>9.9600000000000009</v>
      </c>
      <c r="BE134" s="20"/>
      <c r="BF134" s="16" t="s">
        <v>282</v>
      </c>
      <c r="BG134" s="13"/>
      <c r="BH134" s="16" t="s">
        <v>41</v>
      </c>
      <c r="BI134" s="16" t="s">
        <v>452</v>
      </c>
      <c r="BJ134" s="16" t="s">
        <v>453</v>
      </c>
      <c r="BK134" s="16" t="s">
        <v>21</v>
      </c>
      <c r="BL134" s="14" t="s">
        <v>0</v>
      </c>
      <c r="BM134" s="20">
        <v>240791.76857853</v>
      </c>
      <c r="BN134" s="14" t="s">
        <v>209</v>
      </c>
      <c r="BO134" s="20"/>
      <c r="BP134" s="21">
        <v>38041</v>
      </c>
      <c r="BQ134" s="21">
        <v>47166</v>
      </c>
      <c r="BR134" s="20">
        <v>0</v>
      </c>
      <c r="BS134" s="20">
        <v>83.5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40</v>
      </c>
      <c r="C135" s="5" t="s">
        <v>281</v>
      </c>
      <c r="D135" s="6">
        <v>45323</v>
      </c>
      <c r="E135" s="7" t="s">
        <v>455</v>
      </c>
      <c r="F135" s="8">
        <v>0</v>
      </c>
      <c r="G135" s="8">
        <v>0</v>
      </c>
      <c r="H135" s="9">
        <v>30407.82</v>
      </c>
      <c r="I135" s="9">
        <v>0</v>
      </c>
      <c r="J135" s="9">
        <v>0</v>
      </c>
      <c r="K135" s="9">
        <v>30407.82</v>
      </c>
      <c r="L135" s="9">
        <v>385.58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30407.82</v>
      </c>
      <c r="T135" s="9">
        <v>0</v>
      </c>
      <c r="U135" s="9">
        <v>252.38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252.38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0.11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0.10294</v>
      </c>
      <c r="AT135" s="9">
        <v>0</v>
      </c>
      <c r="AU135" s="9">
        <f t="shared" si="2"/>
        <v>7.0599999999999968E-3</v>
      </c>
      <c r="AV135" s="9">
        <v>385.58</v>
      </c>
      <c r="AW135" s="9">
        <v>252.38</v>
      </c>
      <c r="AX135" s="10">
        <v>61</v>
      </c>
      <c r="AY135" s="10">
        <v>300</v>
      </c>
      <c r="AZ135" s="9">
        <v>265000</v>
      </c>
      <c r="BA135" s="9">
        <v>70424.3</v>
      </c>
      <c r="BB135" s="11">
        <v>90</v>
      </c>
      <c r="BC135" s="11">
        <v>38.860220122883703</v>
      </c>
      <c r="BD135" s="11">
        <v>9.9600000000000009</v>
      </c>
      <c r="BE135" s="11"/>
      <c r="BF135" s="7" t="s">
        <v>282</v>
      </c>
      <c r="BG135" s="4"/>
      <c r="BH135" s="7" t="s">
        <v>41</v>
      </c>
      <c r="BI135" s="7" t="s">
        <v>452</v>
      </c>
      <c r="BJ135" s="7" t="s">
        <v>453</v>
      </c>
      <c r="BK135" s="7" t="s">
        <v>21</v>
      </c>
      <c r="BL135" s="5" t="s">
        <v>0</v>
      </c>
      <c r="BM135" s="11">
        <v>245176.64104553999</v>
      </c>
      <c r="BN135" s="5" t="s">
        <v>209</v>
      </c>
      <c r="BO135" s="11"/>
      <c r="BP135" s="12">
        <v>38041</v>
      </c>
      <c r="BQ135" s="12">
        <v>47166</v>
      </c>
      <c r="BR135" s="11">
        <v>209.34</v>
      </c>
      <c r="BS135" s="11">
        <v>83.5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40</v>
      </c>
      <c r="C136" s="14" t="s">
        <v>281</v>
      </c>
      <c r="D136" s="15">
        <v>45323</v>
      </c>
      <c r="E136" s="16" t="s">
        <v>102</v>
      </c>
      <c r="F136" s="17">
        <v>170</v>
      </c>
      <c r="G136" s="17">
        <v>169</v>
      </c>
      <c r="H136" s="18">
        <v>6432.36</v>
      </c>
      <c r="I136" s="18">
        <v>53146.42</v>
      </c>
      <c r="J136" s="18">
        <v>0</v>
      </c>
      <c r="K136" s="18">
        <v>59578.78</v>
      </c>
      <c r="L136" s="18">
        <v>584.61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59578.78</v>
      </c>
      <c r="T136" s="18">
        <v>55192.27</v>
      </c>
      <c r="U136" s="18">
        <v>53.35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55245.62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53731.03</v>
      </c>
      <c r="AW136" s="18">
        <v>55245.62</v>
      </c>
      <c r="AX136" s="19">
        <v>11</v>
      </c>
      <c r="AY136" s="19">
        <v>300</v>
      </c>
      <c r="AZ136" s="18">
        <v>265000</v>
      </c>
      <c r="BA136" s="18">
        <v>70424.3</v>
      </c>
      <c r="BB136" s="20">
        <v>90</v>
      </c>
      <c r="BC136" s="20">
        <v>76.139772777294198</v>
      </c>
      <c r="BD136" s="20">
        <v>9.9600000000000009</v>
      </c>
      <c r="BE136" s="20"/>
      <c r="BF136" s="16" t="s">
        <v>282</v>
      </c>
      <c r="BG136" s="13"/>
      <c r="BH136" s="16" t="s">
        <v>41</v>
      </c>
      <c r="BI136" s="16" t="s">
        <v>452</v>
      </c>
      <c r="BJ136" s="16" t="s">
        <v>453</v>
      </c>
      <c r="BK136" s="16" t="s">
        <v>286</v>
      </c>
      <c r="BL136" s="14" t="s">
        <v>0</v>
      </c>
      <c r="BM136" s="20">
        <v>480380.54546465998</v>
      </c>
      <c r="BN136" s="14" t="s">
        <v>209</v>
      </c>
      <c r="BO136" s="20"/>
      <c r="BP136" s="21">
        <v>38041</v>
      </c>
      <c r="BQ136" s="21">
        <v>47166</v>
      </c>
      <c r="BR136" s="20">
        <v>46393.57</v>
      </c>
      <c r="BS136" s="20">
        <v>83.5</v>
      </c>
      <c r="BT136" s="20">
        <v>44.23</v>
      </c>
    </row>
    <row r="137" spans="1:72" s="1" customFormat="1" ht="18.2" customHeight="1" x14ac:dyDescent="0.15">
      <c r="A137" s="4">
        <v>135</v>
      </c>
      <c r="B137" s="5" t="s">
        <v>40</v>
      </c>
      <c r="C137" s="5" t="s">
        <v>281</v>
      </c>
      <c r="D137" s="6">
        <v>45323</v>
      </c>
      <c r="E137" s="7" t="s">
        <v>456</v>
      </c>
      <c r="F137" s="8">
        <v>0</v>
      </c>
      <c r="G137" s="8">
        <v>0</v>
      </c>
      <c r="H137" s="9">
        <v>30372.73</v>
      </c>
      <c r="I137" s="9">
        <v>0</v>
      </c>
      <c r="J137" s="9">
        <v>0</v>
      </c>
      <c r="K137" s="9">
        <v>30372.73</v>
      </c>
      <c r="L137" s="9">
        <v>385.87</v>
      </c>
      <c r="M137" s="9">
        <v>0</v>
      </c>
      <c r="N137" s="9">
        <v>0</v>
      </c>
      <c r="O137" s="9">
        <v>0</v>
      </c>
      <c r="P137" s="9">
        <v>385.87</v>
      </c>
      <c r="Q137" s="9">
        <v>0</v>
      </c>
      <c r="R137" s="9">
        <v>0</v>
      </c>
      <c r="S137" s="9">
        <v>29986.86</v>
      </c>
      <c r="T137" s="9">
        <v>0</v>
      </c>
      <c r="U137" s="9">
        <v>252.09</v>
      </c>
      <c r="V137" s="9">
        <v>0</v>
      </c>
      <c r="W137" s="9">
        <v>0</v>
      </c>
      <c r="X137" s="9">
        <v>252.09</v>
      </c>
      <c r="Y137" s="9">
        <v>0</v>
      </c>
      <c r="Z137" s="9">
        <v>0</v>
      </c>
      <c r="AA137" s="9">
        <v>0</v>
      </c>
      <c r="AB137" s="9">
        <v>83.5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36.07</v>
      </c>
      <c r="AI137" s="9">
        <v>89.88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8.5577E-2</v>
      </c>
      <c r="AT137" s="9">
        <v>0</v>
      </c>
      <c r="AU137" s="9">
        <f t="shared" si="2"/>
        <v>847.32442300000002</v>
      </c>
      <c r="AV137" s="9">
        <v>0</v>
      </c>
      <c r="AW137" s="9">
        <v>0</v>
      </c>
      <c r="AX137" s="10">
        <v>61</v>
      </c>
      <c r="AY137" s="10">
        <v>300</v>
      </c>
      <c r="AZ137" s="9">
        <v>265000</v>
      </c>
      <c r="BA137" s="9">
        <v>70424.3</v>
      </c>
      <c r="BB137" s="11">
        <v>90</v>
      </c>
      <c r="BC137" s="11">
        <v>38.322246724497099</v>
      </c>
      <c r="BD137" s="11">
        <v>9.9600000000000009</v>
      </c>
      <c r="BE137" s="11"/>
      <c r="BF137" s="7" t="s">
        <v>282</v>
      </c>
      <c r="BG137" s="4"/>
      <c r="BH137" s="7" t="s">
        <v>41</v>
      </c>
      <c r="BI137" s="7" t="s">
        <v>452</v>
      </c>
      <c r="BJ137" s="7" t="s">
        <v>453</v>
      </c>
      <c r="BK137" s="7" t="s">
        <v>21</v>
      </c>
      <c r="BL137" s="5" t="s">
        <v>0</v>
      </c>
      <c r="BM137" s="11">
        <v>241782.46287642</v>
      </c>
      <c r="BN137" s="5" t="s">
        <v>209</v>
      </c>
      <c r="BO137" s="11"/>
      <c r="BP137" s="12">
        <v>38041</v>
      </c>
      <c r="BQ137" s="12">
        <v>47166</v>
      </c>
      <c r="BR137" s="11">
        <v>0</v>
      </c>
      <c r="BS137" s="11">
        <v>83.5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40</v>
      </c>
      <c r="C138" s="14" t="s">
        <v>281</v>
      </c>
      <c r="D138" s="15">
        <v>45323</v>
      </c>
      <c r="E138" s="16" t="s">
        <v>457</v>
      </c>
      <c r="F138" s="17">
        <v>0</v>
      </c>
      <c r="G138" s="17">
        <v>0</v>
      </c>
      <c r="H138" s="18">
        <v>30183.279999999999</v>
      </c>
      <c r="I138" s="18">
        <v>0</v>
      </c>
      <c r="J138" s="18">
        <v>0</v>
      </c>
      <c r="K138" s="18">
        <v>30183.279999999999</v>
      </c>
      <c r="L138" s="18">
        <v>387.46</v>
      </c>
      <c r="M138" s="18">
        <v>0</v>
      </c>
      <c r="N138" s="18">
        <v>0</v>
      </c>
      <c r="O138" s="18">
        <v>0</v>
      </c>
      <c r="P138" s="18">
        <v>387.46</v>
      </c>
      <c r="Q138" s="18">
        <v>0</v>
      </c>
      <c r="R138" s="18">
        <v>0</v>
      </c>
      <c r="S138" s="18">
        <v>29795.82</v>
      </c>
      <c r="T138" s="18">
        <v>0</v>
      </c>
      <c r="U138" s="18">
        <v>250.5</v>
      </c>
      <c r="V138" s="18">
        <v>0</v>
      </c>
      <c r="W138" s="18">
        <v>0</v>
      </c>
      <c r="X138" s="18">
        <v>250.5</v>
      </c>
      <c r="Y138" s="18">
        <v>0</v>
      </c>
      <c r="Z138" s="18">
        <v>0</v>
      </c>
      <c r="AA138" s="18">
        <v>0</v>
      </c>
      <c r="AB138" s="18">
        <v>83.5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36.07</v>
      </c>
      <c r="AI138" s="18">
        <v>89.88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3.7999999999999999E-2</v>
      </c>
      <c r="AR138" s="18">
        <v>0</v>
      </c>
      <c r="AS138" s="18">
        <v>0</v>
      </c>
      <c r="AT138" s="18">
        <v>0</v>
      </c>
      <c r="AU138" s="18">
        <f t="shared" si="2"/>
        <v>847.44799999999998</v>
      </c>
      <c r="AV138" s="18">
        <v>0</v>
      </c>
      <c r="AW138" s="18">
        <v>0</v>
      </c>
      <c r="AX138" s="19">
        <v>61</v>
      </c>
      <c r="AY138" s="19">
        <v>300</v>
      </c>
      <c r="AZ138" s="18">
        <v>265000</v>
      </c>
      <c r="BA138" s="18">
        <v>70424.3</v>
      </c>
      <c r="BB138" s="20">
        <v>90</v>
      </c>
      <c r="BC138" s="20">
        <v>38.078103722720698</v>
      </c>
      <c r="BD138" s="20">
        <v>9.9600000000000009</v>
      </c>
      <c r="BE138" s="20"/>
      <c r="BF138" s="16" t="s">
        <v>282</v>
      </c>
      <c r="BG138" s="13"/>
      <c r="BH138" s="16" t="s">
        <v>41</v>
      </c>
      <c r="BI138" s="16" t="s">
        <v>452</v>
      </c>
      <c r="BJ138" s="16" t="s">
        <v>453</v>
      </c>
      <c r="BK138" s="16" t="s">
        <v>21</v>
      </c>
      <c r="BL138" s="14" t="s">
        <v>0</v>
      </c>
      <c r="BM138" s="20">
        <v>240242.11748153999</v>
      </c>
      <c r="BN138" s="14" t="s">
        <v>209</v>
      </c>
      <c r="BO138" s="20"/>
      <c r="BP138" s="21">
        <v>38041</v>
      </c>
      <c r="BQ138" s="21">
        <v>47166</v>
      </c>
      <c r="BR138" s="20">
        <v>0</v>
      </c>
      <c r="BS138" s="20">
        <v>83.5</v>
      </c>
      <c r="BT138" s="20">
        <v>0</v>
      </c>
    </row>
    <row r="139" spans="1:72" s="1" customFormat="1" ht="18.2" customHeight="1" x14ac:dyDescent="0.15">
      <c r="A139" s="4">
        <v>137</v>
      </c>
      <c r="B139" s="5" t="s">
        <v>40</v>
      </c>
      <c r="C139" s="5" t="s">
        <v>281</v>
      </c>
      <c r="D139" s="6">
        <v>45323</v>
      </c>
      <c r="E139" s="7" t="s">
        <v>103</v>
      </c>
      <c r="F139" s="8">
        <v>149</v>
      </c>
      <c r="G139" s="8">
        <v>148</v>
      </c>
      <c r="H139" s="9">
        <v>30442.89</v>
      </c>
      <c r="I139" s="9">
        <v>32766.74</v>
      </c>
      <c r="J139" s="9">
        <v>0</v>
      </c>
      <c r="K139" s="9">
        <v>63209.63</v>
      </c>
      <c r="L139" s="9">
        <v>385.31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63209.63</v>
      </c>
      <c r="T139" s="9">
        <v>61658.14</v>
      </c>
      <c r="U139" s="9">
        <v>252.65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61910.79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33152.050000000003</v>
      </c>
      <c r="AW139" s="9">
        <v>61910.79</v>
      </c>
      <c r="AX139" s="10">
        <v>61</v>
      </c>
      <c r="AY139" s="10">
        <v>300</v>
      </c>
      <c r="AZ139" s="9">
        <v>265000</v>
      </c>
      <c r="BA139" s="9">
        <v>70424.3</v>
      </c>
      <c r="BB139" s="11">
        <v>90</v>
      </c>
      <c r="BC139" s="11">
        <v>80.779882796137102</v>
      </c>
      <c r="BD139" s="11">
        <v>9.9600000000000009</v>
      </c>
      <c r="BE139" s="11"/>
      <c r="BF139" s="7" t="s">
        <v>282</v>
      </c>
      <c r="BG139" s="4"/>
      <c r="BH139" s="7" t="s">
        <v>41</v>
      </c>
      <c r="BI139" s="7" t="s">
        <v>452</v>
      </c>
      <c r="BJ139" s="7" t="s">
        <v>453</v>
      </c>
      <c r="BK139" s="7" t="s">
        <v>286</v>
      </c>
      <c r="BL139" s="5" t="s">
        <v>0</v>
      </c>
      <c r="BM139" s="11">
        <v>509655.89657961001</v>
      </c>
      <c r="BN139" s="5" t="s">
        <v>209</v>
      </c>
      <c r="BO139" s="11"/>
      <c r="BP139" s="12">
        <v>38041</v>
      </c>
      <c r="BQ139" s="12">
        <v>47166</v>
      </c>
      <c r="BR139" s="11">
        <v>40241.58</v>
      </c>
      <c r="BS139" s="11">
        <v>83.5</v>
      </c>
      <c r="BT139" s="11">
        <v>44.23</v>
      </c>
    </row>
    <row r="140" spans="1:72" s="1" customFormat="1" ht="18.2" customHeight="1" x14ac:dyDescent="0.15">
      <c r="A140" s="13">
        <v>138</v>
      </c>
      <c r="B140" s="14" t="s">
        <v>40</v>
      </c>
      <c r="C140" s="14" t="s">
        <v>281</v>
      </c>
      <c r="D140" s="15">
        <v>45323</v>
      </c>
      <c r="E140" s="16" t="s">
        <v>458</v>
      </c>
      <c r="F140" s="17">
        <v>0</v>
      </c>
      <c r="G140" s="17">
        <v>0</v>
      </c>
      <c r="H140" s="18">
        <v>30175.38</v>
      </c>
      <c r="I140" s="18">
        <v>0</v>
      </c>
      <c r="J140" s="18">
        <v>0</v>
      </c>
      <c r="K140" s="18">
        <v>30175.38</v>
      </c>
      <c r="L140" s="18">
        <v>387.55</v>
      </c>
      <c r="M140" s="18">
        <v>0</v>
      </c>
      <c r="N140" s="18">
        <v>0</v>
      </c>
      <c r="O140" s="18">
        <v>0</v>
      </c>
      <c r="P140" s="18">
        <v>387.55</v>
      </c>
      <c r="Q140" s="18">
        <v>4.93</v>
      </c>
      <c r="R140" s="18">
        <v>0</v>
      </c>
      <c r="S140" s="18">
        <v>29782.9</v>
      </c>
      <c r="T140" s="18">
        <v>0</v>
      </c>
      <c r="U140" s="18">
        <v>250.41</v>
      </c>
      <c r="V140" s="18">
        <v>0</v>
      </c>
      <c r="W140" s="18">
        <v>0</v>
      </c>
      <c r="X140" s="18">
        <v>250.41</v>
      </c>
      <c r="Y140" s="18">
        <v>0</v>
      </c>
      <c r="Z140" s="18">
        <v>0</v>
      </c>
      <c r="AA140" s="18">
        <v>0</v>
      </c>
      <c r="AB140" s="18">
        <v>83.5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36.07</v>
      </c>
      <c r="AI140" s="18">
        <v>89.88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7.4409999999999997E-3</v>
      </c>
      <c r="AT140" s="18">
        <v>0</v>
      </c>
      <c r="AU140" s="18">
        <f t="shared" si="2"/>
        <v>852.33255900000006</v>
      </c>
      <c r="AV140" s="18">
        <v>0</v>
      </c>
      <c r="AW140" s="18">
        <v>0</v>
      </c>
      <c r="AX140" s="19">
        <v>61</v>
      </c>
      <c r="AY140" s="19">
        <v>300</v>
      </c>
      <c r="AZ140" s="18">
        <v>265000</v>
      </c>
      <c r="BA140" s="18">
        <v>70424.3</v>
      </c>
      <c r="BB140" s="20">
        <v>90</v>
      </c>
      <c r="BC140" s="20">
        <v>38.061592376495</v>
      </c>
      <c r="BD140" s="20">
        <v>9.9600000000000009</v>
      </c>
      <c r="BE140" s="20"/>
      <c r="BF140" s="16" t="s">
        <v>282</v>
      </c>
      <c r="BG140" s="13"/>
      <c r="BH140" s="16" t="s">
        <v>41</v>
      </c>
      <c r="BI140" s="16" t="s">
        <v>452</v>
      </c>
      <c r="BJ140" s="16" t="s">
        <v>453</v>
      </c>
      <c r="BK140" s="16" t="s">
        <v>21</v>
      </c>
      <c r="BL140" s="14" t="s">
        <v>0</v>
      </c>
      <c r="BM140" s="20">
        <v>240137.94420629999</v>
      </c>
      <c r="BN140" s="14" t="s">
        <v>209</v>
      </c>
      <c r="BO140" s="20"/>
      <c r="BP140" s="21">
        <v>38041</v>
      </c>
      <c r="BQ140" s="21">
        <v>47166</v>
      </c>
      <c r="BR140" s="20">
        <v>0</v>
      </c>
      <c r="BS140" s="20">
        <v>83.5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40</v>
      </c>
      <c r="C141" s="5" t="s">
        <v>281</v>
      </c>
      <c r="D141" s="6">
        <v>45323</v>
      </c>
      <c r="E141" s="7" t="s">
        <v>459</v>
      </c>
      <c r="F141" s="8">
        <v>0</v>
      </c>
      <c r="G141" s="8">
        <v>0</v>
      </c>
      <c r="H141" s="9">
        <v>29877.51</v>
      </c>
      <c r="I141" s="9">
        <v>0</v>
      </c>
      <c r="J141" s="9">
        <v>0</v>
      </c>
      <c r="K141" s="9">
        <v>29877.51</v>
      </c>
      <c r="L141" s="9">
        <v>389.98</v>
      </c>
      <c r="M141" s="9">
        <v>0</v>
      </c>
      <c r="N141" s="9">
        <v>0</v>
      </c>
      <c r="O141" s="9">
        <v>0</v>
      </c>
      <c r="P141" s="9">
        <v>389.98</v>
      </c>
      <c r="Q141" s="9">
        <v>0</v>
      </c>
      <c r="R141" s="9">
        <v>0</v>
      </c>
      <c r="S141" s="9">
        <v>29487.53</v>
      </c>
      <c r="T141" s="9">
        <v>0</v>
      </c>
      <c r="U141" s="9">
        <v>247.98</v>
      </c>
      <c r="V141" s="9">
        <v>0</v>
      </c>
      <c r="W141" s="9">
        <v>0</v>
      </c>
      <c r="X141" s="9">
        <v>247.98</v>
      </c>
      <c r="Y141" s="9">
        <v>0</v>
      </c>
      <c r="Z141" s="9">
        <v>0</v>
      </c>
      <c r="AA141" s="9">
        <v>0</v>
      </c>
      <c r="AB141" s="9">
        <v>83.5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36.07</v>
      </c>
      <c r="AI141" s="9">
        <v>89.88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3.7999999999999999E-2</v>
      </c>
      <c r="AR141" s="9">
        <v>0</v>
      </c>
      <c r="AS141" s="9">
        <v>0</v>
      </c>
      <c r="AT141" s="9">
        <v>0</v>
      </c>
      <c r="AU141" s="9">
        <f t="shared" si="2"/>
        <v>847.44799999999998</v>
      </c>
      <c r="AV141" s="9">
        <v>0</v>
      </c>
      <c r="AW141" s="9">
        <v>0</v>
      </c>
      <c r="AX141" s="10">
        <v>61</v>
      </c>
      <c r="AY141" s="10">
        <v>300</v>
      </c>
      <c r="AZ141" s="9">
        <v>265000</v>
      </c>
      <c r="BA141" s="9">
        <v>70424.3</v>
      </c>
      <c r="BB141" s="11">
        <v>90</v>
      </c>
      <c r="BC141" s="11">
        <v>37.6841189759785</v>
      </c>
      <c r="BD141" s="11">
        <v>9.9600000000000009</v>
      </c>
      <c r="BE141" s="11"/>
      <c r="BF141" s="7" t="s">
        <v>282</v>
      </c>
      <c r="BG141" s="4"/>
      <c r="BH141" s="7" t="s">
        <v>41</v>
      </c>
      <c r="BI141" s="7" t="s">
        <v>452</v>
      </c>
      <c r="BJ141" s="7" t="s">
        <v>453</v>
      </c>
      <c r="BK141" s="7" t="s">
        <v>21</v>
      </c>
      <c r="BL141" s="5" t="s">
        <v>0</v>
      </c>
      <c r="BM141" s="11">
        <v>237756.39155090999</v>
      </c>
      <c r="BN141" s="5" t="s">
        <v>209</v>
      </c>
      <c r="BO141" s="11"/>
      <c r="BP141" s="12">
        <v>38041</v>
      </c>
      <c r="BQ141" s="12">
        <v>47166</v>
      </c>
      <c r="BR141" s="11">
        <v>0</v>
      </c>
      <c r="BS141" s="11">
        <v>83.5</v>
      </c>
      <c r="BT141" s="11">
        <v>0</v>
      </c>
    </row>
    <row r="142" spans="1:72" s="1" customFormat="1" ht="18.2" customHeight="1" x14ac:dyDescent="0.15">
      <c r="A142" s="13">
        <v>140</v>
      </c>
      <c r="B142" s="14" t="s">
        <v>40</v>
      </c>
      <c r="C142" s="14" t="s">
        <v>281</v>
      </c>
      <c r="D142" s="15">
        <v>45323</v>
      </c>
      <c r="E142" s="16" t="s">
        <v>104</v>
      </c>
      <c r="F142" s="17">
        <v>61</v>
      </c>
      <c r="G142" s="17">
        <v>60</v>
      </c>
      <c r="H142" s="18">
        <v>30432.13</v>
      </c>
      <c r="I142" s="18">
        <v>18376.32</v>
      </c>
      <c r="J142" s="18">
        <v>0</v>
      </c>
      <c r="K142" s="18">
        <v>48808.45</v>
      </c>
      <c r="L142" s="18">
        <v>385.27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48808.45</v>
      </c>
      <c r="T142" s="18">
        <v>20528.32</v>
      </c>
      <c r="U142" s="18">
        <v>252.56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20780.88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18761.59</v>
      </c>
      <c r="AW142" s="18">
        <v>20780.88</v>
      </c>
      <c r="AX142" s="19">
        <v>61</v>
      </c>
      <c r="AY142" s="19">
        <v>300</v>
      </c>
      <c r="AZ142" s="18">
        <v>265000</v>
      </c>
      <c r="BA142" s="18">
        <v>70409.31</v>
      </c>
      <c r="BB142" s="20">
        <v>90</v>
      </c>
      <c r="BC142" s="20">
        <v>62.388915613574397</v>
      </c>
      <c r="BD142" s="20">
        <v>9.9600000000000009</v>
      </c>
      <c r="BE142" s="20"/>
      <c r="BF142" s="16" t="s">
        <v>282</v>
      </c>
      <c r="BG142" s="13"/>
      <c r="BH142" s="16" t="s">
        <v>41</v>
      </c>
      <c r="BI142" s="16" t="s">
        <v>452</v>
      </c>
      <c r="BJ142" s="16" t="s">
        <v>460</v>
      </c>
      <c r="BK142" s="16" t="s">
        <v>286</v>
      </c>
      <c r="BL142" s="14" t="s">
        <v>0</v>
      </c>
      <c r="BM142" s="20">
        <v>393539.94550214999</v>
      </c>
      <c r="BN142" s="14" t="s">
        <v>209</v>
      </c>
      <c r="BO142" s="20"/>
      <c r="BP142" s="21">
        <v>38042</v>
      </c>
      <c r="BQ142" s="21">
        <v>47167</v>
      </c>
      <c r="BR142" s="20">
        <v>16194.15</v>
      </c>
      <c r="BS142" s="20">
        <v>83.48</v>
      </c>
      <c r="BT142" s="20">
        <v>44.23</v>
      </c>
    </row>
    <row r="143" spans="1:72" s="1" customFormat="1" ht="18.2" customHeight="1" x14ac:dyDescent="0.15">
      <c r="A143" s="4">
        <v>141</v>
      </c>
      <c r="B143" s="5" t="s">
        <v>40</v>
      </c>
      <c r="C143" s="5" t="s">
        <v>281</v>
      </c>
      <c r="D143" s="6">
        <v>45323</v>
      </c>
      <c r="E143" s="7" t="s">
        <v>105</v>
      </c>
      <c r="F143" s="8">
        <v>68</v>
      </c>
      <c r="G143" s="8">
        <v>67</v>
      </c>
      <c r="H143" s="9">
        <v>39657.089999999997</v>
      </c>
      <c r="I143" s="9">
        <v>26112.69</v>
      </c>
      <c r="J143" s="9">
        <v>0</v>
      </c>
      <c r="K143" s="9">
        <v>65769.78</v>
      </c>
      <c r="L143" s="9">
        <v>504.22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65769.78</v>
      </c>
      <c r="T143" s="9">
        <v>30281.37</v>
      </c>
      <c r="U143" s="9">
        <v>329.12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30610.49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26616.91</v>
      </c>
      <c r="AW143" s="9">
        <v>30610.49</v>
      </c>
      <c r="AX143" s="10">
        <v>61</v>
      </c>
      <c r="AY143" s="10">
        <v>300</v>
      </c>
      <c r="AZ143" s="9">
        <v>346388.27</v>
      </c>
      <c r="BA143" s="9">
        <v>91991.82</v>
      </c>
      <c r="BB143" s="11">
        <v>90</v>
      </c>
      <c r="BC143" s="11">
        <v>64.345723348010694</v>
      </c>
      <c r="BD143" s="11">
        <v>9.9600000000000009</v>
      </c>
      <c r="BE143" s="11"/>
      <c r="BF143" s="7" t="s">
        <v>282</v>
      </c>
      <c r="BG143" s="4"/>
      <c r="BH143" s="7" t="s">
        <v>292</v>
      </c>
      <c r="BI143" s="7" t="s">
        <v>461</v>
      </c>
      <c r="BJ143" s="7" t="s">
        <v>462</v>
      </c>
      <c r="BK143" s="7" t="s">
        <v>286</v>
      </c>
      <c r="BL143" s="5" t="s">
        <v>0</v>
      </c>
      <c r="BM143" s="11">
        <v>530298.25034165999</v>
      </c>
      <c r="BN143" s="5" t="s">
        <v>209</v>
      </c>
      <c r="BO143" s="11"/>
      <c r="BP143" s="12">
        <v>38044</v>
      </c>
      <c r="BQ143" s="12">
        <v>47169</v>
      </c>
      <c r="BR143" s="11">
        <v>22104.99</v>
      </c>
      <c r="BS143" s="11">
        <v>109.07</v>
      </c>
      <c r="BT143" s="11">
        <v>44.21</v>
      </c>
    </row>
    <row r="144" spans="1:72" s="1" customFormat="1" ht="18.2" customHeight="1" x14ac:dyDescent="0.15">
      <c r="A144" s="13">
        <v>142</v>
      </c>
      <c r="B144" s="14" t="s">
        <v>40</v>
      </c>
      <c r="C144" s="14" t="s">
        <v>281</v>
      </c>
      <c r="D144" s="15">
        <v>45323</v>
      </c>
      <c r="E144" s="16" t="s">
        <v>463</v>
      </c>
      <c r="F144" s="17">
        <v>0</v>
      </c>
      <c r="G144" s="17">
        <v>0</v>
      </c>
      <c r="H144" s="18">
        <v>46312.44</v>
      </c>
      <c r="I144" s="18">
        <v>571.11</v>
      </c>
      <c r="J144" s="18">
        <v>0</v>
      </c>
      <c r="K144" s="18">
        <v>46883.55</v>
      </c>
      <c r="L144" s="18">
        <v>575.85</v>
      </c>
      <c r="M144" s="18">
        <v>0</v>
      </c>
      <c r="N144" s="18">
        <v>0</v>
      </c>
      <c r="O144" s="18">
        <v>571.11</v>
      </c>
      <c r="P144" s="18">
        <v>575.85</v>
      </c>
      <c r="Q144" s="18">
        <v>0</v>
      </c>
      <c r="R144" s="18">
        <v>0</v>
      </c>
      <c r="S144" s="18">
        <v>45736.59</v>
      </c>
      <c r="T144" s="18">
        <v>389.13</v>
      </c>
      <c r="U144" s="18">
        <v>384.39</v>
      </c>
      <c r="V144" s="18">
        <v>0</v>
      </c>
      <c r="W144" s="18">
        <v>389.13</v>
      </c>
      <c r="X144" s="18">
        <v>384.39</v>
      </c>
      <c r="Y144" s="18">
        <v>0</v>
      </c>
      <c r="Z144" s="18">
        <v>0</v>
      </c>
      <c r="AA144" s="18">
        <v>0</v>
      </c>
      <c r="AB144" s="18">
        <v>109.53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53.49</v>
      </c>
      <c r="AI144" s="18">
        <v>136.72</v>
      </c>
      <c r="AJ144" s="18">
        <v>109.53</v>
      </c>
      <c r="AK144" s="18">
        <v>0</v>
      </c>
      <c r="AL144" s="18">
        <v>0</v>
      </c>
      <c r="AM144" s="18">
        <v>0</v>
      </c>
      <c r="AN144" s="18">
        <v>0</v>
      </c>
      <c r="AO144" s="18">
        <v>53.49</v>
      </c>
      <c r="AP144" s="18">
        <v>136.72</v>
      </c>
      <c r="AQ144" s="18">
        <v>2.1960000000000002</v>
      </c>
      <c r="AR144" s="18">
        <v>0</v>
      </c>
      <c r="AS144" s="18">
        <v>0</v>
      </c>
      <c r="AT144" s="18">
        <v>0</v>
      </c>
      <c r="AU144" s="18">
        <f t="shared" si="2"/>
        <v>2522.1559999999999</v>
      </c>
      <c r="AV144" s="18">
        <v>0</v>
      </c>
      <c r="AW144" s="18">
        <v>0</v>
      </c>
      <c r="AX144" s="19">
        <v>62</v>
      </c>
      <c r="AY144" s="19">
        <v>300</v>
      </c>
      <c r="AZ144" s="18">
        <v>399940</v>
      </c>
      <c r="BA144" s="18">
        <v>106000</v>
      </c>
      <c r="BB144" s="20">
        <v>90</v>
      </c>
      <c r="BC144" s="20">
        <v>38.832953773584897</v>
      </c>
      <c r="BD144" s="20">
        <v>9.9600000000000009</v>
      </c>
      <c r="BE144" s="20"/>
      <c r="BF144" s="16" t="s">
        <v>282</v>
      </c>
      <c r="BG144" s="13"/>
      <c r="BH144" s="16" t="s">
        <v>42</v>
      </c>
      <c r="BI144" s="16" t="s">
        <v>464</v>
      </c>
      <c r="BJ144" s="16" t="s">
        <v>465</v>
      </c>
      <c r="BK144" s="16" t="s">
        <v>21</v>
      </c>
      <c r="BL144" s="14" t="s">
        <v>0</v>
      </c>
      <c r="BM144" s="20">
        <v>368771.70113072998</v>
      </c>
      <c r="BN144" s="14" t="s">
        <v>209</v>
      </c>
      <c r="BO144" s="20"/>
      <c r="BP144" s="21">
        <v>38048</v>
      </c>
      <c r="BQ144" s="21">
        <v>47173</v>
      </c>
      <c r="BR144" s="20">
        <v>0</v>
      </c>
      <c r="BS144" s="20">
        <v>109.53</v>
      </c>
      <c r="BT144" s="20">
        <v>0</v>
      </c>
    </row>
    <row r="145" spans="1:72" s="1" customFormat="1" ht="18.2" customHeight="1" x14ac:dyDescent="0.15">
      <c r="A145" s="4">
        <v>143</v>
      </c>
      <c r="B145" s="5" t="s">
        <v>40</v>
      </c>
      <c r="C145" s="5" t="s">
        <v>281</v>
      </c>
      <c r="D145" s="6">
        <v>45323</v>
      </c>
      <c r="E145" s="7" t="s">
        <v>23</v>
      </c>
      <c r="F145" s="8">
        <v>162</v>
      </c>
      <c r="G145" s="8">
        <v>161</v>
      </c>
      <c r="H145" s="9">
        <v>99882.12</v>
      </c>
      <c r="I145" s="9">
        <v>103762.79</v>
      </c>
      <c r="J145" s="9">
        <v>0</v>
      </c>
      <c r="K145" s="9">
        <v>203644.91</v>
      </c>
      <c r="L145" s="9">
        <v>1213.44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203644.91</v>
      </c>
      <c r="T145" s="9">
        <v>237070.27</v>
      </c>
      <c r="U145" s="9">
        <v>890.53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237960.8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104976.23</v>
      </c>
      <c r="AW145" s="9">
        <v>237960.8</v>
      </c>
      <c r="AX145" s="10">
        <v>62</v>
      </c>
      <c r="AY145" s="10">
        <v>300</v>
      </c>
      <c r="AZ145" s="9">
        <v>827665</v>
      </c>
      <c r="BA145" s="9">
        <v>219505.82</v>
      </c>
      <c r="BB145" s="11">
        <v>90</v>
      </c>
      <c r="BC145" s="11">
        <v>83.496838033724998</v>
      </c>
      <c r="BD145" s="11">
        <v>10.7</v>
      </c>
      <c r="BE145" s="11"/>
      <c r="BF145" s="7" t="s">
        <v>282</v>
      </c>
      <c r="BG145" s="4"/>
      <c r="BH145" s="7" t="s">
        <v>292</v>
      </c>
      <c r="BI145" s="7" t="s">
        <v>466</v>
      </c>
      <c r="BJ145" s="7" t="s">
        <v>467</v>
      </c>
      <c r="BK145" s="7" t="s">
        <v>286</v>
      </c>
      <c r="BL145" s="5" t="s">
        <v>0</v>
      </c>
      <c r="BM145" s="11">
        <v>1641978.1161497701</v>
      </c>
      <c r="BN145" s="5" t="s">
        <v>209</v>
      </c>
      <c r="BO145" s="11"/>
      <c r="BP145" s="12">
        <v>38050</v>
      </c>
      <c r="BQ145" s="12">
        <v>47175</v>
      </c>
      <c r="BR145" s="11">
        <v>97647.82</v>
      </c>
      <c r="BS145" s="11">
        <v>143.35</v>
      </c>
      <c r="BT145" s="11">
        <v>44.15</v>
      </c>
    </row>
    <row r="146" spans="1:72" s="1" customFormat="1" ht="18.2" customHeight="1" x14ac:dyDescent="0.15">
      <c r="A146" s="13">
        <v>144</v>
      </c>
      <c r="B146" s="14" t="s">
        <v>40</v>
      </c>
      <c r="C146" s="14" t="s">
        <v>281</v>
      </c>
      <c r="D146" s="15">
        <v>45323</v>
      </c>
      <c r="E146" s="16" t="s">
        <v>468</v>
      </c>
      <c r="F146" s="17">
        <v>0</v>
      </c>
      <c r="G146" s="17">
        <v>1</v>
      </c>
      <c r="H146" s="18">
        <v>61252.26</v>
      </c>
      <c r="I146" s="18">
        <v>1457.01</v>
      </c>
      <c r="J146" s="18">
        <v>0</v>
      </c>
      <c r="K146" s="18">
        <v>62709.27</v>
      </c>
      <c r="L146" s="18">
        <v>744.52</v>
      </c>
      <c r="M146" s="18">
        <v>0</v>
      </c>
      <c r="N146" s="18">
        <v>0</v>
      </c>
      <c r="O146" s="18">
        <v>1469.36</v>
      </c>
      <c r="P146" s="18">
        <v>0</v>
      </c>
      <c r="Q146" s="18">
        <v>0</v>
      </c>
      <c r="R146" s="18">
        <v>0</v>
      </c>
      <c r="S146" s="18">
        <v>61239.91</v>
      </c>
      <c r="T146" s="18">
        <v>1118.08</v>
      </c>
      <c r="U146" s="18">
        <v>546.11</v>
      </c>
      <c r="V146" s="18">
        <v>0</v>
      </c>
      <c r="W146" s="18">
        <v>1111.9000000000001</v>
      </c>
      <c r="X146" s="18">
        <v>0</v>
      </c>
      <c r="Y146" s="18">
        <v>0</v>
      </c>
      <c r="Z146" s="18">
        <v>0</v>
      </c>
      <c r="AA146" s="18">
        <v>552.29</v>
      </c>
      <c r="AB146" s="18">
        <v>0</v>
      </c>
      <c r="AC146" s="18">
        <v>0</v>
      </c>
      <c r="AD146" s="18">
        <v>0</v>
      </c>
      <c r="AE146" s="18">
        <v>0</v>
      </c>
      <c r="AF146" s="18">
        <v>70.19</v>
      </c>
      <c r="AG146" s="18">
        <v>0</v>
      </c>
      <c r="AH146" s="18">
        <v>0</v>
      </c>
      <c r="AI146" s="18">
        <v>0</v>
      </c>
      <c r="AJ146" s="18">
        <v>175.88</v>
      </c>
      <c r="AK146" s="18">
        <v>0</v>
      </c>
      <c r="AL146" s="18">
        <v>0</v>
      </c>
      <c r="AM146" s="18">
        <v>43.77</v>
      </c>
      <c r="AN146" s="18">
        <v>0</v>
      </c>
      <c r="AO146" s="18">
        <v>137.86000000000001</v>
      </c>
      <c r="AP146" s="18">
        <v>347.58</v>
      </c>
      <c r="AQ146" s="18">
        <v>1E-3</v>
      </c>
      <c r="AR146" s="18">
        <v>0</v>
      </c>
      <c r="AS146" s="18">
        <v>0</v>
      </c>
      <c r="AT146" s="18">
        <v>0</v>
      </c>
      <c r="AU146" s="18">
        <f t="shared" si="2"/>
        <v>3356.5410000000002</v>
      </c>
      <c r="AV146" s="18">
        <v>732.17</v>
      </c>
      <c r="AW146" s="18">
        <v>552.29</v>
      </c>
      <c r="AX146" s="19">
        <v>62</v>
      </c>
      <c r="AY146" s="19">
        <v>300</v>
      </c>
      <c r="AZ146" s="18">
        <v>508964.31</v>
      </c>
      <c r="BA146" s="18">
        <v>134650.79999999999</v>
      </c>
      <c r="BB146" s="20">
        <v>90</v>
      </c>
      <c r="BC146" s="20">
        <v>40.932485362136703</v>
      </c>
      <c r="BD146" s="20">
        <v>10.7</v>
      </c>
      <c r="BE146" s="20"/>
      <c r="BF146" s="16" t="s">
        <v>282</v>
      </c>
      <c r="BG146" s="13"/>
      <c r="BH146" s="16" t="s">
        <v>292</v>
      </c>
      <c r="BI146" s="16" t="s">
        <v>461</v>
      </c>
      <c r="BJ146" s="16" t="s">
        <v>469</v>
      </c>
      <c r="BK146" s="16" t="s">
        <v>21</v>
      </c>
      <c r="BL146" s="14" t="s">
        <v>0</v>
      </c>
      <c r="BM146" s="20">
        <v>493774.14861476998</v>
      </c>
      <c r="BN146" s="14" t="s">
        <v>209</v>
      </c>
      <c r="BO146" s="20"/>
      <c r="BP146" s="21">
        <v>38063</v>
      </c>
      <c r="BQ146" s="21">
        <v>47188</v>
      </c>
      <c r="BR146" s="20">
        <v>306.54000000000002</v>
      </c>
      <c r="BS146" s="20">
        <v>87.94</v>
      </c>
      <c r="BT146" s="20">
        <v>44.04</v>
      </c>
    </row>
    <row r="147" spans="1:72" s="1" customFormat="1" ht="18.2" customHeight="1" x14ac:dyDescent="0.15">
      <c r="A147" s="4">
        <v>145</v>
      </c>
      <c r="B147" s="5" t="s">
        <v>40</v>
      </c>
      <c r="C147" s="5" t="s">
        <v>281</v>
      </c>
      <c r="D147" s="6">
        <v>45323</v>
      </c>
      <c r="E147" s="7" t="s">
        <v>106</v>
      </c>
      <c r="F147" s="8">
        <v>0</v>
      </c>
      <c r="G147" s="8">
        <v>186</v>
      </c>
      <c r="H147" s="9">
        <v>56208.5</v>
      </c>
      <c r="I147" s="9">
        <v>62009.1</v>
      </c>
      <c r="J147" s="9">
        <v>57998.86</v>
      </c>
      <c r="K147" s="9">
        <v>118217.60000000001</v>
      </c>
      <c r="L147" s="9">
        <v>682.85</v>
      </c>
      <c r="M147" s="9">
        <v>0</v>
      </c>
      <c r="N147" s="9">
        <v>0</v>
      </c>
      <c r="O147" s="9">
        <v>62009.1</v>
      </c>
      <c r="P147" s="9">
        <v>682.85</v>
      </c>
      <c r="Q147" s="9">
        <v>55519.98</v>
      </c>
      <c r="R147" s="9">
        <v>0</v>
      </c>
      <c r="S147" s="9">
        <v>5.66</v>
      </c>
      <c r="T147" s="9">
        <v>159391.38</v>
      </c>
      <c r="U147" s="9">
        <v>501.14</v>
      </c>
      <c r="V147" s="9">
        <v>0</v>
      </c>
      <c r="W147" s="9">
        <v>159391.37</v>
      </c>
      <c r="X147" s="9">
        <v>501.14</v>
      </c>
      <c r="Y147" s="9">
        <v>0</v>
      </c>
      <c r="Z147" s="9">
        <v>0</v>
      </c>
      <c r="AA147" s="9">
        <v>0</v>
      </c>
      <c r="AB147" s="9">
        <v>80.67</v>
      </c>
      <c r="AC147" s="9">
        <v>0</v>
      </c>
      <c r="AD147" s="9">
        <v>0</v>
      </c>
      <c r="AE147" s="9">
        <v>0</v>
      </c>
      <c r="AF147" s="9">
        <v>46.07</v>
      </c>
      <c r="AG147" s="9">
        <v>0</v>
      </c>
      <c r="AH147" s="9">
        <v>63.23</v>
      </c>
      <c r="AI147" s="9">
        <v>160.16</v>
      </c>
      <c r="AJ147" s="9">
        <v>15085.29</v>
      </c>
      <c r="AK147" s="9">
        <v>0</v>
      </c>
      <c r="AL147" s="9">
        <v>0</v>
      </c>
      <c r="AM147" s="9">
        <v>11886.45</v>
      </c>
      <c r="AN147" s="9">
        <v>0</v>
      </c>
      <c r="AO147" s="9">
        <v>11822.8</v>
      </c>
      <c r="AP147" s="9">
        <v>29219.66</v>
      </c>
      <c r="AQ147" s="9">
        <v>0</v>
      </c>
      <c r="AR147" s="9">
        <v>0</v>
      </c>
      <c r="AS147" s="9">
        <v>58955.760219999996</v>
      </c>
      <c r="AT147" s="9">
        <v>228256.84000000005</v>
      </c>
      <c r="AU147" s="9">
        <f t="shared" si="2"/>
        <v>1257.3097799999232</v>
      </c>
      <c r="AV147" s="9">
        <v>0</v>
      </c>
      <c r="AW147" s="9">
        <v>0</v>
      </c>
      <c r="AX147" s="10">
        <v>62</v>
      </c>
      <c r="AY147" s="10">
        <v>300</v>
      </c>
      <c r="AZ147" s="9">
        <v>481392.99</v>
      </c>
      <c r="BA147" s="9">
        <v>123525</v>
      </c>
      <c r="BB147" s="11">
        <v>87</v>
      </c>
      <c r="BC147" s="11">
        <v>3.9863995142683699E-3</v>
      </c>
      <c r="BD147" s="11">
        <v>10.7</v>
      </c>
      <c r="BE147" s="11"/>
      <c r="BF147" s="7" t="s">
        <v>282</v>
      </c>
      <c r="BG147" s="4"/>
      <c r="BH147" s="7" t="s">
        <v>42</v>
      </c>
      <c r="BI147" s="7" t="s">
        <v>470</v>
      </c>
      <c r="BJ147" s="7" t="s">
        <v>471</v>
      </c>
      <c r="BK147" s="7" t="s">
        <v>21</v>
      </c>
      <c r="BL147" s="5" t="s">
        <v>0</v>
      </c>
      <c r="BM147" s="11">
        <v>45.636280020000001</v>
      </c>
      <c r="BN147" s="5" t="s">
        <v>209</v>
      </c>
      <c r="BO147" s="11"/>
      <c r="BP147" s="12">
        <v>38064</v>
      </c>
      <c r="BQ147" s="12">
        <v>47189</v>
      </c>
      <c r="BR147" s="11">
        <v>0</v>
      </c>
      <c r="BS147" s="11">
        <v>0</v>
      </c>
      <c r="BT147" s="11">
        <v>0</v>
      </c>
    </row>
    <row r="148" spans="1:72" s="1" customFormat="1" ht="18.2" customHeight="1" x14ac:dyDescent="0.15">
      <c r="A148" s="13">
        <v>146</v>
      </c>
      <c r="B148" s="14" t="s">
        <v>40</v>
      </c>
      <c r="C148" s="14" t="s">
        <v>281</v>
      </c>
      <c r="D148" s="15">
        <v>45323</v>
      </c>
      <c r="E148" s="16" t="s">
        <v>107</v>
      </c>
      <c r="F148" s="17">
        <v>160</v>
      </c>
      <c r="G148" s="17">
        <v>159</v>
      </c>
      <c r="H148" s="18">
        <v>22759.14</v>
      </c>
      <c r="I148" s="18">
        <v>24886.26</v>
      </c>
      <c r="J148" s="18">
        <v>0</v>
      </c>
      <c r="K148" s="18">
        <v>47645.4</v>
      </c>
      <c r="L148" s="18">
        <v>282.18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47645.4</v>
      </c>
      <c r="T148" s="18">
        <v>50037.67</v>
      </c>
      <c r="U148" s="18">
        <v>188.88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50226.55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25168.44</v>
      </c>
      <c r="AW148" s="18">
        <v>50226.55</v>
      </c>
      <c r="AX148" s="19">
        <v>62</v>
      </c>
      <c r="AY148" s="19">
        <v>300</v>
      </c>
      <c r="AZ148" s="18">
        <v>244999.98</v>
      </c>
      <c r="BA148" s="18">
        <v>52000</v>
      </c>
      <c r="BB148" s="20">
        <v>72</v>
      </c>
      <c r="BC148" s="20">
        <v>65.970553846153905</v>
      </c>
      <c r="BD148" s="20">
        <v>9.9600000000000009</v>
      </c>
      <c r="BE148" s="20"/>
      <c r="BF148" s="16" t="s">
        <v>282</v>
      </c>
      <c r="BG148" s="13"/>
      <c r="BH148" s="16" t="s">
        <v>389</v>
      </c>
      <c r="BI148" s="16" t="s">
        <v>472</v>
      </c>
      <c r="BJ148" s="16" t="s">
        <v>473</v>
      </c>
      <c r="BK148" s="16" t="s">
        <v>286</v>
      </c>
      <c r="BL148" s="14" t="s">
        <v>0</v>
      </c>
      <c r="BM148" s="20">
        <v>384162.33499379997</v>
      </c>
      <c r="BN148" s="14" t="s">
        <v>209</v>
      </c>
      <c r="BO148" s="20"/>
      <c r="BP148" s="21">
        <v>38065</v>
      </c>
      <c r="BQ148" s="21">
        <v>47190</v>
      </c>
      <c r="BR148" s="20">
        <v>36387.26</v>
      </c>
      <c r="BS148" s="20">
        <v>68.75</v>
      </c>
      <c r="BT148" s="20">
        <v>44.06</v>
      </c>
    </row>
    <row r="149" spans="1:72" s="1" customFormat="1" ht="18.2" customHeight="1" x14ac:dyDescent="0.15">
      <c r="A149" s="4">
        <v>147</v>
      </c>
      <c r="B149" s="5" t="s">
        <v>40</v>
      </c>
      <c r="C149" s="5" t="s">
        <v>281</v>
      </c>
      <c r="D149" s="6">
        <v>45323</v>
      </c>
      <c r="E149" s="7" t="s">
        <v>474</v>
      </c>
      <c r="F149" s="8">
        <v>1</v>
      </c>
      <c r="G149" s="8">
        <v>1</v>
      </c>
      <c r="H149" s="9">
        <v>87367.08</v>
      </c>
      <c r="I149" s="9">
        <v>1943.93</v>
      </c>
      <c r="J149" s="9">
        <v>0</v>
      </c>
      <c r="K149" s="9">
        <v>89311.01</v>
      </c>
      <c r="L149" s="9">
        <v>1094.8900000000001</v>
      </c>
      <c r="M149" s="9">
        <v>0</v>
      </c>
      <c r="N149" s="9">
        <v>0</v>
      </c>
      <c r="O149" s="9">
        <v>1041.67</v>
      </c>
      <c r="P149" s="9">
        <v>0</v>
      </c>
      <c r="Q149" s="9">
        <v>0</v>
      </c>
      <c r="R149" s="9">
        <v>0</v>
      </c>
      <c r="S149" s="9">
        <v>88269.34</v>
      </c>
      <c r="T149" s="9">
        <v>0</v>
      </c>
      <c r="U149" s="9">
        <v>786.99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786.99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0.14000000000000001</v>
      </c>
      <c r="AJ149" s="9">
        <v>0</v>
      </c>
      <c r="AK149" s="9">
        <v>0</v>
      </c>
      <c r="AL149" s="9">
        <v>0</v>
      </c>
      <c r="AM149" s="9">
        <v>13.15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3.7209999999999999E-3</v>
      </c>
      <c r="AT149" s="9">
        <v>0</v>
      </c>
      <c r="AU149" s="9">
        <f t="shared" si="2"/>
        <v>1054.956279</v>
      </c>
      <c r="AV149" s="9">
        <v>1997.15</v>
      </c>
      <c r="AW149" s="9">
        <v>786.99</v>
      </c>
      <c r="AX149" s="10">
        <v>62</v>
      </c>
      <c r="AY149" s="10">
        <v>300</v>
      </c>
      <c r="AZ149" s="9">
        <v>742705.13</v>
      </c>
      <c r="BA149" s="9">
        <v>196335.38</v>
      </c>
      <c r="BB149" s="11">
        <v>90</v>
      </c>
      <c r="BC149" s="11">
        <v>40.462603327021299</v>
      </c>
      <c r="BD149" s="11">
        <v>10.7</v>
      </c>
      <c r="BE149" s="11"/>
      <c r="BF149" s="7" t="s">
        <v>282</v>
      </c>
      <c r="BG149" s="4"/>
      <c r="BH149" s="7" t="s">
        <v>292</v>
      </c>
      <c r="BI149" s="7" t="s">
        <v>461</v>
      </c>
      <c r="BJ149" s="7" t="s">
        <v>469</v>
      </c>
      <c r="BK149" s="7" t="s">
        <v>304</v>
      </c>
      <c r="BL149" s="5" t="s">
        <v>0</v>
      </c>
      <c r="BM149" s="11">
        <v>711711.01014498004</v>
      </c>
      <c r="BN149" s="5" t="s">
        <v>209</v>
      </c>
      <c r="BO149" s="11"/>
      <c r="BP149" s="12">
        <v>38068</v>
      </c>
      <c r="BQ149" s="12">
        <v>47193</v>
      </c>
      <c r="BR149" s="11">
        <v>494.92</v>
      </c>
      <c r="BS149" s="11">
        <v>128.22</v>
      </c>
      <c r="BT149" s="11">
        <v>44.01</v>
      </c>
    </row>
    <row r="150" spans="1:72" s="1" customFormat="1" ht="18.2" customHeight="1" x14ac:dyDescent="0.15">
      <c r="A150" s="13">
        <v>148</v>
      </c>
      <c r="B150" s="14" t="s">
        <v>40</v>
      </c>
      <c r="C150" s="14" t="s">
        <v>281</v>
      </c>
      <c r="D150" s="15">
        <v>45323</v>
      </c>
      <c r="E150" s="16" t="s">
        <v>475</v>
      </c>
      <c r="F150" s="17">
        <v>0</v>
      </c>
      <c r="G150" s="17">
        <v>0</v>
      </c>
      <c r="H150" s="18">
        <v>79300.47</v>
      </c>
      <c r="I150" s="18">
        <v>0</v>
      </c>
      <c r="J150" s="18">
        <v>0</v>
      </c>
      <c r="K150" s="18">
        <v>79300.47</v>
      </c>
      <c r="L150" s="18">
        <v>963.5</v>
      </c>
      <c r="M150" s="18">
        <v>0</v>
      </c>
      <c r="N150" s="18">
        <v>0</v>
      </c>
      <c r="O150" s="18">
        <v>0</v>
      </c>
      <c r="P150" s="18">
        <v>963.5</v>
      </c>
      <c r="Q150" s="18">
        <v>0</v>
      </c>
      <c r="R150" s="18">
        <v>0</v>
      </c>
      <c r="S150" s="18">
        <v>78336.97</v>
      </c>
      <c r="T150" s="18">
        <v>0</v>
      </c>
      <c r="U150" s="18">
        <v>707.1</v>
      </c>
      <c r="V150" s="18">
        <v>0</v>
      </c>
      <c r="W150" s="18">
        <v>0</v>
      </c>
      <c r="X150" s="18">
        <v>707.1</v>
      </c>
      <c r="Y150" s="18">
        <v>0</v>
      </c>
      <c r="Z150" s="18">
        <v>0</v>
      </c>
      <c r="AA150" s="18">
        <v>0</v>
      </c>
      <c r="AB150" s="18">
        <v>113.82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89.22</v>
      </c>
      <c r="AI150" s="18">
        <v>224.86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1979.4425040000001</v>
      </c>
      <c r="AT150" s="18">
        <v>0</v>
      </c>
      <c r="AU150" s="18">
        <f t="shared" si="2"/>
        <v>119.0574959999999</v>
      </c>
      <c r="AV150" s="18">
        <v>0</v>
      </c>
      <c r="AW150" s="18">
        <v>0</v>
      </c>
      <c r="AX150" s="19">
        <v>62</v>
      </c>
      <c r="AY150" s="19">
        <v>300</v>
      </c>
      <c r="AZ150" s="18">
        <v>659527</v>
      </c>
      <c r="BA150" s="18">
        <v>174292.58</v>
      </c>
      <c r="BB150" s="20">
        <v>90</v>
      </c>
      <c r="BC150" s="20">
        <v>40.451104114701899</v>
      </c>
      <c r="BD150" s="20">
        <v>10.7</v>
      </c>
      <c r="BE150" s="20"/>
      <c r="BF150" s="16" t="s">
        <v>282</v>
      </c>
      <c r="BG150" s="13"/>
      <c r="BH150" s="16" t="s">
        <v>440</v>
      </c>
      <c r="BI150" s="16" t="s">
        <v>476</v>
      </c>
      <c r="BJ150" s="16" t="s">
        <v>477</v>
      </c>
      <c r="BK150" s="16" t="s">
        <v>21</v>
      </c>
      <c r="BL150" s="14" t="s">
        <v>0</v>
      </c>
      <c r="BM150" s="20">
        <v>631626.83725058998</v>
      </c>
      <c r="BN150" s="14" t="s">
        <v>209</v>
      </c>
      <c r="BO150" s="20"/>
      <c r="BP150" s="21">
        <v>38070</v>
      </c>
      <c r="BQ150" s="21">
        <v>47195</v>
      </c>
      <c r="BR150" s="20">
        <v>0</v>
      </c>
      <c r="BS150" s="20">
        <v>113.82</v>
      </c>
      <c r="BT150" s="20">
        <v>0</v>
      </c>
    </row>
    <row r="151" spans="1:72" s="1" customFormat="1" ht="18.2" customHeight="1" x14ac:dyDescent="0.15">
      <c r="A151" s="4">
        <v>149</v>
      </c>
      <c r="B151" s="5" t="s">
        <v>40</v>
      </c>
      <c r="C151" s="5" t="s">
        <v>281</v>
      </c>
      <c r="D151" s="6">
        <v>45323</v>
      </c>
      <c r="E151" s="7" t="s">
        <v>108</v>
      </c>
      <c r="F151" s="8">
        <v>185</v>
      </c>
      <c r="G151" s="8">
        <v>184</v>
      </c>
      <c r="H151" s="9">
        <v>72457.77</v>
      </c>
      <c r="I151" s="9">
        <v>79590.09</v>
      </c>
      <c r="J151" s="9">
        <v>0</v>
      </c>
      <c r="K151" s="9">
        <v>152047.85999999999</v>
      </c>
      <c r="L151" s="9">
        <v>880.15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152047.85999999999</v>
      </c>
      <c r="T151" s="9">
        <v>202744.05</v>
      </c>
      <c r="U151" s="9">
        <v>646.02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203390.07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80470.240000000005</v>
      </c>
      <c r="AW151" s="9">
        <v>203390.07</v>
      </c>
      <c r="AX151" s="10">
        <v>63</v>
      </c>
      <c r="AY151" s="10">
        <v>300</v>
      </c>
      <c r="AZ151" s="9">
        <v>632271.4</v>
      </c>
      <c r="BA151" s="9">
        <v>159225</v>
      </c>
      <c r="BB151" s="11">
        <v>86</v>
      </c>
      <c r="BC151" s="11">
        <v>82.123510504003804</v>
      </c>
      <c r="BD151" s="11">
        <v>10.7</v>
      </c>
      <c r="BE151" s="11"/>
      <c r="BF151" s="7" t="s">
        <v>282</v>
      </c>
      <c r="BG151" s="4"/>
      <c r="BH151" s="7" t="s">
        <v>42</v>
      </c>
      <c r="BI151" s="7" t="s">
        <v>464</v>
      </c>
      <c r="BJ151" s="7" t="s">
        <v>471</v>
      </c>
      <c r="BK151" s="7" t="s">
        <v>286</v>
      </c>
      <c r="BL151" s="5" t="s">
        <v>0</v>
      </c>
      <c r="BM151" s="11">
        <v>1225953.8366434199</v>
      </c>
      <c r="BN151" s="5" t="s">
        <v>209</v>
      </c>
      <c r="BO151" s="11"/>
      <c r="BP151" s="12">
        <v>38077</v>
      </c>
      <c r="BQ151" s="12">
        <v>47202</v>
      </c>
      <c r="BR151" s="11">
        <v>83873.75</v>
      </c>
      <c r="BS151" s="11">
        <v>103.98</v>
      </c>
      <c r="BT151" s="11">
        <v>43.97</v>
      </c>
    </row>
    <row r="152" spans="1:72" s="1" customFormat="1" ht="18.2" customHeight="1" x14ac:dyDescent="0.15">
      <c r="A152" s="13">
        <v>150</v>
      </c>
      <c r="B152" s="14" t="s">
        <v>40</v>
      </c>
      <c r="C152" s="14" t="s">
        <v>281</v>
      </c>
      <c r="D152" s="15">
        <v>45323</v>
      </c>
      <c r="E152" s="16" t="s">
        <v>109</v>
      </c>
      <c r="F152" s="17">
        <v>171</v>
      </c>
      <c r="G152" s="17">
        <v>170</v>
      </c>
      <c r="H152" s="18">
        <v>70023.289999999994</v>
      </c>
      <c r="I152" s="18">
        <v>74286.179999999993</v>
      </c>
      <c r="J152" s="18">
        <v>0</v>
      </c>
      <c r="K152" s="18">
        <v>144309.47</v>
      </c>
      <c r="L152" s="18">
        <v>850.58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144309.47</v>
      </c>
      <c r="T152" s="18">
        <v>177676.5</v>
      </c>
      <c r="U152" s="18">
        <v>624.30999999999995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178300.81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75136.759999999995</v>
      </c>
      <c r="AW152" s="18">
        <v>178300.81</v>
      </c>
      <c r="AX152" s="19">
        <v>63</v>
      </c>
      <c r="AY152" s="19">
        <v>300</v>
      </c>
      <c r="AZ152" s="18">
        <v>798814.39</v>
      </c>
      <c r="BA152" s="18">
        <v>153875</v>
      </c>
      <c r="BB152" s="20">
        <v>66</v>
      </c>
      <c r="BC152" s="20">
        <v>61.897156913078803</v>
      </c>
      <c r="BD152" s="20">
        <v>10.7</v>
      </c>
      <c r="BE152" s="20"/>
      <c r="BF152" s="16" t="s">
        <v>282</v>
      </c>
      <c r="BG152" s="13"/>
      <c r="BH152" s="16" t="s">
        <v>42</v>
      </c>
      <c r="BI152" s="16" t="s">
        <v>464</v>
      </c>
      <c r="BJ152" s="16" t="s">
        <v>471</v>
      </c>
      <c r="BK152" s="16" t="s">
        <v>286</v>
      </c>
      <c r="BL152" s="14" t="s">
        <v>0</v>
      </c>
      <c r="BM152" s="20">
        <v>1163559.6082080901</v>
      </c>
      <c r="BN152" s="14" t="s">
        <v>209</v>
      </c>
      <c r="BO152" s="20"/>
      <c r="BP152" s="21">
        <v>38077</v>
      </c>
      <c r="BQ152" s="21">
        <v>47202</v>
      </c>
      <c r="BR152" s="20">
        <v>77666.52</v>
      </c>
      <c r="BS152" s="20">
        <v>100.49</v>
      </c>
      <c r="BT152" s="20">
        <v>44.03</v>
      </c>
    </row>
    <row r="153" spans="1:72" s="1" customFormat="1" ht="18.2" customHeight="1" x14ac:dyDescent="0.15">
      <c r="A153" s="4">
        <v>151</v>
      </c>
      <c r="B153" s="5" t="s">
        <v>40</v>
      </c>
      <c r="C153" s="5" t="s">
        <v>281</v>
      </c>
      <c r="D153" s="6">
        <v>45323</v>
      </c>
      <c r="E153" s="7" t="s">
        <v>110</v>
      </c>
      <c r="F153" s="8">
        <v>176</v>
      </c>
      <c r="G153" s="8">
        <v>175</v>
      </c>
      <c r="H153" s="9">
        <v>68643.77</v>
      </c>
      <c r="I153" s="9">
        <v>73905.440000000002</v>
      </c>
      <c r="J153" s="9">
        <v>0</v>
      </c>
      <c r="K153" s="9">
        <v>142549.21</v>
      </c>
      <c r="L153" s="9">
        <v>833.94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142549.21</v>
      </c>
      <c r="T153" s="9">
        <v>180574.83</v>
      </c>
      <c r="U153" s="9">
        <v>612.01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181186.84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74739.38</v>
      </c>
      <c r="AW153" s="9">
        <v>181186.84</v>
      </c>
      <c r="AX153" s="10">
        <v>62</v>
      </c>
      <c r="AY153" s="10">
        <v>300</v>
      </c>
      <c r="AZ153" s="9">
        <v>632271.4</v>
      </c>
      <c r="BA153" s="9">
        <v>150855</v>
      </c>
      <c r="BB153" s="11">
        <v>81</v>
      </c>
      <c r="BC153" s="11">
        <v>76.540293725763206</v>
      </c>
      <c r="BD153" s="11">
        <v>10.7</v>
      </c>
      <c r="BE153" s="11"/>
      <c r="BF153" s="7" t="s">
        <v>282</v>
      </c>
      <c r="BG153" s="4"/>
      <c r="BH153" s="7" t="s">
        <v>42</v>
      </c>
      <c r="BI153" s="7" t="s">
        <v>464</v>
      </c>
      <c r="BJ153" s="7" t="s">
        <v>471</v>
      </c>
      <c r="BK153" s="7" t="s">
        <v>286</v>
      </c>
      <c r="BL153" s="5" t="s">
        <v>0</v>
      </c>
      <c r="BM153" s="11">
        <v>1149366.7251218699</v>
      </c>
      <c r="BN153" s="5" t="s">
        <v>209</v>
      </c>
      <c r="BO153" s="11"/>
      <c r="BP153" s="12">
        <v>38077</v>
      </c>
      <c r="BQ153" s="12">
        <v>47202</v>
      </c>
      <c r="BR153" s="11">
        <v>77200.460000000006</v>
      </c>
      <c r="BS153" s="11">
        <v>98.52</v>
      </c>
      <c r="BT153" s="11">
        <v>43.98</v>
      </c>
    </row>
    <row r="154" spans="1:72" s="1" customFormat="1" ht="18.2" customHeight="1" x14ac:dyDescent="0.15">
      <c r="A154" s="13">
        <v>152</v>
      </c>
      <c r="B154" s="14" t="s">
        <v>40</v>
      </c>
      <c r="C154" s="14" t="s">
        <v>281</v>
      </c>
      <c r="D154" s="15">
        <v>45323</v>
      </c>
      <c r="E154" s="16" t="s">
        <v>479</v>
      </c>
      <c r="F154" s="17">
        <v>0</v>
      </c>
      <c r="G154" s="17">
        <v>0</v>
      </c>
      <c r="H154" s="18">
        <v>44006.1</v>
      </c>
      <c r="I154" s="18">
        <v>0</v>
      </c>
      <c r="J154" s="18">
        <v>0</v>
      </c>
      <c r="K154" s="18">
        <v>44006.1</v>
      </c>
      <c r="L154" s="18">
        <v>541.45000000000005</v>
      </c>
      <c r="M154" s="18">
        <v>0</v>
      </c>
      <c r="N154" s="18">
        <v>0</v>
      </c>
      <c r="O154" s="18">
        <v>0</v>
      </c>
      <c r="P154" s="18">
        <v>541.45000000000005</v>
      </c>
      <c r="Q154" s="18">
        <v>0</v>
      </c>
      <c r="R154" s="18">
        <v>0</v>
      </c>
      <c r="S154" s="18">
        <v>43464.65</v>
      </c>
      <c r="T154" s="18">
        <v>0</v>
      </c>
      <c r="U154" s="18">
        <v>392.35</v>
      </c>
      <c r="V154" s="18">
        <v>0</v>
      </c>
      <c r="W154" s="18">
        <v>0</v>
      </c>
      <c r="X154" s="18">
        <v>392.35</v>
      </c>
      <c r="Y154" s="18">
        <v>0</v>
      </c>
      <c r="Z154" s="18">
        <v>0</v>
      </c>
      <c r="AA154" s="18">
        <v>0</v>
      </c>
      <c r="AB154" s="18">
        <v>7.95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47.09</v>
      </c>
      <c r="AI154" s="18">
        <v>126.61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7.9000000000000001E-2</v>
      </c>
      <c r="AR154" s="18">
        <v>0</v>
      </c>
      <c r="AS154" s="18">
        <v>0</v>
      </c>
      <c r="AT154" s="18">
        <v>0</v>
      </c>
      <c r="AU154" s="18">
        <f t="shared" si="2"/>
        <v>1115.529</v>
      </c>
      <c r="AV154" s="18">
        <v>0</v>
      </c>
      <c r="AW154" s="18">
        <v>0</v>
      </c>
      <c r="AX154" s="19">
        <v>63</v>
      </c>
      <c r="AY154" s="19">
        <v>300</v>
      </c>
      <c r="AZ154" s="18">
        <v>386493.47</v>
      </c>
      <c r="BA154" s="18">
        <v>97423</v>
      </c>
      <c r="BB154" s="20">
        <v>86</v>
      </c>
      <c r="BC154" s="20">
        <v>38.368351415990098</v>
      </c>
      <c r="BD154" s="20">
        <v>10.7</v>
      </c>
      <c r="BE154" s="20"/>
      <c r="BF154" s="16" t="s">
        <v>282</v>
      </c>
      <c r="BG154" s="13"/>
      <c r="BH154" s="16" t="s">
        <v>440</v>
      </c>
      <c r="BI154" s="16" t="s">
        <v>480</v>
      </c>
      <c r="BJ154" s="16" t="s">
        <v>481</v>
      </c>
      <c r="BK154" s="16" t="s">
        <v>21</v>
      </c>
      <c r="BL154" s="14" t="s">
        <v>0</v>
      </c>
      <c r="BM154" s="20">
        <v>350453.16932355001</v>
      </c>
      <c r="BN154" s="14" t="s">
        <v>209</v>
      </c>
      <c r="BO154" s="20"/>
      <c r="BP154" s="21">
        <v>38093</v>
      </c>
      <c r="BQ154" s="21">
        <v>47218</v>
      </c>
      <c r="BR154" s="20">
        <v>0</v>
      </c>
      <c r="BS154" s="20">
        <v>7.95</v>
      </c>
      <c r="BT154" s="20">
        <v>0</v>
      </c>
    </row>
    <row r="155" spans="1:72" s="1" customFormat="1" ht="18.2" customHeight="1" x14ac:dyDescent="0.15">
      <c r="A155" s="4">
        <v>153</v>
      </c>
      <c r="B155" s="5" t="s">
        <v>40</v>
      </c>
      <c r="C155" s="5" t="s">
        <v>281</v>
      </c>
      <c r="D155" s="6">
        <v>45323</v>
      </c>
      <c r="E155" s="7" t="s">
        <v>111</v>
      </c>
      <c r="F155" s="8">
        <v>186</v>
      </c>
      <c r="G155" s="8">
        <v>185</v>
      </c>
      <c r="H155" s="9">
        <v>69419.64</v>
      </c>
      <c r="I155" s="9">
        <v>103561.83</v>
      </c>
      <c r="J155" s="9">
        <v>0</v>
      </c>
      <c r="K155" s="9">
        <v>172981.47</v>
      </c>
      <c r="L155" s="9">
        <v>1142.82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172981.47</v>
      </c>
      <c r="T155" s="9">
        <v>224050.2</v>
      </c>
      <c r="U155" s="9">
        <v>618.91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224669.11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104704.65</v>
      </c>
      <c r="AW155" s="9">
        <v>224669.11</v>
      </c>
      <c r="AX155" s="10">
        <v>49</v>
      </c>
      <c r="AY155" s="10">
        <v>300</v>
      </c>
      <c r="AZ155" s="9">
        <v>804863.39</v>
      </c>
      <c r="BA155" s="9">
        <v>183800</v>
      </c>
      <c r="BB155" s="11">
        <v>78</v>
      </c>
      <c r="BC155" s="11">
        <v>73.408893688792205</v>
      </c>
      <c r="BD155" s="11">
        <v>10.7</v>
      </c>
      <c r="BE155" s="11"/>
      <c r="BF155" s="7" t="s">
        <v>282</v>
      </c>
      <c r="BG155" s="4"/>
      <c r="BH155" s="7" t="s">
        <v>42</v>
      </c>
      <c r="BI155" s="7" t="s">
        <v>464</v>
      </c>
      <c r="BJ155" s="7" t="s">
        <v>471</v>
      </c>
      <c r="BK155" s="7" t="s">
        <v>286</v>
      </c>
      <c r="BL155" s="5" t="s">
        <v>0</v>
      </c>
      <c r="BM155" s="11">
        <v>1394740.4245920901</v>
      </c>
      <c r="BN155" s="5" t="s">
        <v>209</v>
      </c>
      <c r="BO155" s="11"/>
      <c r="BP155" s="12">
        <v>38096</v>
      </c>
      <c r="BQ155" s="12">
        <v>47221</v>
      </c>
      <c r="BR155" s="11">
        <v>75526.960000000006</v>
      </c>
      <c r="BS155" s="11">
        <v>15.01</v>
      </c>
      <c r="BT155" s="11">
        <v>43.98</v>
      </c>
    </row>
    <row r="156" spans="1:72" s="1" customFormat="1" ht="18.2" customHeight="1" x14ac:dyDescent="0.15">
      <c r="A156" s="13">
        <v>154</v>
      </c>
      <c r="B156" s="14" t="s">
        <v>40</v>
      </c>
      <c r="C156" s="14" t="s">
        <v>281</v>
      </c>
      <c r="D156" s="15">
        <v>45323</v>
      </c>
      <c r="E156" s="16" t="s">
        <v>112</v>
      </c>
      <c r="F156" s="17">
        <v>43</v>
      </c>
      <c r="G156" s="17">
        <v>43</v>
      </c>
      <c r="H156" s="18">
        <v>34353.82</v>
      </c>
      <c r="I156" s="18">
        <v>14954.88</v>
      </c>
      <c r="J156" s="18">
        <v>0</v>
      </c>
      <c r="K156" s="18">
        <v>49308.7</v>
      </c>
      <c r="L156" s="18">
        <v>412.59</v>
      </c>
      <c r="M156" s="18">
        <v>0</v>
      </c>
      <c r="N156" s="18">
        <v>0</v>
      </c>
      <c r="O156" s="18">
        <v>279.18</v>
      </c>
      <c r="P156" s="18">
        <v>0</v>
      </c>
      <c r="Q156" s="18">
        <v>0</v>
      </c>
      <c r="R156" s="18">
        <v>0</v>
      </c>
      <c r="S156" s="18">
        <v>49029.52</v>
      </c>
      <c r="T156" s="18">
        <v>16666.169999999998</v>
      </c>
      <c r="U156" s="18">
        <v>306.29000000000002</v>
      </c>
      <c r="V156" s="18">
        <v>0</v>
      </c>
      <c r="W156" s="18">
        <v>433.46</v>
      </c>
      <c r="X156" s="18">
        <v>0</v>
      </c>
      <c r="Y156" s="18">
        <v>0</v>
      </c>
      <c r="Z156" s="18">
        <v>0</v>
      </c>
      <c r="AA156" s="18">
        <v>16539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31.1</v>
      </c>
      <c r="AK156" s="18">
        <v>0</v>
      </c>
      <c r="AL156" s="18">
        <v>0</v>
      </c>
      <c r="AM156" s="18">
        <v>56.39</v>
      </c>
      <c r="AN156" s="18">
        <v>0</v>
      </c>
      <c r="AO156" s="18">
        <v>38.93</v>
      </c>
      <c r="AP156" s="18">
        <v>101.1</v>
      </c>
      <c r="AQ156" s="18">
        <v>0</v>
      </c>
      <c r="AR156" s="18">
        <v>0</v>
      </c>
      <c r="AS156" s="18">
        <v>2.48E-3</v>
      </c>
      <c r="AT156" s="18">
        <v>0</v>
      </c>
      <c r="AU156" s="18">
        <f t="shared" si="2"/>
        <v>940.15752000000009</v>
      </c>
      <c r="AV156" s="18">
        <v>15088.29</v>
      </c>
      <c r="AW156" s="18">
        <v>16539</v>
      </c>
      <c r="AX156" s="19">
        <v>63</v>
      </c>
      <c r="AY156" s="19">
        <v>300</v>
      </c>
      <c r="AZ156" s="18">
        <v>360000</v>
      </c>
      <c r="BA156" s="18">
        <v>75000</v>
      </c>
      <c r="BB156" s="20">
        <v>71</v>
      </c>
      <c r="BC156" s="20">
        <v>46.414612266666701</v>
      </c>
      <c r="BD156" s="20">
        <v>10.7</v>
      </c>
      <c r="BE156" s="20"/>
      <c r="BF156" s="16" t="s">
        <v>282</v>
      </c>
      <c r="BG156" s="13"/>
      <c r="BH156" s="16" t="s">
        <v>369</v>
      </c>
      <c r="BI156" s="16" t="s">
        <v>478</v>
      </c>
      <c r="BJ156" s="16" t="s">
        <v>482</v>
      </c>
      <c r="BK156" s="16" t="s">
        <v>286</v>
      </c>
      <c r="BL156" s="14" t="s">
        <v>0</v>
      </c>
      <c r="BM156" s="20">
        <v>395322.42119543999</v>
      </c>
      <c r="BN156" s="14" t="s">
        <v>209</v>
      </c>
      <c r="BO156" s="20"/>
      <c r="BP156" s="21">
        <v>38100</v>
      </c>
      <c r="BQ156" s="21">
        <v>47225</v>
      </c>
      <c r="BR156" s="20">
        <v>10748.79</v>
      </c>
      <c r="BS156" s="20">
        <v>59.69</v>
      </c>
      <c r="BT156" s="20">
        <v>43.91</v>
      </c>
    </row>
    <row r="157" spans="1:72" s="1" customFormat="1" ht="18.2" customHeight="1" x14ac:dyDescent="0.15">
      <c r="A157" s="4">
        <v>155</v>
      </c>
      <c r="B157" s="5" t="s">
        <v>40</v>
      </c>
      <c r="C157" s="5" t="s">
        <v>281</v>
      </c>
      <c r="D157" s="6">
        <v>45323</v>
      </c>
      <c r="E157" s="7" t="s">
        <v>483</v>
      </c>
      <c r="F157" s="8">
        <v>0</v>
      </c>
      <c r="G157" s="8">
        <v>0</v>
      </c>
      <c r="H157" s="9">
        <v>48617.86</v>
      </c>
      <c r="I157" s="9">
        <v>0</v>
      </c>
      <c r="J157" s="9">
        <v>0</v>
      </c>
      <c r="K157" s="9">
        <v>48617.86</v>
      </c>
      <c r="L157" s="9">
        <v>579.54999999999995</v>
      </c>
      <c r="M157" s="9">
        <v>0</v>
      </c>
      <c r="N157" s="9">
        <v>0</v>
      </c>
      <c r="O157" s="9">
        <v>0</v>
      </c>
      <c r="P157" s="9">
        <v>579.54999999999995</v>
      </c>
      <c r="Q157" s="9">
        <v>0</v>
      </c>
      <c r="R157" s="9">
        <v>0</v>
      </c>
      <c r="S157" s="9">
        <v>48038.31</v>
      </c>
      <c r="T157" s="9">
        <v>0</v>
      </c>
      <c r="U157" s="9">
        <v>433.51</v>
      </c>
      <c r="V157" s="9">
        <v>0</v>
      </c>
      <c r="W157" s="9">
        <v>0</v>
      </c>
      <c r="X157" s="9">
        <v>433.51</v>
      </c>
      <c r="Y157" s="9">
        <v>0</v>
      </c>
      <c r="Z157" s="9">
        <v>0</v>
      </c>
      <c r="AA157" s="9">
        <v>0</v>
      </c>
      <c r="AB157" s="9">
        <v>8.6300000000000008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51.08</v>
      </c>
      <c r="AI157" s="9">
        <v>136.25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4.2000000000000003E-2</v>
      </c>
      <c r="AR157" s="9">
        <v>0</v>
      </c>
      <c r="AS157" s="9">
        <v>0</v>
      </c>
      <c r="AT157" s="9">
        <v>0</v>
      </c>
      <c r="AU157" s="9">
        <f t="shared" si="2"/>
        <v>1209.0619999999999</v>
      </c>
      <c r="AV157" s="9">
        <v>0</v>
      </c>
      <c r="AW157" s="9">
        <v>0</v>
      </c>
      <c r="AX157" s="10">
        <v>63</v>
      </c>
      <c r="AY157" s="10">
        <v>300</v>
      </c>
      <c r="AZ157" s="9">
        <v>400999.98</v>
      </c>
      <c r="BA157" s="9">
        <v>105691.96</v>
      </c>
      <c r="BB157" s="11">
        <v>90</v>
      </c>
      <c r="BC157" s="11">
        <v>40.906119065253399</v>
      </c>
      <c r="BD157" s="11">
        <v>10.7</v>
      </c>
      <c r="BE157" s="11"/>
      <c r="BF157" s="7" t="s">
        <v>282</v>
      </c>
      <c r="BG157" s="4"/>
      <c r="BH157" s="7" t="s">
        <v>348</v>
      </c>
      <c r="BI157" s="7" t="s">
        <v>349</v>
      </c>
      <c r="BJ157" s="7" t="s">
        <v>484</v>
      </c>
      <c r="BK157" s="7" t="s">
        <v>21</v>
      </c>
      <c r="BL157" s="5" t="s">
        <v>0</v>
      </c>
      <c r="BM157" s="11">
        <v>387330.34749956999</v>
      </c>
      <c r="BN157" s="5" t="s">
        <v>209</v>
      </c>
      <c r="BO157" s="11"/>
      <c r="BP157" s="12">
        <v>38100</v>
      </c>
      <c r="BQ157" s="12">
        <v>47225</v>
      </c>
      <c r="BR157" s="11">
        <v>0</v>
      </c>
      <c r="BS157" s="11">
        <v>8.6300000000000008</v>
      </c>
      <c r="BT157" s="11">
        <v>0</v>
      </c>
    </row>
    <row r="158" spans="1:72" s="1" customFormat="1" ht="18.2" customHeight="1" x14ac:dyDescent="0.15">
      <c r="A158" s="13">
        <v>156</v>
      </c>
      <c r="B158" s="14" t="s">
        <v>40</v>
      </c>
      <c r="C158" s="14" t="s">
        <v>281</v>
      </c>
      <c r="D158" s="15">
        <v>45323</v>
      </c>
      <c r="E158" s="16" t="s">
        <v>631</v>
      </c>
      <c r="F158" s="17">
        <v>184</v>
      </c>
      <c r="G158" s="17">
        <v>183</v>
      </c>
      <c r="H158" s="18">
        <v>51617.38</v>
      </c>
      <c r="I158" s="18">
        <v>54309.261567000001</v>
      </c>
      <c r="J158" s="18">
        <v>0</v>
      </c>
      <c r="K158" s="18">
        <v>105926.641567</v>
      </c>
      <c r="L158" s="18">
        <v>601.72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105926.641567</v>
      </c>
      <c r="T158" s="18">
        <v>141102.41843300001</v>
      </c>
      <c r="U158" s="18">
        <v>460.3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141562.718433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54910.981567000003</v>
      </c>
      <c r="AW158" s="18">
        <v>141562.718433</v>
      </c>
      <c r="AX158" s="19">
        <v>64</v>
      </c>
      <c r="AY158" s="19">
        <v>300</v>
      </c>
      <c r="AZ158" s="18">
        <v>445923.48</v>
      </c>
      <c r="BA158" s="18">
        <v>110800</v>
      </c>
      <c r="BB158" s="20">
        <v>85</v>
      </c>
      <c r="BC158" s="20">
        <v>81.2614127544675</v>
      </c>
      <c r="BD158" s="20">
        <v>10.7</v>
      </c>
      <c r="BE158" s="20"/>
      <c r="BF158" s="16" t="s">
        <v>282</v>
      </c>
      <c r="BG158" s="13"/>
      <c r="BH158" s="16" t="s">
        <v>42</v>
      </c>
      <c r="BI158" s="16" t="s">
        <v>470</v>
      </c>
      <c r="BJ158" s="16" t="s">
        <v>471</v>
      </c>
      <c r="BK158" s="16" t="s">
        <v>286</v>
      </c>
      <c r="BL158" s="14" t="s">
        <v>0</v>
      </c>
      <c r="BM158" s="20">
        <v>854080.89684271801</v>
      </c>
      <c r="BN158" s="14" t="s">
        <v>209</v>
      </c>
      <c r="BO158" s="20"/>
      <c r="BP158" s="21">
        <v>38112</v>
      </c>
      <c r="BQ158" s="21">
        <v>47237</v>
      </c>
      <c r="BR158" s="20">
        <v>38433.29</v>
      </c>
      <c r="BS158" s="20">
        <v>9.0500000000000007</v>
      </c>
      <c r="BT158" s="20">
        <v>50.59</v>
      </c>
    </row>
    <row r="159" spans="1:72" s="1" customFormat="1" ht="18.2" customHeight="1" x14ac:dyDescent="0.15">
      <c r="A159" s="4">
        <v>157</v>
      </c>
      <c r="B159" s="5" t="s">
        <v>40</v>
      </c>
      <c r="C159" s="5" t="s">
        <v>281</v>
      </c>
      <c r="D159" s="6">
        <v>45323</v>
      </c>
      <c r="E159" s="7" t="s">
        <v>113</v>
      </c>
      <c r="F159" s="8">
        <v>0</v>
      </c>
      <c r="G159" s="8">
        <v>0</v>
      </c>
      <c r="H159" s="9">
        <v>47922.25</v>
      </c>
      <c r="I159" s="9">
        <v>1100.54</v>
      </c>
      <c r="J159" s="9">
        <v>0</v>
      </c>
      <c r="K159" s="9">
        <v>49022.79</v>
      </c>
      <c r="L159" s="9">
        <v>1110.3599999999999</v>
      </c>
      <c r="M159" s="9">
        <v>0</v>
      </c>
      <c r="N159" s="9">
        <v>0</v>
      </c>
      <c r="O159" s="9">
        <v>1100.54</v>
      </c>
      <c r="P159" s="9">
        <v>0</v>
      </c>
      <c r="Q159" s="9">
        <v>0</v>
      </c>
      <c r="R159" s="9">
        <v>0</v>
      </c>
      <c r="S159" s="9">
        <v>47922.25</v>
      </c>
      <c r="T159" s="9">
        <v>166.42</v>
      </c>
      <c r="U159" s="9">
        <v>427.22</v>
      </c>
      <c r="V159" s="9">
        <v>0</v>
      </c>
      <c r="W159" s="9">
        <v>166.42</v>
      </c>
      <c r="X159" s="9">
        <v>339.6</v>
      </c>
      <c r="Y159" s="9">
        <v>0</v>
      </c>
      <c r="Z159" s="9">
        <v>0</v>
      </c>
      <c r="AA159" s="9">
        <v>87.62</v>
      </c>
      <c r="AB159" s="9">
        <v>13.1</v>
      </c>
      <c r="AC159" s="9">
        <v>0</v>
      </c>
      <c r="AD159" s="9">
        <v>0</v>
      </c>
      <c r="AE159" s="9">
        <v>0</v>
      </c>
      <c r="AF159" s="9">
        <v>45.96</v>
      </c>
      <c r="AG159" s="9">
        <v>0</v>
      </c>
      <c r="AH159" s="9">
        <v>77.53</v>
      </c>
      <c r="AI159" s="9">
        <v>206.83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45.96</v>
      </c>
      <c r="AU159" s="9">
        <f t="shared" si="2"/>
        <v>1904.02</v>
      </c>
      <c r="AV159" s="9">
        <v>1110.3599999999999</v>
      </c>
      <c r="AW159" s="9">
        <v>87.62</v>
      </c>
      <c r="AX159" s="10">
        <v>37</v>
      </c>
      <c r="AY159" s="10">
        <v>300</v>
      </c>
      <c r="AZ159" s="9">
        <v>608670</v>
      </c>
      <c r="BA159" s="9">
        <v>160415.34</v>
      </c>
      <c r="BB159" s="11">
        <v>90</v>
      </c>
      <c r="BC159" s="11">
        <v>26.8864717052621</v>
      </c>
      <c r="BD159" s="11">
        <v>10.7</v>
      </c>
      <c r="BE159" s="11"/>
      <c r="BF159" s="7" t="s">
        <v>282</v>
      </c>
      <c r="BG159" s="4"/>
      <c r="BH159" s="7" t="s">
        <v>440</v>
      </c>
      <c r="BI159" s="7" t="s">
        <v>476</v>
      </c>
      <c r="BJ159" s="7" t="s">
        <v>477</v>
      </c>
      <c r="BK159" s="7" t="s">
        <v>21</v>
      </c>
      <c r="BL159" s="5" t="s">
        <v>0</v>
      </c>
      <c r="BM159" s="11">
        <v>386394.56187074998</v>
      </c>
      <c r="BN159" s="5" t="s">
        <v>209</v>
      </c>
      <c r="BO159" s="11"/>
      <c r="BP159" s="12">
        <v>38114</v>
      </c>
      <c r="BQ159" s="12">
        <v>47239</v>
      </c>
      <c r="BR159" s="11">
        <v>0</v>
      </c>
      <c r="BS159" s="11">
        <v>13.1</v>
      </c>
      <c r="BT159" s="11">
        <v>43.94</v>
      </c>
    </row>
    <row r="160" spans="1:72" s="1" customFormat="1" ht="18.2" customHeight="1" x14ac:dyDescent="0.15">
      <c r="A160" s="13">
        <v>158</v>
      </c>
      <c r="B160" s="14" t="s">
        <v>40</v>
      </c>
      <c r="C160" s="14" t="s">
        <v>281</v>
      </c>
      <c r="D160" s="15">
        <v>45323</v>
      </c>
      <c r="E160" s="16" t="s">
        <v>485</v>
      </c>
      <c r="F160" s="17">
        <v>2</v>
      </c>
      <c r="G160" s="17">
        <v>1</v>
      </c>
      <c r="H160" s="18">
        <v>81320.22</v>
      </c>
      <c r="I160" s="18">
        <v>2001.47</v>
      </c>
      <c r="J160" s="18">
        <v>0</v>
      </c>
      <c r="K160" s="18">
        <v>83321.69</v>
      </c>
      <c r="L160" s="18">
        <v>1014.14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83321.69</v>
      </c>
      <c r="T160" s="18">
        <v>1174.3</v>
      </c>
      <c r="U160" s="18">
        <v>725.03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1899.33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3015.61</v>
      </c>
      <c r="AW160" s="18">
        <v>1899.33</v>
      </c>
      <c r="AX160" s="19">
        <v>64</v>
      </c>
      <c r="AY160" s="19">
        <v>300</v>
      </c>
      <c r="AZ160" s="18">
        <v>704133</v>
      </c>
      <c r="BA160" s="18">
        <v>181446.46</v>
      </c>
      <c r="BB160" s="20">
        <v>88</v>
      </c>
      <c r="BC160" s="20">
        <v>40.410315638012499</v>
      </c>
      <c r="BD160" s="20">
        <v>10.7</v>
      </c>
      <c r="BE160" s="20"/>
      <c r="BF160" s="16" t="s">
        <v>282</v>
      </c>
      <c r="BG160" s="13"/>
      <c r="BH160" s="16" t="s">
        <v>440</v>
      </c>
      <c r="BI160" s="16" t="s">
        <v>476</v>
      </c>
      <c r="BJ160" s="16" t="s">
        <v>477</v>
      </c>
      <c r="BK160" s="16" t="s">
        <v>304</v>
      </c>
      <c r="BL160" s="14" t="s">
        <v>0</v>
      </c>
      <c r="BM160" s="20">
        <v>671818.37042042997</v>
      </c>
      <c r="BN160" s="14" t="s">
        <v>209</v>
      </c>
      <c r="BO160" s="20"/>
      <c r="BP160" s="21">
        <v>38121</v>
      </c>
      <c r="BQ160" s="21">
        <v>47246</v>
      </c>
      <c r="BR160" s="20">
        <v>766.62</v>
      </c>
      <c r="BS160" s="20">
        <v>14.81</v>
      </c>
      <c r="BT160" s="20">
        <v>43.92</v>
      </c>
    </row>
    <row r="161" spans="1:72" s="1" customFormat="1" ht="18.2" customHeight="1" x14ac:dyDescent="0.15">
      <c r="A161" s="4">
        <v>159</v>
      </c>
      <c r="B161" s="5" t="s">
        <v>40</v>
      </c>
      <c r="C161" s="5" t="s">
        <v>281</v>
      </c>
      <c r="D161" s="6">
        <v>45323</v>
      </c>
      <c r="E161" s="7" t="s">
        <v>486</v>
      </c>
      <c r="F161" s="8">
        <v>0</v>
      </c>
      <c r="G161" s="8">
        <v>0</v>
      </c>
      <c r="H161" s="9">
        <v>5486.56</v>
      </c>
      <c r="I161" s="9">
        <v>0</v>
      </c>
      <c r="J161" s="9">
        <v>0</v>
      </c>
      <c r="K161" s="9">
        <v>5486.56</v>
      </c>
      <c r="L161" s="9">
        <v>670.12</v>
      </c>
      <c r="M161" s="9">
        <v>0</v>
      </c>
      <c r="N161" s="9">
        <v>0</v>
      </c>
      <c r="O161" s="9">
        <v>0</v>
      </c>
      <c r="P161" s="9">
        <v>670.12</v>
      </c>
      <c r="Q161" s="9">
        <v>18.14</v>
      </c>
      <c r="R161" s="9">
        <v>0</v>
      </c>
      <c r="S161" s="9">
        <v>4798.3</v>
      </c>
      <c r="T161" s="9">
        <v>0</v>
      </c>
      <c r="U161" s="9">
        <v>48.76</v>
      </c>
      <c r="V161" s="9">
        <v>0</v>
      </c>
      <c r="W161" s="9">
        <v>0</v>
      </c>
      <c r="X161" s="9">
        <v>48.76</v>
      </c>
      <c r="Y161" s="9">
        <v>0</v>
      </c>
      <c r="Z161" s="9">
        <v>0</v>
      </c>
      <c r="AA161" s="9">
        <v>0</v>
      </c>
      <c r="AB161" s="9">
        <v>6.12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36.25</v>
      </c>
      <c r="AI161" s="9">
        <v>103.93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15.541464</v>
      </c>
      <c r="AT161" s="9">
        <v>0</v>
      </c>
      <c r="AU161" s="9">
        <f t="shared" si="2"/>
        <v>867.77853600000003</v>
      </c>
      <c r="AV161" s="9">
        <v>0</v>
      </c>
      <c r="AW161" s="9">
        <v>0</v>
      </c>
      <c r="AX161" s="10">
        <v>21</v>
      </c>
      <c r="AY161" s="10">
        <v>300</v>
      </c>
      <c r="AZ161" s="9">
        <v>409929.96</v>
      </c>
      <c r="BA161" s="9">
        <v>75000</v>
      </c>
      <c r="BB161" s="11">
        <v>63</v>
      </c>
      <c r="BC161" s="11">
        <v>4.0305720000000003</v>
      </c>
      <c r="BD161" s="11">
        <v>10.7</v>
      </c>
      <c r="BE161" s="11"/>
      <c r="BF161" s="7" t="s">
        <v>282</v>
      </c>
      <c r="BG161" s="4"/>
      <c r="BH161" s="7" t="s">
        <v>42</v>
      </c>
      <c r="BI161" s="7" t="s">
        <v>464</v>
      </c>
      <c r="BJ161" s="7" t="s">
        <v>465</v>
      </c>
      <c r="BK161" s="7" t="s">
        <v>21</v>
      </c>
      <c r="BL161" s="5" t="s">
        <v>0</v>
      </c>
      <c r="BM161" s="11">
        <v>38688.438590099999</v>
      </c>
      <c r="BN161" s="5" t="s">
        <v>209</v>
      </c>
      <c r="BO161" s="11"/>
      <c r="BP161" s="12">
        <v>38121</v>
      </c>
      <c r="BQ161" s="12">
        <v>47246</v>
      </c>
      <c r="BR161" s="11">
        <v>0</v>
      </c>
      <c r="BS161" s="11">
        <v>6.12</v>
      </c>
      <c r="BT161" s="11">
        <v>0</v>
      </c>
    </row>
    <row r="162" spans="1:72" s="1" customFormat="1" ht="18.2" customHeight="1" x14ac:dyDescent="0.15">
      <c r="A162" s="13">
        <v>160</v>
      </c>
      <c r="B162" s="14" t="s">
        <v>40</v>
      </c>
      <c r="C162" s="14" t="s">
        <v>281</v>
      </c>
      <c r="D162" s="15">
        <v>45323</v>
      </c>
      <c r="E162" s="16" t="s">
        <v>487</v>
      </c>
      <c r="F162" s="17">
        <v>0</v>
      </c>
      <c r="G162" s="17">
        <v>0</v>
      </c>
      <c r="H162" s="18">
        <v>39736.300000000003</v>
      </c>
      <c r="I162" s="18">
        <v>0</v>
      </c>
      <c r="J162" s="18">
        <v>0</v>
      </c>
      <c r="K162" s="18">
        <v>39736.300000000003</v>
      </c>
      <c r="L162" s="18">
        <v>757.4</v>
      </c>
      <c r="M162" s="18">
        <v>0</v>
      </c>
      <c r="N162" s="18">
        <v>0</v>
      </c>
      <c r="O162" s="18">
        <v>0</v>
      </c>
      <c r="P162" s="18">
        <v>757.4</v>
      </c>
      <c r="Q162" s="18">
        <v>3.51</v>
      </c>
      <c r="R162" s="18">
        <v>0</v>
      </c>
      <c r="S162" s="18">
        <v>38975.39</v>
      </c>
      <c r="T162" s="18">
        <v>0</v>
      </c>
      <c r="U162" s="18">
        <v>354.28</v>
      </c>
      <c r="V162" s="18">
        <v>0</v>
      </c>
      <c r="W162" s="18">
        <v>0</v>
      </c>
      <c r="X162" s="18">
        <v>354.28</v>
      </c>
      <c r="Y162" s="18">
        <v>0</v>
      </c>
      <c r="Z162" s="18">
        <v>0</v>
      </c>
      <c r="AA162" s="18">
        <v>0</v>
      </c>
      <c r="AB162" s="18">
        <v>9.4700000000000006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56.06</v>
      </c>
      <c r="AI162" s="18">
        <v>149.66999999999999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1330.39</v>
      </c>
      <c r="AV162" s="18">
        <v>0</v>
      </c>
      <c r="AW162" s="18">
        <v>0</v>
      </c>
      <c r="AX162" s="19">
        <v>51</v>
      </c>
      <c r="AY162" s="19">
        <v>300</v>
      </c>
      <c r="AZ162" s="18">
        <v>440814.38</v>
      </c>
      <c r="BA162" s="18">
        <v>115981.2</v>
      </c>
      <c r="BB162" s="20">
        <v>90</v>
      </c>
      <c r="BC162" s="20">
        <v>30.244428407362602</v>
      </c>
      <c r="BD162" s="20">
        <v>10.7</v>
      </c>
      <c r="BE162" s="20"/>
      <c r="BF162" s="16" t="s">
        <v>282</v>
      </c>
      <c r="BG162" s="13"/>
      <c r="BH162" s="16" t="s">
        <v>358</v>
      </c>
      <c r="BI162" s="16" t="s">
        <v>321</v>
      </c>
      <c r="BJ162" s="16" t="s">
        <v>488</v>
      </c>
      <c r="BK162" s="16" t="s">
        <v>21</v>
      </c>
      <c r="BL162" s="14" t="s">
        <v>0</v>
      </c>
      <c r="BM162" s="20">
        <v>314256.50387433002</v>
      </c>
      <c r="BN162" s="14" t="s">
        <v>209</v>
      </c>
      <c r="BO162" s="20"/>
      <c r="BP162" s="21">
        <v>38128</v>
      </c>
      <c r="BQ162" s="21">
        <v>47253</v>
      </c>
      <c r="BR162" s="20">
        <v>0</v>
      </c>
      <c r="BS162" s="20">
        <v>9.4700000000000006</v>
      </c>
      <c r="BT162" s="20">
        <v>0</v>
      </c>
    </row>
    <row r="163" spans="1:72" s="1" customFormat="1" ht="18.2" customHeight="1" x14ac:dyDescent="0.15">
      <c r="A163" s="4">
        <v>161</v>
      </c>
      <c r="B163" s="5" t="s">
        <v>40</v>
      </c>
      <c r="C163" s="5" t="s">
        <v>281</v>
      </c>
      <c r="D163" s="6">
        <v>45323</v>
      </c>
      <c r="E163" s="7" t="s">
        <v>489</v>
      </c>
      <c r="F163" s="8">
        <v>0</v>
      </c>
      <c r="G163" s="8">
        <v>1</v>
      </c>
      <c r="H163" s="9">
        <v>2098.58</v>
      </c>
      <c r="I163" s="9">
        <v>1337.36</v>
      </c>
      <c r="J163" s="9">
        <v>0</v>
      </c>
      <c r="K163" s="9">
        <v>3435.94</v>
      </c>
      <c r="L163" s="9">
        <v>677.02</v>
      </c>
      <c r="M163" s="9">
        <v>0</v>
      </c>
      <c r="N163" s="9">
        <v>0</v>
      </c>
      <c r="O163" s="9">
        <v>1337.36</v>
      </c>
      <c r="P163" s="9">
        <v>0</v>
      </c>
      <c r="Q163" s="9">
        <v>0</v>
      </c>
      <c r="R163" s="9">
        <v>0</v>
      </c>
      <c r="S163" s="9">
        <v>2098.58</v>
      </c>
      <c r="T163" s="9">
        <v>51.42</v>
      </c>
      <c r="U163" s="9">
        <v>17.37</v>
      </c>
      <c r="V163" s="9">
        <v>0</v>
      </c>
      <c r="W163" s="9">
        <v>51.42</v>
      </c>
      <c r="X163" s="9">
        <v>0</v>
      </c>
      <c r="Y163" s="9">
        <v>0</v>
      </c>
      <c r="Z163" s="9">
        <v>0</v>
      </c>
      <c r="AA163" s="9">
        <v>17.37</v>
      </c>
      <c r="AB163" s="9">
        <v>0</v>
      </c>
      <c r="AC163" s="9">
        <v>0</v>
      </c>
      <c r="AD163" s="9">
        <v>0</v>
      </c>
      <c r="AE163" s="9">
        <v>0</v>
      </c>
      <c r="AF163" s="9">
        <v>91.64</v>
      </c>
      <c r="AG163" s="9">
        <v>0</v>
      </c>
      <c r="AH163" s="9">
        <v>0</v>
      </c>
      <c r="AI163" s="9">
        <v>0.09</v>
      </c>
      <c r="AJ163" s="9">
        <v>70.2</v>
      </c>
      <c r="AK163" s="9">
        <v>0</v>
      </c>
      <c r="AL163" s="9">
        <v>0</v>
      </c>
      <c r="AM163" s="9">
        <v>44.36</v>
      </c>
      <c r="AN163" s="9">
        <v>0</v>
      </c>
      <c r="AO163" s="9">
        <v>63.46</v>
      </c>
      <c r="AP163" s="9">
        <v>186.44</v>
      </c>
      <c r="AQ163" s="9">
        <v>1E-3</v>
      </c>
      <c r="AR163" s="9">
        <v>0</v>
      </c>
      <c r="AS163" s="9">
        <v>0</v>
      </c>
      <c r="AT163" s="9">
        <v>0</v>
      </c>
      <c r="AU163" s="9">
        <f t="shared" si="2"/>
        <v>1844.971</v>
      </c>
      <c r="AV163" s="9">
        <v>677.02</v>
      </c>
      <c r="AW163" s="9">
        <v>17.37</v>
      </c>
      <c r="AX163" s="10">
        <v>4</v>
      </c>
      <c r="AY163" s="10">
        <v>240</v>
      </c>
      <c r="AZ163" s="9">
        <v>274364.28999999998</v>
      </c>
      <c r="BA163" s="9">
        <v>72153.789999999994</v>
      </c>
      <c r="BB163" s="11">
        <v>90</v>
      </c>
      <c r="BC163" s="11">
        <v>2.6176338069005101</v>
      </c>
      <c r="BD163" s="11">
        <v>9.9600000000000009</v>
      </c>
      <c r="BE163" s="11"/>
      <c r="BF163" s="7" t="s">
        <v>447</v>
      </c>
      <c r="BG163" s="4"/>
      <c r="BH163" s="7" t="s">
        <v>490</v>
      </c>
      <c r="BI163" s="7" t="s">
        <v>491</v>
      </c>
      <c r="BJ163" s="7" t="s">
        <v>492</v>
      </c>
      <c r="BK163" s="7" t="s">
        <v>21</v>
      </c>
      <c r="BL163" s="5" t="s">
        <v>0</v>
      </c>
      <c r="BM163" s="11">
        <v>16920.739315260002</v>
      </c>
      <c r="BN163" s="5" t="s">
        <v>209</v>
      </c>
      <c r="BO163" s="11"/>
      <c r="BP163" s="12">
        <v>38131</v>
      </c>
      <c r="BQ163" s="12">
        <v>45431</v>
      </c>
      <c r="BR163" s="11">
        <v>114.14</v>
      </c>
      <c r="BS163" s="11">
        <v>35.1</v>
      </c>
      <c r="BT163" s="11">
        <v>43.8</v>
      </c>
    </row>
    <row r="164" spans="1:72" s="1" customFormat="1" ht="18.2" customHeight="1" x14ac:dyDescent="0.15">
      <c r="A164" s="13">
        <v>162</v>
      </c>
      <c r="B164" s="14" t="s">
        <v>40</v>
      </c>
      <c r="C164" s="14" t="s">
        <v>281</v>
      </c>
      <c r="D164" s="15">
        <v>45323</v>
      </c>
      <c r="E164" s="16" t="s">
        <v>493</v>
      </c>
      <c r="F164" s="17">
        <v>1</v>
      </c>
      <c r="G164" s="17">
        <v>3</v>
      </c>
      <c r="H164" s="18">
        <v>48729.59</v>
      </c>
      <c r="I164" s="18">
        <v>3545.09</v>
      </c>
      <c r="J164" s="18">
        <v>0</v>
      </c>
      <c r="K164" s="18">
        <v>52274.68</v>
      </c>
      <c r="L164" s="18">
        <v>1040.7</v>
      </c>
      <c r="M164" s="18">
        <v>0</v>
      </c>
      <c r="N164" s="18">
        <v>0</v>
      </c>
      <c r="O164" s="18">
        <v>2530.87</v>
      </c>
      <c r="P164" s="18">
        <v>0</v>
      </c>
      <c r="Q164" s="18">
        <v>0</v>
      </c>
      <c r="R164" s="18">
        <v>0</v>
      </c>
      <c r="S164" s="18">
        <v>49743.81</v>
      </c>
      <c r="T164" s="18">
        <v>1366.79</v>
      </c>
      <c r="U164" s="18">
        <v>434.43</v>
      </c>
      <c r="V164" s="18">
        <v>0</v>
      </c>
      <c r="W164" s="18">
        <v>914.52</v>
      </c>
      <c r="X164" s="18">
        <v>0</v>
      </c>
      <c r="Y164" s="18">
        <v>0</v>
      </c>
      <c r="Z164" s="18">
        <v>0</v>
      </c>
      <c r="AA164" s="18">
        <v>886.7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25.14</v>
      </c>
      <c r="AK164" s="18">
        <v>0</v>
      </c>
      <c r="AL164" s="18">
        <v>0</v>
      </c>
      <c r="AM164" s="18">
        <v>150.13</v>
      </c>
      <c r="AN164" s="18">
        <v>0</v>
      </c>
      <c r="AO164" s="18">
        <v>148.78</v>
      </c>
      <c r="AP164" s="18">
        <v>396.62</v>
      </c>
      <c r="AQ164" s="18">
        <v>0</v>
      </c>
      <c r="AR164" s="18">
        <v>0</v>
      </c>
      <c r="AS164" s="18">
        <v>3743.233088</v>
      </c>
      <c r="AT164" s="18">
        <v>0</v>
      </c>
      <c r="AU164" s="18">
        <f t="shared" si="2"/>
        <v>422.82691199999954</v>
      </c>
      <c r="AV164" s="18">
        <v>2054.92</v>
      </c>
      <c r="AW164" s="18">
        <v>886.7</v>
      </c>
      <c r="AX164" s="19">
        <v>53</v>
      </c>
      <c r="AY164" s="19">
        <v>300</v>
      </c>
      <c r="AZ164" s="18">
        <v>583107.43000000005</v>
      </c>
      <c r="BA164" s="18">
        <v>153900</v>
      </c>
      <c r="BB164" s="20">
        <v>90</v>
      </c>
      <c r="BC164" s="20">
        <v>29.0899473684211</v>
      </c>
      <c r="BD164" s="20">
        <v>10.7</v>
      </c>
      <c r="BE164" s="20"/>
      <c r="BF164" s="16" t="s">
        <v>282</v>
      </c>
      <c r="BG164" s="13"/>
      <c r="BH164" s="16" t="s">
        <v>320</v>
      </c>
      <c r="BI164" s="16" t="s">
        <v>205</v>
      </c>
      <c r="BJ164" s="16" t="s">
        <v>494</v>
      </c>
      <c r="BK164" s="16" t="s">
        <v>304</v>
      </c>
      <c r="BL164" s="14" t="s">
        <v>0</v>
      </c>
      <c r="BM164" s="20">
        <v>401081.70360806998</v>
      </c>
      <c r="BN164" s="14" t="s">
        <v>209</v>
      </c>
      <c r="BO164" s="20"/>
      <c r="BP164" s="21">
        <v>38148</v>
      </c>
      <c r="BQ164" s="21">
        <v>47273</v>
      </c>
      <c r="BR164" s="20">
        <v>597.91999999999996</v>
      </c>
      <c r="BS164" s="20">
        <v>12.57</v>
      </c>
      <c r="BT164" s="20">
        <v>56.57</v>
      </c>
    </row>
    <row r="165" spans="1:72" s="1" customFormat="1" ht="18.2" customHeight="1" x14ac:dyDescent="0.15">
      <c r="A165" s="4">
        <v>163</v>
      </c>
      <c r="B165" s="5" t="s">
        <v>40</v>
      </c>
      <c r="C165" s="5" t="s">
        <v>281</v>
      </c>
      <c r="D165" s="6">
        <v>45323</v>
      </c>
      <c r="E165" s="7" t="s">
        <v>114</v>
      </c>
      <c r="F165" s="8">
        <v>198</v>
      </c>
      <c r="G165" s="8">
        <v>197</v>
      </c>
      <c r="H165" s="9">
        <v>22459.48</v>
      </c>
      <c r="I165" s="9">
        <v>25365.95</v>
      </c>
      <c r="J165" s="9">
        <v>0</v>
      </c>
      <c r="K165" s="9">
        <v>47825.43</v>
      </c>
      <c r="L165" s="9">
        <v>262.01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47825.43</v>
      </c>
      <c r="T165" s="9">
        <v>63363.63</v>
      </c>
      <c r="U165" s="9">
        <v>186.4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63550.03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25627.96</v>
      </c>
      <c r="AW165" s="9">
        <v>63550.03</v>
      </c>
      <c r="AX165" s="10">
        <v>65</v>
      </c>
      <c r="AY165" s="10">
        <v>300</v>
      </c>
      <c r="AZ165" s="9">
        <v>187564.52</v>
      </c>
      <c r="BA165" s="9">
        <v>49500</v>
      </c>
      <c r="BB165" s="11">
        <v>90</v>
      </c>
      <c r="BC165" s="11">
        <v>86.955327272727303</v>
      </c>
      <c r="BD165" s="11">
        <v>9.9600000000000009</v>
      </c>
      <c r="BE165" s="11"/>
      <c r="BF165" s="7" t="s">
        <v>447</v>
      </c>
      <c r="BG165" s="4"/>
      <c r="BH165" s="7" t="s">
        <v>495</v>
      </c>
      <c r="BI165" s="7" t="s">
        <v>496</v>
      </c>
      <c r="BJ165" s="7" t="s">
        <v>497</v>
      </c>
      <c r="BK165" s="7" t="s">
        <v>286</v>
      </c>
      <c r="BL165" s="5" t="s">
        <v>0</v>
      </c>
      <c r="BM165" s="11">
        <v>385613.90734221</v>
      </c>
      <c r="BN165" s="5" t="s">
        <v>209</v>
      </c>
      <c r="BO165" s="11"/>
      <c r="BP165" s="12">
        <v>38155</v>
      </c>
      <c r="BQ165" s="12">
        <v>47280</v>
      </c>
      <c r="BR165" s="11">
        <v>36316.58</v>
      </c>
      <c r="BS165" s="11">
        <v>37.15</v>
      </c>
      <c r="BT165" s="11">
        <v>43.98</v>
      </c>
    </row>
    <row r="166" spans="1:72" s="1" customFormat="1" ht="18.2" customHeight="1" x14ac:dyDescent="0.15">
      <c r="A166" s="13">
        <v>164</v>
      </c>
      <c r="B166" s="14" t="s">
        <v>40</v>
      </c>
      <c r="C166" s="14" t="s">
        <v>281</v>
      </c>
      <c r="D166" s="15">
        <v>45323</v>
      </c>
      <c r="E166" s="16" t="s">
        <v>115</v>
      </c>
      <c r="F166" s="17">
        <v>7</v>
      </c>
      <c r="G166" s="17">
        <v>7</v>
      </c>
      <c r="H166" s="18">
        <v>1738</v>
      </c>
      <c r="I166" s="18">
        <v>3361.11</v>
      </c>
      <c r="J166" s="18">
        <v>0</v>
      </c>
      <c r="K166" s="18">
        <v>5099.1099999999997</v>
      </c>
      <c r="L166" s="18">
        <v>461.97</v>
      </c>
      <c r="M166" s="18">
        <v>0</v>
      </c>
      <c r="N166" s="18">
        <v>0</v>
      </c>
      <c r="O166" s="18">
        <v>445.4</v>
      </c>
      <c r="P166" s="18">
        <v>0</v>
      </c>
      <c r="Q166" s="18">
        <v>0</v>
      </c>
      <c r="R166" s="18">
        <v>0</v>
      </c>
      <c r="S166" s="18">
        <v>4653.71</v>
      </c>
      <c r="T166" s="18">
        <v>209.11</v>
      </c>
      <c r="U166" s="18">
        <v>14.4</v>
      </c>
      <c r="V166" s="18">
        <v>0</v>
      </c>
      <c r="W166" s="18">
        <v>40.369999999999997</v>
      </c>
      <c r="X166" s="18">
        <v>0</v>
      </c>
      <c r="Y166" s="18">
        <v>0</v>
      </c>
      <c r="Z166" s="18">
        <v>0</v>
      </c>
      <c r="AA166" s="18">
        <v>183.14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38.31</v>
      </c>
      <c r="AK166" s="18">
        <v>0</v>
      </c>
      <c r="AL166" s="18">
        <v>0</v>
      </c>
      <c r="AM166" s="18">
        <v>45.95</v>
      </c>
      <c r="AN166" s="18">
        <v>0</v>
      </c>
      <c r="AO166" s="18">
        <v>22.39</v>
      </c>
      <c r="AP166" s="18">
        <v>63.95</v>
      </c>
      <c r="AQ166" s="18">
        <v>4.0000000000000001E-3</v>
      </c>
      <c r="AR166" s="18">
        <v>0</v>
      </c>
      <c r="AS166" s="18">
        <v>0</v>
      </c>
      <c r="AT166" s="18">
        <v>0</v>
      </c>
      <c r="AU166" s="18">
        <f t="shared" si="2"/>
        <v>656.37400000000002</v>
      </c>
      <c r="AV166" s="18">
        <v>3377.68</v>
      </c>
      <c r="AW166" s="18">
        <v>183.14</v>
      </c>
      <c r="AX166" s="19">
        <v>5</v>
      </c>
      <c r="AY166" s="19">
        <v>240</v>
      </c>
      <c r="AZ166" s="18">
        <v>187564.52</v>
      </c>
      <c r="BA166" s="18">
        <v>49500</v>
      </c>
      <c r="BB166" s="20">
        <v>90</v>
      </c>
      <c r="BC166" s="20">
        <v>8.4612909090909092</v>
      </c>
      <c r="BD166" s="20">
        <v>9.9600000000000009</v>
      </c>
      <c r="BE166" s="20"/>
      <c r="BF166" s="16" t="s">
        <v>447</v>
      </c>
      <c r="BG166" s="13"/>
      <c r="BH166" s="16" t="s">
        <v>495</v>
      </c>
      <c r="BI166" s="16" t="s">
        <v>496</v>
      </c>
      <c r="BJ166" s="16" t="s">
        <v>497</v>
      </c>
      <c r="BK166" s="16" t="s">
        <v>286</v>
      </c>
      <c r="BL166" s="14" t="s">
        <v>0</v>
      </c>
      <c r="BM166" s="20">
        <v>37522.617083370002</v>
      </c>
      <c r="BN166" s="14" t="s">
        <v>209</v>
      </c>
      <c r="BO166" s="20"/>
      <c r="BP166" s="21">
        <v>38155</v>
      </c>
      <c r="BQ166" s="21">
        <v>45455</v>
      </c>
      <c r="BR166" s="20">
        <v>1148.25</v>
      </c>
      <c r="BS166" s="20">
        <v>38.31</v>
      </c>
      <c r="BT166" s="20">
        <v>43.93</v>
      </c>
    </row>
    <row r="167" spans="1:72" s="1" customFormat="1" ht="18.2" customHeight="1" x14ac:dyDescent="0.15">
      <c r="A167" s="4">
        <v>165</v>
      </c>
      <c r="B167" s="5" t="s">
        <v>40</v>
      </c>
      <c r="C167" s="5" t="s">
        <v>281</v>
      </c>
      <c r="D167" s="6">
        <v>45323</v>
      </c>
      <c r="E167" s="7" t="s">
        <v>498</v>
      </c>
      <c r="F167" s="8">
        <v>0</v>
      </c>
      <c r="G167" s="8">
        <v>0</v>
      </c>
      <c r="H167" s="9">
        <v>2721.3</v>
      </c>
      <c r="I167" s="9">
        <v>657.36</v>
      </c>
      <c r="J167" s="9">
        <v>0</v>
      </c>
      <c r="K167" s="9">
        <v>3378.66</v>
      </c>
      <c r="L167" s="9">
        <v>662.82</v>
      </c>
      <c r="M167" s="9">
        <v>0</v>
      </c>
      <c r="N167" s="9">
        <v>0</v>
      </c>
      <c r="O167" s="9">
        <v>657.36</v>
      </c>
      <c r="P167" s="9">
        <v>662.82</v>
      </c>
      <c r="Q167" s="9">
        <v>0</v>
      </c>
      <c r="R167" s="9">
        <v>0</v>
      </c>
      <c r="S167" s="9">
        <v>2058.48</v>
      </c>
      <c r="T167" s="9">
        <v>33.369999999999997</v>
      </c>
      <c r="U167" s="9">
        <v>27.91</v>
      </c>
      <c r="V167" s="9">
        <v>0</v>
      </c>
      <c r="W167" s="9">
        <v>33.369999999999997</v>
      </c>
      <c r="X167" s="9">
        <v>27.91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69.8</v>
      </c>
      <c r="AK167" s="9">
        <v>0</v>
      </c>
      <c r="AL167" s="9">
        <v>0</v>
      </c>
      <c r="AM167" s="9">
        <v>0</v>
      </c>
      <c r="AN167" s="9">
        <v>0</v>
      </c>
      <c r="AO167" s="9">
        <v>63.14</v>
      </c>
      <c r="AP167" s="9">
        <v>184.4</v>
      </c>
      <c r="AQ167" s="9">
        <v>0.92600000000000005</v>
      </c>
      <c r="AR167" s="9">
        <v>0</v>
      </c>
      <c r="AS167" s="9">
        <v>0</v>
      </c>
      <c r="AT167" s="9">
        <v>0</v>
      </c>
      <c r="AU167" s="9">
        <f t="shared" si="2"/>
        <v>1699.7260000000001</v>
      </c>
      <c r="AV167" s="9">
        <v>0</v>
      </c>
      <c r="AW167" s="9">
        <v>0</v>
      </c>
      <c r="AX167" s="10">
        <v>5</v>
      </c>
      <c r="AY167" s="10">
        <v>240</v>
      </c>
      <c r="AZ167" s="9">
        <v>271975</v>
      </c>
      <c r="BA167" s="9">
        <v>71773.350000000006</v>
      </c>
      <c r="BB167" s="11">
        <v>90</v>
      </c>
      <c r="BC167" s="11">
        <v>2.5812254827174699</v>
      </c>
      <c r="BD167" s="11">
        <v>9.9600000000000009</v>
      </c>
      <c r="BE167" s="11"/>
      <c r="BF167" s="7" t="s">
        <v>282</v>
      </c>
      <c r="BG167" s="4"/>
      <c r="BH167" s="7" t="s">
        <v>440</v>
      </c>
      <c r="BI167" s="7" t="s">
        <v>476</v>
      </c>
      <c r="BJ167" s="7" t="s">
        <v>477</v>
      </c>
      <c r="BK167" s="7" t="s">
        <v>21</v>
      </c>
      <c r="BL167" s="5" t="s">
        <v>0</v>
      </c>
      <c r="BM167" s="11">
        <v>16597.415140559999</v>
      </c>
      <c r="BN167" s="5" t="s">
        <v>209</v>
      </c>
      <c r="BO167" s="11"/>
      <c r="BP167" s="12">
        <v>38159</v>
      </c>
      <c r="BQ167" s="12">
        <v>45459</v>
      </c>
      <c r="BR167" s="11">
        <v>159.02000000000001</v>
      </c>
      <c r="BS167" s="11">
        <v>34.9</v>
      </c>
      <c r="BT167" s="11">
        <v>0</v>
      </c>
    </row>
    <row r="168" spans="1:72" s="1" customFormat="1" ht="18.2" customHeight="1" x14ac:dyDescent="0.15">
      <c r="A168" s="13">
        <v>166</v>
      </c>
      <c r="B168" s="14" t="s">
        <v>40</v>
      </c>
      <c r="C168" s="14" t="s">
        <v>281</v>
      </c>
      <c r="D168" s="15">
        <v>45323</v>
      </c>
      <c r="E168" s="16" t="s">
        <v>116</v>
      </c>
      <c r="F168" s="17">
        <v>189</v>
      </c>
      <c r="G168" s="17">
        <v>188</v>
      </c>
      <c r="H168" s="18">
        <v>37498.65</v>
      </c>
      <c r="I168" s="18">
        <v>41650.269999999997</v>
      </c>
      <c r="J168" s="18">
        <v>0</v>
      </c>
      <c r="K168" s="18">
        <v>79148.92</v>
      </c>
      <c r="L168" s="18">
        <v>437.48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79148.92</v>
      </c>
      <c r="T168" s="18">
        <v>99848.74</v>
      </c>
      <c r="U168" s="18">
        <v>311.20999999999998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100159.95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41579.088000000003</v>
      </c>
      <c r="AR168" s="18">
        <v>0</v>
      </c>
      <c r="AS168" s="18">
        <v>0</v>
      </c>
      <c r="AT168" s="18">
        <v>0</v>
      </c>
      <c r="AU168" s="18">
        <f t="shared" si="2"/>
        <v>41579.088000000003</v>
      </c>
      <c r="AV168" s="18">
        <v>42087.75</v>
      </c>
      <c r="AW168" s="18">
        <v>100159.95</v>
      </c>
      <c r="AX168" s="19">
        <v>65</v>
      </c>
      <c r="AY168" s="19">
        <v>300</v>
      </c>
      <c r="AZ168" s="18">
        <v>313181.94</v>
      </c>
      <c r="BA168" s="18">
        <v>82647.740000000005</v>
      </c>
      <c r="BB168" s="20">
        <v>90</v>
      </c>
      <c r="BC168" s="20">
        <v>86.189928484432897</v>
      </c>
      <c r="BD168" s="20">
        <v>9.9600000000000009</v>
      </c>
      <c r="BE168" s="20"/>
      <c r="BF168" s="16" t="s">
        <v>282</v>
      </c>
      <c r="BG168" s="13"/>
      <c r="BH168" s="16" t="s">
        <v>440</v>
      </c>
      <c r="BI168" s="16" t="s">
        <v>476</v>
      </c>
      <c r="BJ168" s="16" t="s">
        <v>477</v>
      </c>
      <c r="BK168" s="16" t="s">
        <v>286</v>
      </c>
      <c r="BL168" s="14" t="s">
        <v>0</v>
      </c>
      <c r="BM168" s="20">
        <v>638173.54706724</v>
      </c>
      <c r="BN168" s="14" t="s">
        <v>209</v>
      </c>
      <c r="BO168" s="20"/>
      <c r="BP168" s="21">
        <v>38159</v>
      </c>
      <c r="BQ168" s="21">
        <v>47284</v>
      </c>
      <c r="BR168" s="20">
        <v>46380.94</v>
      </c>
      <c r="BS168" s="20">
        <v>38.43</v>
      </c>
      <c r="BT168" s="20">
        <v>44.01</v>
      </c>
    </row>
    <row r="169" spans="1:72" s="1" customFormat="1" ht="18.2" customHeight="1" x14ac:dyDescent="0.15">
      <c r="A169" s="4">
        <v>167</v>
      </c>
      <c r="B169" s="5" t="s">
        <v>40</v>
      </c>
      <c r="C169" s="5" t="s">
        <v>281</v>
      </c>
      <c r="D169" s="6">
        <v>45323</v>
      </c>
      <c r="E169" s="7" t="s">
        <v>117</v>
      </c>
      <c r="F169" s="8">
        <v>72</v>
      </c>
      <c r="G169" s="8">
        <v>71</v>
      </c>
      <c r="H169" s="9">
        <v>47707.62</v>
      </c>
      <c r="I169" s="9">
        <v>27769.22</v>
      </c>
      <c r="J169" s="9">
        <v>0</v>
      </c>
      <c r="K169" s="9">
        <v>75476.84</v>
      </c>
      <c r="L169" s="9">
        <v>529.20000000000005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75476.84</v>
      </c>
      <c r="T169" s="9">
        <v>41096.080000000002</v>
      </c>
      <c r="U169" s="9">
        <v>437.28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41533.360000000001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28298.42</v>
      </c>
      <c r="AW169" s="9">
        <v>41533.360000000001</v>
      </c>
      <c r="AX169" s="10">
        <v>66</v>
      </c>
      <c r="AY169" s="10">
        <v>300</v>
      </c>
      <c r="AZ169" s="9">
        <v>374115.91</v>
      </c>
      <c r="BA169" s="9">
        <v>98609.36</v>
      </c>
      <c r="BB169" s="11">
        <v>90</v>
      </c>
      <c r="BC169" s="11">
        <v>68.887127956210307</v>
      </c>
      <c r="BD169" s="11">
        <v>11</v>
      </c>
      <c r="BE169" s="11"/>
      <c r="BF169" s="7" t="s">
        <v>282</v>
      </c>
      <c r="BG169" s="4"/>
      <c r="BH169" s="7" t="s">
        <v>440</v>
      </c>
      <c r="BI169" s="7" t="s">
        <v>480</v>
      </c>
      <c r="BJ169" s="7" t="s">
        <v>499</v>
      </c>
      <c r="BK169" s="7" t="s">
        <v>286</v>
      </c>
      <c r="BL169" s="5" t="s">
        <v>0</v>
      </c>
      <c r="BM169" s="11">
        <v>608565.76064748003</v>
      </c>
      <c r="BN169" s="5" t="s">
        <v>209</v>
      </c>
      <c r="BO169" s="11"/>
      <c r="BP169" s="12">
        <v>38181</v>
      </c>
      <c r="BQ169" s="12">
        <v>47306</v>
      </c>
      <c r="BR169" s="11">
        <v>17864.48</v>
      </c>
      <c r="BS169" s="11">
        <v>19.61</v>
      </c>
      <c r="BT169" s="11">
        <v>43.91</v>
      </c>
    </row>
    <row r="170" spans="1:72" s="1" customFormat="1" ht="18.2" customHeight="1" x14ac:dyDescent="0.15">
      <c r="A170" s="13">
        <v>168</v>
      </c>
      <c r="B170" s="14" t="s">
        <v>39</v>
      </c>
      <c r="C170" s="14" t="s">
        <v>281</v>
      </c>
      <c r="D170" s="15">
        <v>45323</v>
      </c>
      <c r="E170" s="16" t="s">
        <v>118</v>
      </c>
      <c r="F170" s="17">
        <v>171</v>
      </c>
      <c r="G170" s="17">
        <v>170</v>
      </c>
      <c r="H170" s="18">
        <v>42122.61</v>
      </c>
      <c r="I170" s="18">
        <v>39105.01</v>
      </c>
      <c r="J170" s="18">
        <v>0</v>
      </c>
      <c r="K170" s="18">
        <v>81227.62</v>
      </c>
      <c r="L170" s="18">
        <v>434.65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81227.62</v>
      </c>
      <c r="T170" s="18">
        <v>96439.86</v>
      </c>
      <c r="U170" s="18">
        <v>358.01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96797.87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39539.660000000003</v>
      </c>
      <c r="AW170" s="18">
        <v>96797.87</v>
      </c>
      <c r="AX170" s="19">
        <v>71</v>
      </c>
      <c r="AY170" s="19">
        <v>360</v>
      </c>
      <c r="AZ170" s="18">
        <v>278364.48749999999</v>
      </c>
      <c r="BA170" s="18">
        <v>88825</v>
      </c>
      <c r="BB170" s="20">
        <v>85</v>
      </c>
      <c r="BC170" s="20">
        <v>77.729779904306199</v>
      </c>
      <c r="BD170" s="20">
        <v>10.199999999999999</v>
      </c>
      <c r="BE170" s="20"/>
      <c r="BF170" s="16" t="s">
        <v>282</v>
      </c>
      <c r="BG170" s="13"/>
      <c r="BH170" s="16" t="s">
        <v>292</v>
      </c>
      <c r="BI170" s="16" t="s">
        <v>293</v>
      </c>
      <c r="BJ170" s="16" t="s">
        <v>317</v>
      </c>
      <c r="BK170" s="16" t="s">
        <v>286</v>
      </c>
      <c r="BL170" s="14" t="s">
        <v>0</v>
      </c>
      <c r="BM170" s="20">
        <v>654933.99499614001</v>
      </c>
      <c r="BN170" s="14" t="s">
        <v>209</v>
      </c>
      <c r="BO170" s="20"/>
      <c r="BP170" s="21">
        <v>36515</v>
      </c>
      <c r="BQ170" s="21">
        <v>47473</v>
      </c>
      <c r="BR170" s="20">
        <v>53429.83</v>
      </c>
      <c r="BS170" s="20">
        <v>125.24</v>
      </c>
      <c r="BT170" s="20">
        <v>41.72</v>
      </c>
    </row>
    <row r="171" spans="1:72" s="1" customFormat="1" ht="18.2" customHeight="1" x14ac:dyDescent="0.15">
      <c r="A171" s="4">
        <v>169</v>
      </c>
      <c r="B171" s="5" t="s">
        <v>39</v>
      </c>
      <c r="C171" s="5" t="s">
        <v>281</v>
      </c>
      <c r="D171" s="6">
        <v>45323</v>
      </c>
      <c r="E171" s="7" t="s">
        <v>500</v>
      </c>
      <c r="F171" s="8">
        <v>0</v>
      </c>
      <c r="G171" s="8">
        <v>0</v>
      </c>
      <c r="H171" s="9">
        <v>42977.83</v>
      </c>
      <c r="I171" s="9">
        <v>0</v>
      </c>
      <c r="J171" s="9">
        <v>0</v>
      </c>
      <c r="K171" s="9">
        <v>42977.83</v>
      </c>
      <c r="L171" s="9">
        <v>427.35</v>
      </c>
      <c r="M171" s="9">
        <v>0</v>
      </c>
      <c r="N171" s="9">
        <v>0</v>
      </c>
      <c r="O171" s="9">
        <v>0</v>
      </c>
      <c r="P171" s="9">
        <v>427.35</v>
      </c>
      <c r="Q171" s="9">
        <v>0</v>
      </c>
      <c r="R171" s="9">
        <v>0</v>
      </c>
      <c r="S171" s="9">
        <v>42550.48</v>
      </c>
      <c r="T171" s="9">
        <v>0</v>
      </c>
      <c r="U171" s="9">
        <v>365.31</v>
      </c>
      <c r="V171" s="9">
        <v>0</v>
      </c>
      <c r="W171" s="9">
        <v>0</v>
      </c>
      <c r="X171" s="9">
        <v>365.31</v>
      </c>
      <c r="Y171" s="9">
        <v>0</v>
      </c>
      <c r="Z171" s="9">
        <v>0</v>
      </c>
      <c r="AA171" s="9">
        <v>0</v>
      </c>
      <c r="AB171" s="9">
        <v>125.19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106.99</v>
      </c>
      <c r="AI171" s="9">
        <v>55.13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8.2000000000000003E-2</v>
      </c>
      <c r="AR171" s="9">
        <v>0</v>
      </c>
      <c r="AS171" s="9">
        <v>0</v>
      </c>
      <c r="AT171" s="9">
        <v>0</v>
      </c>
      <c r="AU171" s="9">
        <f t="shared" si="2"/>
        <v>1080.0520000000001</v>
      </c>
      <c r="AV171" s="9">
        <v>0</v>
      </c>
      <c r="AW171" s="9">
        <v>0</v>
      </c>
      <c r="AX171" s="10">
        <v>73</v>
      </c>
      <c r="AY171" s="10">
        <v>360</v>
      </c>
      <c r="AZ171" s="9">
        <v>283668.38500000001</v>
      </c>
      <c r="BA171" s="9">
        <v>88825</v>
      </c>
      <c r="BB171" s="11">
        <v>85</v>
      </c>
      <c r="BC171" s="11">
        <v>40.718162679425802</v>
      </c>
      <c r="BD171" s="11">
        <v>10.199999999999999</v>
      </c>
      <c r="BE171" s="11"/>
      <c r="BF171" s="7" t="s">
        <v>282</v>
      </c>
      <c r="BG171" s="4"/>
      <c r="BH171" s="7" t="s">
        <v>292</v>
      </c>
      <c r="BI171" s="7" t="s">
        <v>293</v>
      </c>
      <c r="BJ171" s="7" t="s">
        <v>317</v>
      </c>
      <c r="BK171" s="7" t="s">
        <v>21</v>
      </c>
      <c r="BL171" s="5" t="s">
        <v>0</v>
      </c>
      <c r="BM171" s="11">
        <v>343082.26506455999</v>
      </c>
      <c r="BN171" s="5" t="s">
        <v>209</v>
      </c>
      <c r="BO171" s="11"/>
      <c r="BP171" s="12">
        <v>36564</v>
      </c>
      <c r="BQ171" s="12">
        <v>47522</v>
      </c>
      <c r="BR171" s="11">
        <v>0</v>
      </c>
      <c r="BS171" s="11">
        <v>125.19</v>
      </c>
      <c r="BT171" s="11">
        <v>0</v>
      </c>
    </row>
    <row r="172" spans="1:72" s="1" customFormat="1" ht="18.2" customHeight="1" x14ac:dyDescent="0.15">
      <c r="A172" s="13">
        <v>170</v>
      </c>
      <c r="B172" s="14" t="s">
        <v>39</v>
      </c>
      <c r="C172" s="14" t="s">
        <v>281</v>
      </c>
      <c r="D172" s="15">
        <v>45323</v>
      </c>
      <c r="E172" s="16" t="s">
        <v>501</v>
      </c>
      <c r="F172" s="17">
        <v>0</v>
      </c>
      <c r="G172" s="17">
        <v>0</v>
      </c>
      <c r="H172" s="18">
        <v>24544.1</v>
      </c>
      <c r="I172" s="18">
        <v>482.69</v>
      </c>
      <c r="J172" s="18">
        <v>0</v>
      </c>
      <c r="K172" s="18">
        <v>25026.79</v>
      </c>
      <c r="L172" s="18">
        <v>486.79</v>
      </c>
      <c r="M172" s="18">
        <v>0</v>
      </c>
      <c r="N172" s="18">
        <v>0</v>
      </c>
      <c r="O172" s="18">
        <v>482.69</v>
      </c>
      <c r="P172" s="18">
        <v>0</v>
      </c>
      <c r="Q172" s="18">
        <v>0</v>
      </c>
      <c r="R172" s="18">
        <v>0</v>
      </c>
      <c r="S172" s="18">
        <v>24544.1</v>
      </c>
      <c r="T172" s="18">
        <v>216.72</v>
      </c>
      <c r="U172" s="18">
        <v>212.62</v>
      </c>
      <c r="V172" s="18">
        <v>0</v>
      </c>
      <c r="W172" s="18">
        <v>216.72</v>
      </c>
      <c r="X172" s="18">
        <v>0</v>
      </c>
      <c r="Y172" s="18">
        <v>0</v>
      </c>
      <c r="Z172" s="18">
        <v>0</v>
      </c>
      <c r="AA172" s="18">
        <v>212.62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125.06</v>
      </c>
      <c r="AK172" s="18">
        <v>0</v>
      </c>
      <c r="AL172" s="18">
        <v>0</v>
      </c>
      <c r="AM172" s="18">
        <v>0</v>
      </c>
      <c r="AN172" s="18">
        <v>0</v>
      </c>
      <c r="AO172" s="18">
        <v>97.77</v>
      </c>
      <c r="AP172" s="18">
        <v>110.07</v>
      </c>
      <c r="AQ172" s="18">
        <v>5.0000000000000001E-3</v>
      </c>
      <c r="AR172" s="18">
        <v>0</v>
      </c>
      <c r="AS172" s="18">
        <v>0</v>
      </c>
      <c r="AT172" s="18">
        <v>0</v>
      </c>
      <c r="AU172" s="18">
        <f t="shared" si="2"/>
        <v>1032.3150000000001</v>
      </c>
      <c r="AV172" s="18">
        <v>486.79</v>
      </c>
      <c r="AW172" s="18">
        <v>212.62</v>
      </c>
      <c r="AX172" s="19">
        <v>45</v>
      </c>
      <c r="AY172" s="19">
        <v>360</v>
      </c>
      <c r="AZ172" s="18">
        <v>288502.13699999999</v>
      </c>
      <c r="BA172" s="18">
        <v>78375</v>
      </c>
      <c r="BB172" s="20">
        <v>75</v>
      </c>
      <c r="BC172" s="20">
        <v>23.487177033492799</v>
      </c>
      <c r="BD172" s="20">
        <v>10.199999999999999</v>
      </c>
      <c r="BE172" s="20"/>
      <c r="BF172" s="16" t="s">
        <v>282</v>
      </c>
      <c r="BG172" s="13"/>
      <c r="BH172" s="16" t="s">
        <v>292</v>
      </c>
      <c r="BI172" s="16" t="s">
        <v>293</v>
      </c>
      <c r="BJ172" s="16" t="s">
        <v>317</v>
      </c>
      <c r="BK172" s="16" t="s">
        <v>21</v>
      </c>
      <c r="BL172" s="14" t="s">
        <v>0</v>
      </c>
      <c r="BM172" s="20">
        <v>197897.7774627</v>
      </c>
      <c r="BN172" s="14" t="s">
        <v>209</v>
      </c>
      <c r="BO172" s="20"/>
      <c r="BP172" s="21">
        <v>36626</v>
      </c>
      <c r="BQ172" s="21">
        <v>47583</v>
      </c>
      <c r="BR172" s="20">
        <v>497.77</v>
      </c>
      <c r="BS172" s="20">
        <v>125.06</v>
      </c>
      <c r="BT172" s="20">
        <v>0</v>
      </c>
    </row>
    <row r="173" spans="1:72" s="1" customFormat="1" ht="18.2" customHeight="1" x14ac:dyDescent="0.15">
      <c r="A173" s="4">
        <v>171</v>
      </c>
      <c r="B173" s="5" t="s">
        <v>39</v>
      </c>
      <c r="C173" s="5" t="s">
        <v>281</v>
      </c>
      <c r="D173" s="6">
        <v>45323</v>
      </c>
      <c r="E173" s="7" t="s">
        <v>119</v>
      </c>
      <c r="F173" s="8">
        <v>171</v>
      </c>
      <c r="G173" s="8">
        <v>170</v>
      </c>
      <c r="H173" s="9">
        <v>44242.62</v>
      </c>
      <c r="I173" s="9">
        <v>37483.65</v>
      </c>
      <c r="J173" s="9">
        <v>0</v>
      </c>
      <c r="K173" s="9">
        <v>81726.27</v>
      </c>
      <c r="L173" s="9">
        <v>416.63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81726.27</v>
      </c>
      <c r="T173" s="9">
        <v>98061.21</v>
      </c>
      <c r="U173" s="9">
        <v>376.03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98437.24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37900.28</v>
      </c>
      <c r="AW173" s="9">
        <v>98437.24</v>
      </c>
      <c r="AX173" s="10">
        <v>76</v>
      </c>
      <c r="AY173" s="10">
        <v>360</v>
      </c>
      <c r="AZ173" s="9">
        <v>289598.342</v>
      </c>
      <c r="BA173" s="9">
        <v>88825</v>
      </c>
      <c r="BB173" s="11">
        <v>85</v>
      </c>
      <c r="BC173" s="11">
        <v>78.206956937799106</v>
      </c>
      <c r="BD173" s="11">
        <v>10.199999999999999</v>
      </c>
      <c r="BE173" s="11"/>
      <c r="BF173" s="7" t="s">
        <v>282</v>
      </c>
      <c r="BG173" s="4"/>
      <c r="BH173" s="7" t="s">
        <v>292</v>
      </c>
      <c r="BI173" s="7" t="s">
        <v>293</v>
      </c>
      <c r="BJ173" s="7" t="s">
        <v>317</v>
      </c>
      <c r="BK173" s="7" t="s">
        <v>286</v>
      </c>
      <c r="BL173" s="5" t="s">
        <v>0</v>
      </c>
      <c r="BM173" s="11">
        <v>658954.58351768996</v>
      </c>
      <c r="BN173" s="5" t="s">
        <v>209</v>
      </c>
      <c r="BO173" s="11"/>
      <c r="BP173" s="12">
        <v>36648</v>
      </c>
      <c r="BQ173" s="12">
        <v>47605</v>
      </c>
      <c r="BR173" s="11">
        <v>54800.959999999999</v>
      </c>
      <c r="BS173" s="11">
        <v>125.12</v>
      </c>
      <c r="BT173" s="11">
        <v>44.09</v>
      </c>
    </row>
    <row r="174" spans="1:72" s="1" customFormat="1" ht="18.2" customHeight="1" x14ac:dyDescent="0.15">
      <c r="A174" s="13">
        <v>172</v>
      </c>
      <c r="B174" s="14" t="s">
        <v>39</v>
      </c>
      <c r="C174" s="14" t="s">
        <v>281</v>
      </c>
      <c r="D174" s="15">
        <v>45323</v>
      </c>
      <c r="E174" s="16" t="s">
        <v>120</v>
      </c>
      <c r="F174" s="17">
        <v>0</v>
      </c>
      <c r="G174" s="17">
        <v>176</v>
      </c>
      <c r="H174" s="18">
        <v>44242.62</v>
      </c>
      <c r="I174" s="18">
        <v>38054.46</v>
      </c>
      <c r="J174" s="18">
        <v>40903.11</v>
      </c>
      <c r="K174" s="18">
        <v>82297.08</v>
      </c>
      <c r="L174" s="18">
        <v>416.63</v>
      </c>
      <c r="M174" s="18">
        <v>0</v>
      </c>
      <c r="N174" s="18">
        <v>0</v>
      </c>
      <c r="O174" s="18">
        <v>38054.46</v>
      </c>
      <c r="P174" s="18">
        <v>416.63</v>
      </c>
      <c r="Q174" s="18">
        <v>43822.68</v>
      </c>
      <c r="R174" s="18">
        <v>0</v>
      </c>
      <c r="S174" s="18">
        <v>3.3</v>
      </c>
      <c r="T174" s="18">
        <v>101817.04</v>
      </c>
      <c r="U174" s="18">
        <v>376.03</v>
      </c>
      <c r="V174" s="18">
        <v>0</v>
      </c>
      <c r="W174" s="18">
        <v>101817.04</v>
      </c>
      <c r="X174" s="18">
        <v>376.03</v>
      </c>
      <c r="Y174" s="18">
        <v>0</v>
      </c>
      <c r="Z174" s="18">
        <v>0</v>
      </c>
      <c r="AA174" s="18">
        <v>0</v>
      </c>
      <c r="AB174" s="18">
        <v>125.12</v>
      </c>
      <c r="AC174" s="18">
        <v>0</v>
      </c>
      <c r="AD174" s="18">
        <v>0</v>
      </c>
      <c r="AE174" s="18">
        <v>0</v>
      </c>
      <c r="AF174" s="18">
        <v>46.13</v>
      </c>
      <c r="AG174" s="18">
        <v>0</v>
      </c>
      <c r="AH174" s="18">
        <v>106.99</v>
      </c>
      <c r="AI174" s="18">
        <v>55.19</v>
      </c>
      <c r="AJ174" s="18">
        <v>21844.98</v>
      </c>
      <c r="AK174" s="18">
        <v>0</v>
      </c>
      <c r="AL174" s="18">
        <v>0</v>
      </c>
      <c r="AM174" s="18">
        <v>4434.92</v>
      </c>
      <c r="AN174" s="18">
        <v>0</v>
      </c>
      <c r="AO174" s="18">
        <v>18830.240000000002</v>
      </c>
      <c r="AP174" s="18">
        <v>8727.68</v>
      </c>
      <c r="AQ174" s="18">
        <v>0</v>
      </c>
      <c r="AR174" s="18">
        <v>0</v>
      </c>
      <c r="AS174" s="18">
        <v>41352.636944999998</v>
      </c>
      <c r="AT174" s="18">
        <v>156364.32000000007</v>
      </c>
      <c r="AU174" s="18">
        <f t="shared" si="2"/>
        <v>38.023054999910528</v>
      </c>
      <c r="AV174" s="18">
        <v>0</v>
      </c>
      <c r="AW174" s="18">
        <v>0</v>
      </c>
      <c r="AX174" s="19">
        <v>76</v>
      </c>
      <c r="AY174" s="19">
        <v>360</v>
      </c>
      <c r="AZ174" s="18">
        <v>289729.59399999998</v>
      </c>
      <c r="BA174" s="18">
        <v>88825</v>
      </c>
      <c r="BB174" s="20">
        <v>85</v>
      </c>
      <c r="BC174" s="20">
        <v>3.15789473684211E-3</v>
      </c>
      <c r="BD174" s="20">
        <v>10.199999999999999</v>
      </c>
      <c r="BE174" s="20"/>
      <c r="BF174" s="16" t="s">
        <v>282</v>
      </c>
      <c r="BG174" s="13"/>
      <c r="BH174" s="16" t="s">
        <v>292</v>
      </c>
      <c r="BI174" s="16" t="s">
        <v>293</v>
      </c>
      <c r="BJ174" s="16" t="s">
        <v>317</v>
      </c>
      <c r="BK174" s="16" t="s">
        <v>21</v>
      </c>
      <c r="BL174" s="14" t="s">
        <v>0</v>
      </c>
      <c r="BM174" s="20">
        <v>26.6077251</v>
      </c>
      <c r="BN174" s="14" t="s">
        <v>209</v>
      </c>
      <c r="BO174" s="20"/>
      <c r="BP174" s="21">
        <v>36650</v>
      </c>
      <c r="BQ174" s="21">
        <v>47607</v>
      </c>
      <c r="BR174" s="20">
        <v>0</v>
      </c>
      <c r="BS174" s="20">
        <v>0</v>
      </c>
      <c r="BT174" s="20">
        <v>0</v>
      </c>
    </row>
    <row r="175" spans="1:72" s="1" customFormat="1" ht="18.2" customHeight="1" x14ac:dyDescent="0.15">
      <c r="A175" s="4">
        <v>173</v>
      </c>
      <c r="B175" s="5" t="s">
        <v>39</v>
      </c>
      <c r="C175" s="5" t="s">
        <v>281</v>
      </c>
      <c r="D175" s="6">
        <v>45323</v>
      </c>
      <c r="E175" s="7" t="s">
        <v>121</v>
      </c>
      <c r="F175" s="8">
        <v>44</v>
      </c>
      <c r="G175" s="8">
        <v>43</v>
      </c>
      <c r="H175" s="9">
        <v>44242.62</v>
      </c>
      <c r="I175" s="9">
        <v>15237.12</v>
      </c>
      <c r="J175" s="9">
        <v>0</v>
      </c>
      <c r="K175" s="9">
        <v>59479.74</v>
      </c>
      <c r="L175" s="9">
        <v>416.63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59479.74</v>
      </c>
      <c r="T175" s="9">
        <v>19639.07</v>
      </c>
      <c r="U175" s="9">
        <v>376.03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20015.099999999999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15653.75</v>
      </c>
      <c r="AW175" s="9">
        <v>20015.099999999999</v>
      </c>
      <c r="AX175" s="10">
        <v>76</v>
      </c>
      <c r="AY175" s="10">
        <v>360</v>
      </c>
      <c r="AZ175" s="9">
        <v>289729.59399999998</v>
      </c>
      <c r="BA175" s="9">
        <v>88825</v>
      </c>
      <c r="BB175" s="11">
        <v>85</v>
      </c>
      <c r="BC175" s="11">
        <v>56.9184114832536</v>
      </c>
      <c r="BD175" s="11">
        <v>10.199999999999999</v>
      </c>
      <c r="BE175" s="11"/>
      <c r="BF175" s="7" t="s">
        <v>282</v>
      </c>
      <c r="BG175" s="4"/>
      <c r="BH175" s="7" t="s">
        <v>292</v>
      </c>
      <c r="BI175" s="7" t="s">
        <v>293</v>
      </c>
      <c r="BJ175" s="7" t="s">
        <v>317</v>
      </c>
      <c r="BK175" s="7" t="s">
        <v>286</v>
      </c>
      <c r="BL175" s="5" t="s">
        <v>0</v>
      </c>
      <c r="BM175" s="11">
        <v>479581.99119377998</v>
      </c>
      <c r="BN175" s="5" t="s">
        <v>209</v>
      </c>
      <c r="BO175" s="11"/>
      <c r="BP175" s="12">
        <v>36650</v>
      </c>
      <c r="BQ175" s="12">
        <v>47607</v>
      </c>
      <c r="BR175" s="11">
        <v>14511.99</v>
      </c>
      <c r="BS175" s="11">
        <v>125.12</v>
      </c>
      <c r="BT175" s="11">
        <v>44.1</v>
      </c>
    </row>
    <row r="176" spans="1:72" s="1" customFormat="1" ht="18.2" customHeight="1" x14ac:dyDescent="0.15">
      <c r="A176" s="13">
        <v>174</v>
      </c>
      <c r="B176" s="14" t="s">
        <v>39</v>
      </c>
      <c r="C176" s="14" t="s">
        <v>281</v>
      </c>
      <c r="D176" s="15">
        <v>45323</v>
      </c>
      <c r="E176" s="16" t="s">
        <v>26</v>
      </c>
      <c r="F176" s="17">
        <v>142</v>
      </c>
      <c r="G176" s="17">
        <v>141</v>
      </c>
      <c r="H176" s="18">
        <v>44242.62</v>
      </c>
      <c r="I176" s="18">
        <v>34276.53</v>
      </c>
      <c r="J176" s="18">
        <v>0</v>
      </c>
      <c r="K176" s="18">
        <v>78519.149999999994</v>
      </c>
      <c r="L176" s="18">
        <v>416.63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78519.149999999994</v>
      </c>
      <c r="T176" s="18">
        <v>78281.19</v>
      </c>
      <c r="U176" s="18">
        <v>376.03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78657.22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34693.160000000003</v>
      </c>
      <c r="AW176" s="18">
        <v>78657.22</v>
      </c>
      <c r="AX176" s="19">
        <v>76</v>
      </c>
      <c r="AY176" s="19">
        <v>360</v>
      </c>
      <c r="AZ176" s="18">
        <v>290486.174</v>
      </c>
      <c r="BA176" s="18">
        <v>88825</v>
      </c>
      <c r="BB176" s="20">
        <v>85</v>
      </c>
      <c r="BC176" s="20">
        <v>75.137942583732098</v>
      </c>
      <c r="BD176" s="20">
        <v>10.199999999999999</v>
      </c>
      <c r="BE176" s="20"/>
      <c r="BF176" s="16" t="s">
        <v>282</v>
      </c>
      <c r="BG176" s="13"/>
      <c r="BH176" s="16" t="s">
        <v>292</v>
      </c>
      <c r="BI176" s="16" t="s">
        <v>293</v>
      </c>
      <c r="BJ176" s="16" t="s">
        <v>317</v>
      </c>
      <c r="BK176" s="16" t="s">
        <v>286</v>
      </c>
      <c r="BL176" s="14" t="s">
        <v>0</v>
      </c>
      <c r="BM176" s="20">
        <v>633095.74493505002</v>
      </c>
      <c r="BN176" s="14" t="s">
        <v>209</v>
      </c>
      <c r="BO176" s="20"/>
      <c r="BP176" s="21">
        <v>36664</v>
      </c>
      <c r="BQ176" s="21">
        <v>47621</v>
      </c>
      <c r="BR176" s="20">
        <v>44624.01</v>
      </c>
      <c r="BS176" s="20">
        <v>125.12</v>
      </c>
      <c r="BT176" s="20">
        <v>43.98</v>
      </c>
    </row>
    <row r="177" spans="1:72" s="1" customFormat="1" ht="18.2" customHeight="1" x14ac:dyDescent="0.15">
      <c r="A177" s="4">
        <v>175</v>
      </c>
      <c r="B177" s="5" t="s">
        <v>39</v>
      </c>
      <c r="C177" s="5" t="s">
        <v>281</v>
      </c>
      <c r="D177" s="6">
        <v>45323</v>
      </c>
      <c r="E177" s="7" t="s">
        <v>11</v>
      </c>
      <c r="F177" s="8">
        <v>151</v>
      </c>
      <c r="G177" s="8">
        <v>151</v>
      </c>
      <c r="H177" s="9">
        <v>0</v>
      </c>
      <c r="I177" s="9">
        <v>67361.31</v>
      </c>
      <c r="J177" s="9">
        <v>0</v>
      </c>
      <c r="K177" s="9">
        <v>67361.31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67361.31</v>
      </c>
      <c r="T177" s="9">
        <v>52639.02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52639.02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67361.31</v>
      </c>
      <c r="AW177" s="9">
        <v>52639.02</v>
      </c>
      <c r="AX177" s="10">
        <v>0</v>
      </c>
      <c r="AY177" s="10">
        <v>360</v>
      </c>
      <c r="AZ177" s="9">
        <v>292640.96399999998</v>
      </c>
      <c r="BA177" s="9">
        <v>88825</v>
      </c>
      <c r="BB177" s="11">
        <v>85</v>
      </c>
      <c r="BC177" s="11">
        <v>64.460583732057401</v>
      </c>
      <c r="BD177" s="11">
        <v>10.199999999999999</v>
      </c>
      <c r="BE177" s="11"/>
      <c r="BF177" s="7" t="s">
        <v>282</v>
      </c>
      <c r="BG177" s="4"/>
      <c r="BH177" s="7" t="s">
        <v>292</v>
      </c>
      <c r="BI177" s="7" t="s">
        <v>293</v>
      </c>
      <c r="BJ177" s="7" t="s">
        <v>317</v>
      </c>
      <c r="BK177" s="7" t="s">
        <v>286</v>
      </c>
      <c r="BL177" s="5" t="s">
        <v>0</v>
      </c>
      <c r="BM177" s="11">
        <v>543130.67238056997</v>
      </c>
      <c r="BN177" s="5" t="s">
        <v>209</v>
      </c>
      <c r="BO177" s="11"/>
      <c r="BP177" s="12">
        <v>36713</v>
      </c>
      <c r="BQ177" s="12">
        <v>47670</v>
      </c>
      <c r="BR177" s="11">
        <v>47526.9</v>
      </c>
      <c r="BS177" s="11">
        <v>0</v>
      </c>
      <c r="BT177" s="11">
        <v>45.67</v>
      </c>
    </row>
    <row r="178" spans="1:72" s="1" customFormat="1" ht="18.2" customHeight="1" x14ac:dyDescent="0.15">
      <c r="A178" s="13">
        <v>176</v>
      </c>
      <c r="B178" s="14" t="s">
        <v>39</v>
      </c>
      <c r="C178" s="14" t="s">
        <v>281</v>
      </c>
      <c r="D178" s="15">
        <v>45323</v>
      </c>
      <c r="E178" s="16" t="s">
        <v>122</v>
      </c>
      <c r="F178" s="17">
        <v>187</v>
      </c>
      <c r="G178" s="17">
        <v>186</v>
      </c>
      <c r="H178" s="18">
        <v>45066.96</v>
      </c>
      <c r="I178" s="18">
        <v>38288.74</v>
      </c>
      <c r="J178" s="18">
        <v>0</v>
      </c>
      <c r="K178" s="18">
        <v>83355.7</v>
      </c>
      <c r="L178" s="18">
        <v>409.62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83355.7</v>
      </c>
      <c r="T178" s="18">
        <v>109938.68</v>
      </c>
      <c r="U178" s="18">
        <v>383.04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110321.72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38698.36</v>
      </c>
      <c r="AW178" s="18">
        <v>110321.72</v>
      </c>
      <c r="AX178" s="19">
        <v>78</v>
      </c>
      <c r="AY178" s="19">
        <v>360</v>
      </c>
      <c r="AZ178" s="18">
        <v>292640.96399999998</v>
      </c>
      <c r="BA178" s="18">
        <v>88825</v>
      </c>
      <c r="BB178" s="20">
        <v>85</v>
      </c>
      <c r="BC178" s="20">
        <v>79.766220095693797</v>
      </c>
      <c r="BD178" s="20">
        <v>10.199999999999999</v>
      </c>
      <c r="BE178" s="20"/>
      <c r="BF178" s="16" t="s">
        <v>282</v>
      </c>
      <c r="BG178" s="13"/>
      <c r="BH178" s="16" t="s">
        <v>292</v>
      </c>
      <c r="BI178" s="16" t="s">
        <v>293</v>
      </c>
      <c r="BJ178" s="16" t="s">
        <v>317</v>
      </c>
      <c r="BK178" s="16" t="s">
        <v>286</v>
      </c>
      <c r="BL178" s="14" t="s">
        <v>0</v>
      </c>
      <c r="BM178" s="20">
        <v>672092.59124790004</v>
      </c>
      <c r="BN178" s="14" t="s">
        <v>209</v>
      </c>
      <c r="BO178" s="20"/>
      <c r="BP178" s="21">
        <v>36713</v>
      </c>
      <c r="BQ178" s="21">
        <v>47670</v>
      </c>
      <c r="BR178" s="20">
        <v>57143.23</v>
      </c>
      <c r="BS178" s="20">
        <v>125.08</v>
      </c>
      <c r="BT178" s="20">
        <v>43.66</v>
      </c>
    </row>
    <row r="179" spans="1:72" s="1" customFormat="1" ht="18.2" customHeight="1" x14ac:dyDescent="0.15">
      <c r="A179" s="4">
        <v>177</v>
      </c>
      <c r="B179" s="5" t="s">
        <v>39</v>
      </c>
      <c r="C179" s="5" t="s">
        <v>281</v>
      </c>
      <c r="D179" s="6">
        <v>45323</v>
      </c>
      <c r="E179" s="7" t="s">
        <v>502</v>
      </c>
      <c r="F179" s="8">
        <v>0</v>
      </c>
      <c r="G179" s="8">
        <v>0</v>
      </c>
      <c r="H179" s="9">
        <v>36008.19</v>
      </c>
      <c r="I179" s="9">
        <v>0</v>
      </c>
      <c r="J179" s="9">
        <v>0</v>
      </c>
      <c r="K179" s="9">
        <v>36008.19</v>
      </c>
      <c r="L179" s="9">
        <v>398.62</v>
      </c>
      <c r="M179" s="9">
        <v>0</v>
      </c>
      <c r="N179" s="9">
        <v>0</v>
      </c>
      <c r="O179" s="9">
        <v>0</v>
      </c>
      <c r="P179" s="9">
        <v>0</v>
      </c>
      <c r="Q179" s="9">
        <v>93.85</v>
      </c>
      <c r="R179" s="9">
        <v>0</v>
      </c>
      <c r="S179" s="9">
        <v>35914.339999999997</v>
      </c>
      <c r="T179" s="9">
        <v>0</v>
      </c>
      <c r="U179" s="9">
        <v>302.27999999999997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302.27999999999997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0.13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93.086312000000007</v>
      </c>
      <c r="AT179" s="9">
        <v>0</v>
      </c>
      <c r="AU179" s="9">
        <f t="shared" si="2"/>
        <v>0.89368799999998316</v>
      </c>
      <c r="AV179" s="9">
        <v>398.62</v>
      </c>
      <c r="AW179" s="9">
        <v>302.27999999999997</v>
      </c>
      <c r="AX179" s="10">
        <v>77</v>
      </c>
      <c r="AY179" s="10">
        <v>360</v>
      </c>
      <c r="AZ179" s="9">
        <v>245403.04800000001</v>
      </c>
      <c r="BA179" s="9">
        <v>79200</v>
      </c>
      <c r="BB179" s="11">
        <v>90</v>
      </c>
      <c r="BC179" s="11">
        <v>40.811750000000004</v>
      </c>
      <c r="BD179" s="11">
        <v>10.1</v>
      </c>
      <c r="BE179" s="11"/>
      <c r="BF179" s="7" t="s">
        <v>282</v>
      </c>
      <c r="BG179" s="4"/>
      <c r="BH179" s="7" t="s">
        <v>292</v>
      </c>
      <c r="BI179" s="7" t="s">
        <v>293</v>
      </c>
      <c r="BJ179" s="7" t="s">
        <v>503</v>
      </c>
      <c r="BK179" s="7" t="s">
        <v>21</v>
      </c>
      <c r="BL179" s="5" t="s">
        <v>0</v>
      </c>
      <c r="BM179" s="11">
        <v>289575.41995998</v>
      </c>
      <c r="BN179" s="5" t="s">
        <v>209</v>
      </c>
      <c r="BO179" s="11"/>
      <c r="BP179" s="12">
        <v>36691</v>
      </c>
      <c r="BQ179" s="12">
        <v>47648</v>
      </c>
      <c r="BR179" s="11">
        <v>249.27</v>
      </c>
      <c r="BS179" s="11">
        <v>106.06</v>
      </c>
      <c r="BT179" s="11">
        <v>43.84</v>
      </c>
    </row>
    <row r="180" spans="1:72" s="1" customFormat="1" ht="18.2" customHeight="1" x14ac:dyDescent="0.15">
      <c r="A180" s="13">
        <v>178</v>
      </c>
      <c r="B180" s="14" t="s">
        <v>39</v>
      </c>
      <c r="C180" s="14" t="s">
        <v>281</v>
      </c>
      <c r="D180" s="15">
        <v>45323</v>
      </c>
      <c r="E180" s="16" t="s">
        <v>12</v>
      </c>
      <c r="F180" s="17">
        <v>176</v>
      </c>
      <c r="G180" s="17">
        <v>175</v>
      </c>
      <c r="H180" s="18">
        <v>39597.22</v>
      </c>
      <c r="I180" s="18">
        <v>33686.14</v>
      </c>
      <c r="J180" s="18">
        <v>0</v>
      </c>
      <c r="K180" s="18">
        <v>73283.360000000001</v>
      </c>
      <c r="L180" s="18">
        <v>367.65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73283.360000000001</v>
      </c>
      <c r="T180" s="18">
        <v>89672.26</v>
      </c>
      <c r="U180" s="18">
        <v>333.25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90005.51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34053.79</v>
      </c>
      <c r="AW180" s="18">
        <v>90005.51</v>
      </c>
      <c r="AX180" s="19">
        <v>77</v>
      </c>
      <c r="AY180" s="19">
        <v>360</v>
      </c>
      <c r="AZ180" s="18">
        <v>245403.04800000001</v>
      </c>
      <c r="BA180" s="18">
        <v>79200</v>
      </c>
      <c r="BB180" s="20">
        <v>90</v>
      </c>
      <c r="BC180" s="20">
        <v>83.276545454545499</v>
      </c>
      <c r="BD180" s="20">
        <v>10.1</v>
      </c>
      <c r="BE180" s="20"/>
      <c r="BF180" s="16" t="s">
        <v>282</v>
      </c>
      <c r="BG180" s="13"/>
      <c r="BH180" s="16" t="s">
        <v>292</v>
      </c>
      <c r="BI180" s="16" t="s">
        <v>293</v>
      </c>
      <c r="BJ180" s="16" t="s">
        <v>503</v>
      </c>
      <c r="BK180" s="16" t="s">
        <v>286</v>
      </c>
      <c r="BL180" s="14" t="s">
        <v>0</v>
      </c>
      <c r="BM180" s="20">
        <v>590879.84766192001</v>
      </c>
      <c r="BN180" s="14" t="s">
        <v>209</v>
      </c>
      <c r="BO180" s="20"/>
      <c r="BP180" s="21">
        <v>36691</v>
      </c>
      <c r="BQ180" s="21">
        <v>47648</v>
      </c>
      <c r="BR180" s="20">
        <v>47568.56</v>
      </c>
      <c r="BS180" s="20">
        <v>106.06</v>
      </c>
      <c r="BT180" s="20">
        <v>43.84</v>
      </c>
    </row>
    <row r="181" spans="1:72" s="1" customFormat="1" ht="18.2" customHeight="1" x14ac:dyDescent="0.15">
      <c r="A181" s="4">
        <v>179</v>
      </c>
      <c r="B181" s="5" t="s">
        <v>39</v>
      </c>
      <c r="C181" s="5" t="s">
        <v>281</v>
      </c>
      <c r="D181" s="6">
        <v>45323</v>
      </c>
      <c r="E181" s="7" t="s">
        <v>504</v>
      </c>
      <c r="F181" s="8">
        <v>0</v>
      </c>
      <c r="G181" s="8">
        <v>0</v>
      </c>
      <c r="H181" s="9">
        <v>39204.129999999997</v>
      </c>
      <c r="I181" s="9">
        <v>0</v>
      </c>
      <c r="J181" s="9">
        <v>0</v>
      </c>
      <c r="K181" s="9">
        <v>39204.129999999997</v>
      </c>
      <c r="L181" s="9">
        <v>367.94</v>
      </c>
      <c r="M181" s="9">
        <v>0</v>
      </c>
      <c r="N181" s="9">
        <v>0</v>
      </c>
      <c r="O181" s="9">
        <v>0</v>
      </c>
      <c r="P181" s="9">
        <v>367.94</v>
      </c>
      <c r="Q181" s="9">
        <v>0</v>
      </c>
      <c r="R181" s="9">
        <v>0</v>
      </c>
      <c r="S181" s="9">
        <v>38836.19</v>
      </c>
      <c r="T181" s="9">
        <v>0</v>
      </c>
      <c r="U181" s="9">
        <v>332.96</v>
      </c>
      <c r="V181" s="9">
        <v>0</v>
      </c>
      <c r="W181" s="9">
        <v>0</v>
      </c>
      <c r="X181" s="9">
        <v>332.96</v>
      </c>
      <c r="Y181" s="9">
        <v>0</v>
      </c>
      <c r="Z181" s="9">
        <v>0</v>
      </c>
      <c r="AA181" s="9">
        <v>0</v>
      </c>
      <c r="AB181" s="9">
        <v>106.06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94.15</v>
      </c>
      <c r="AI181" s="9">
        <v>49.1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2.1999999999999999E-2</v>
      </c>
      <c r="AR181" s="9">
        <v>0</v>
      </c>
      <c r="AS181" s="9">
        <v>0</v>
      </c>
      <c r="AT181" s="9">
        <v>0</v>
      </c>
      <c r="AU181" s="9">
        <f t="shared" si="2"/>
        <v>950.23199999999997</v>
      </c>
      <c r="AV181" s="9">
        <v>0</v>
      </c>
      <c r="AW181" s="9">
        <v>0</v>
      </c>
      <c r="AX181" s="10">
        <v>77</v>
      </c>
      <c r="AY181" s="10">
        <v>360</v>
      </c>
      <c r="AZ181" s="9">
        <v>245595.416</v>
      </c>
      <c r="BA181" s="9">
        <v>79200</v>
      </c>
      <c r="BB181" s="11">
        <v>90</v>
      </c>
      <c r="BC181" s="11">
        <v>44.132034090909102</v>
      </c>
      <c r="BD181" s="11">
        <v>10.1</v>
      </c>
      <c r="BE181" s="11"/>
      <c r="BF181" s="7" t="s">
        <v>282</v>
      </c>
      <c r="BG181" s="4"/>
      <c r="BH181" s="7" t="s">
        <v>292</v>
      </c>
      <c r="BI181" s="7" t="s">
        <v>293</v>
      </c>
      <c r="BJ181" s="7" t="s">
        <v>505</v>
      </c>
      <c r="BK181" s="7" t="s">
        <v>21</v>
      </c>
      <c r="BL181" s="5" t="s">
        <v>0</v>
      </c>
      <c r="BM181" s="11">
        <v>313134.14165193</v>
      </c>
      <c r="BN181" s="5" t="s">
        <v>209</v>
      </c>
      <c r="BO181" s="11"/>
      <c r="BP181" s="12">
        <v>36697</v>
      </c>
      <c r="BQ181" s="12">
        <v>47654</v>
      </c>
      <c r="BR181" s="11">
        <v>0</v>
      </c>
      <c r="BS181" s="11">
        <v>106.06</v>
      </c>
      <c r="BT181" s="11">
        <v>0</v>
      </c>
    </row>
    <row r="182" spans="1:72" s="1" customFormat="1" ht="18.2" customHeight="1" x14ac:dyDescent="0.15">
      <c r="A182" s="13">
        <v>180</v>
      </c>
      <c r="B182" s="14" t="s">
        <v>39</v>
      </c>
      <c r="C182" s="14" t="s">
        <v>281</v>
      </c>
      <c r="D182" s="15">
        <v>45323</v>
      </c>
      <c r="E182" s="16" t="s">
        <v>506</v>
      </c>
      <c r="F182" s="17">
        <v>1</v>
      </c>
      <c r="G182" s="17">
        <v>1</v>
      </c>
      <c r="H182" s="18">
        <v>39230.07</v>
      </c>
      <c r="I182" s="18">
        <v>581.76</v>
      </c>
      <c r="J182" s="18">
        <v>0</v>
      </c>
      <c r="K182" s="18">
        <v>39811.83</v>
      </c>
      <c r="L182" s="18">
        <v>370.74</v>
      </c>
      <c r="M182" s="18">
        <v>0</v>
      </c>
      <c r="N182" s="18">
        <v>0</v>
      </c>
      <c r="O182" s="18">
        <v>253.51</v>
      </c>
      <c r="P182" s="18">
        <v>0</v>
      </c>
      <c r="Q182" s="18">
        <v>0</v>
      </c>
      <c r="R182" s="18">
        <v>0</v>
      </c>
      <c r="S182" s="18">
        <v>39558.32</v>
      </c>
      <c r="T182" s="18">
        <v>333.26</v>
      </c>
      <c r="U182" s="18">
        <v>330.16</v>
      </c>
      <c r="V182" s="18">
        <v>0</v>
      </c>
      <c r="W182" s="18">
        <v>333.26</v>
      </c>
      <c r="X182" s="18">
        <v>0</v>
      </c>
      <c r="Y182" s="18">
        <v>0</v>
      </c>
      <c r="Z182" s="18">
        <v>0</v>
      </c>
      <c r="AA182" s="18">
        <v>330.16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106.04</v>
      </c>
      <c r="AK182" s="18">
        <v>0</v>
      </c>
      <c r="AL182" s="18">
        <v>0</v>
      </c>
      <c r="AM182" s="18">
        <v>45.51</v>
      </c>
      <c r="AN182" s="18">
        <v>0</v>
      </c>
      <c r="AO182" s="18">
        <v>94.15</v>
      </c>
      <c r="AP182" s="18">
        <v>49.21</v>
      </c>
      <c r="AQ182" s="18">
        <v>0</v>
      </c>
      <c r="AR182" s="18">
        <v>0</v>
      </c>
      <c r="AS182" s="18">
        <v>2.48E-3</v>
      </c>
      <c r="AT182" s="18">
        <v>0</v>
      </c>
      <c r="AU182" s="18">
        <f t="shared" si="2"/>
        <v>881.67752000000007</v>
      </c>
      <c r="AV182" s="18">
        <v>698.99</v>
      </c>
      <c r="AW182" s="18">
        <v>330.16</v>
      </c>
      <c r="AX182" s="19">
        <v>78</v>
      </c>
      <c r="AY182" s="19">
        <v>360</v>
      </c>
      <c r="AZ182" s="18">
        <v>247257.56</v>
      </c>
      <c r="BA182" s="18">
        <v>79200</v>
      </c>
      <c r="BB182" s="20">
        <v>90</v>
      </c>
      <c r="BC182" s="20">
        <v>44.952636363636401</v>
      </c>
      <c r="BD182" s="20">
        <v>10.1</v>
      </c>
      <c r="BE182" s="20"/>
      <c r="BF182" s="16" t="s">
        <v>282</v>
      </c>
      <c r="BG182" s="13"/>
      <c r="BH182" s="16" t="s">
        <v>292</v>
      </c>
      <c r="BI182" s="16" t="s">
        <v>293</v>
      </c>
      <c r="BJ182" s="16" t="s">
        <v>507</v>
      </c>
      <c r="BK182" s="16" t="s">
        <v>304</v>
      </c>
      <c r="BL182" s="14" t="s">
        <v>0</v>
      </c>
      <c r="BM182" s="20">
        <v>318956.63756904</v>
      </c>
      <c r="BN182" s="14" t="s">
        <v>209</v>
      </c>
      <c r="BO182" s="20"/>
      <c r="BP182" s="21">
        <v>36732</v>
      </c>
      <c r="BQ182" s="21">
        <v>47689</v>
      </c>
      <c r="BR182" s="20">
        <v>250.36</v>
      </c>
      <c r="BS182" s="20">
        <v>106.04</v>
      </c>
      <c r="BT182" s="20">
        <v>43.51</v>
      </c>
    </row>
    <row r="183" spans="1:72" s="1" customFormat="1" ht="18.2" customHeight="1" x14ac:dyDescent="0.15">
      <c r="A183" s="4">
        <v>181</v>
      </c>
      <c r="B183" s="5" t="s">
        <v>39</v>
      </c>
      <c r="C183" s="5" t="s">
        <v>281</v>
      </c>
      <c r="D183" s="6">
        <v>45323</v>
      </c>
      <c r="E183" s="7" t="s">
        <v>508</v>
      </c>
      <c r="F183" s="8">
        <v>0</v>
      </c>
      <c r="G183" s="8">
        <v>0</v>
      </c>
      <c r="H183" s="9">
        <v>39959.57</v>
      </c>
      <c r="I183" s="9">
        <v>361.55</v>
      </c>
      <c r="J183" s="9">
        <v>0</v>
      </c>
      <c r="K183" s="9">
        <v>40321.120000000003</v>
      </c>
      <c r="L183" s="9">
        <v>364.6</v>
      </c>
      <c r="M183" s="9">
        <v>0</v>
      </c>
      <c r="N183" s="9">
        <v>0</v>
      </c>
      <c r="O183" s="9">
        <v>361.55</v>
      </c>
      <c r="P183" s="9">
        <v>0</v>
      </c>
      <c r="Q183" s="9">
        <v>0</v>
      </c>
      <c r="R183" s="9">
        <v>0</v>
      </c>
      <c r="S183" s="9">
        <v>39959.57</v>
      </c>
      <c r="T183" s="9">
        <v>137.69999999999999</v>
      </c>
      <c r="U183" s="9">
        <v>336.3</v>
      </c>
      <c r="V183" s="9">
        <v>0</v>
      </c>
      <c r="W183" s="9">
        <v>137.69999999999999</v>
      </c>
      <c r="X183" s="9">
        <v>246.17</v>
      </c>
      <c r="Y183" s="9">
        <v>0</v>
      </c>
      <c r="Z183" s="9">
        <v>0</v>
      </c>
      <c r="AA183" s="9">
        <v>90.13</v>
      </c>
      <c r="AB183" s="9">
        <v>106.04</v>
      </c>
      <c r="AC183" s="9">
        <v>0</v>
      </c>
      <c r="AD183" s="9">
        <v>0</v>
      </c>
      <c r="AE183" s="9">
        <v>0</v>
      </c>
      <c r="AF183" s="9">
        <v>45.51</v>
      </c>
      <c r="AG183" s="9">
        <v>0</v>
      </c>
      <c r="AH183" s="9">
        <v>94.15</v>
      </c>
      <c r="AI183" s="9">
        <v>49.21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2.48E-3</v>
      </c>
      <c r="AT183" s="9">
        <v>0</v>
      </c>
      <c r="AU183" s="9">
        <f t="shared" si="2"/>
        <v>1040.3275199999998</v>
      </c>
      <c r="AV183" s="9">
        <v>364.6</v>
      </c>
      <c r="AW183" s="9">
        <v>90.13</v>
      </c>
      <c r="AX183" s="10">
        <v>78</v>
      </c>
      <c r="AY183" s="10">
        <v>360</v>
      </c>
      <c r="AZ183" s="9">
        <v>247257.56</v>
      </c>
      <c r="BA183" s="9">
        <v>79200</v>
      </c>
      <c r="BB183" s="11">
        <v>90</v>
      </c>
      <c r="BC183" s="11">
        <v>45.4086022727273</v>
      </c>
      <c r="BD183" s="11">
        <v>10.1</v>
      </c>
      <c r="BE183" s="11"/>
      <c r="BF183" s="7" t="s">
        <v>282</v>
      </c>
      <c r="BG183" s="4"/>
      <c r="BH183" s="7" t="s">
        <v>292</v>
      </c>
      <c r="BI183" s="7" t="s">
        <v>293</v>
      </c>
      <c r="BJ183" s="7" t="s">
        <v>509</v>
      </c>
      <c r="BK183" s="7" t="s">
        <v>21</v>
      </c>
      <c r="BL183" s="5" t="s">
        <v>0</v>
      </c>
      <c r="BM183" s="11">
        <v>322191.89505279</v>
      </c>
      <c r="BN183" s="5" t="s">
        <v>209</v>
      </c>
      <c r="BO183" s="11"/>
      <c r="BP183" s="12">
        <v>36732</v>
      </c>
      <c r="BQ183" s="12">
        <v>47689</v>
      </c>
      <c r="BR183" s="11">
        <v>0</v>
      </c>
      <c r="BS183" s="11">
        <v>106.04</v>
      </c>
      <c r="BT183" s="11">
        <v>43.51</v>
      </c>
    </row>
    <row r="184" spans="1:72" s="1" customFormat="1" ht="18.2" customHeight="1" x14ac:dyDescent="0.15">
      <c r="A184" s="13">
        <v>182</v>
      </c>
      <c r="B184" s="14" t="s">
        <v>39</v>
      </c>
      <c r="C184" s="14" t="s">
        <v>281</v>
      </c>
      <c r="D184" s="15">
        <v>45323</v>
      </c>
      <c r="E184" s="16" t="s">
        <v>123</v>
      </c>
      <c r="F184" s="17">
        <v>140</v>
      </c>
      <c r="G184" s="17">
        <v>139</v>
      </c>
      <c r="H184" s="18">
        <v>39963.589999999997</v>
      </c>
      <c r="I184" s="18">
        <v>29913.9</v>
      </c>
      <c r="J184" s="18">
        <v>0</v>
      </c>
      <c r="K184" s="18">
        <v>69877.490000000005</v>
      </c>
      <c r="L184" s="18">
        <v>364.56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69877.490000000005</v>
      </c>
      <c r="T184" s="18">
        <v>67648.45</v>
      </c>
      <c r="U184" s="18">
        <v>336.34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67984.789999999994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30278.46</v>
      </c>
      <c r="AW184" s="18">
        <v>67984.789999999994</v>
      </c>
      <c r="AX184" s="19">
        <v>78</v>
      </c>
      <c r="AY184" s="19">
        <v>360</v>
      </c>
      <c r="AZ184" s="18">
        <v>247257.56</v>
      </c>
      <c r="BA184" s="18">
        <v>79200</v>
      </c>
      <c r="BB184" s="20">
        <v>90</v>
      </c>
      <c r="BC184" s="20">
        <v>79.406238636363597</v>
      </c>
      <c r="BD184" s="20">
        <v>10.1</v>
      </c>
      <c r="BE184" s="20"/>
      <c r="BF184" s="16" t="s">
        <v>282</v>
      </c>
      <c r="BG184" s="13"/>
      <c r="BH184" s="16" t="s">
        <v>292</v>
      </c>
      <c r="BI184" s="16" t="s">
        <v>293</v>
      </c>
      <c r="BJ184" s="16" t="s">
        <v>509</v>
      </c>
      <c r="BK184" s="16" t="s">
        <v>286</v>
      </c>
      <c r="BL184" s="14" t="s">
        <v>0</v>
      </c>
      <c r="BM184" s="20">
        <v>563418.49836303003</v>
      </c>
      <c r="BN184" s="14" t="s">
        <v>209</v>
      </c>
      <c r="BO184" s="20"/>
      <c r="BP184" s="21">
        <v>36732</v>
      </c>
      <c r="BQ184" s="21">
        <v>47689</v>
      </c>
      <c r="BR184" s="20">
        <v>38547.32</v>
      </c>
      <c r="BS184" s="20">
        <v>106.04</v>
      </c>
      <c r="BT184" s="20">
        <v>43.51</v>
      </c>
    </row>
    <row r="185" spans="1:72" s="1" customFormat="1" ht="18.2" customHeight="1" x14ac:dyDescent="0.15">
      <c r="A185" s="4">
        <v>183</v>
      </c>
      <c r="B185" s="5" t="s">
        <v>39</v>
      </c>
      <c r="C185" s="5" t="s">
        <v>281</v>
      </c>
      <c r="D185" s="6">
        <v>45323</v>
      </c>
      <c r="E185" s="7" t="s">
        <v>510</v>
      </c>
      <c r="F185" s="8">
        <v>0</v>
      </c>
      <c r="G185" s="8">
        <v>0</v>
      </c>
      <c r="H185" s="9">
        <v>39160.639999999999</v>
      </c>
      <c r="I185" s="9">
        <v>365.3</v>
      </c>
      <c r="J185" s="9">
        <v>0</v>
      </c>
      <c r="K185" s="9">
        <v>39525.94</v>
      </c>
      <c r="L185" s="9">
        <v>368.37</v>
      </c>
      <c r="M185" s="9">
        <v>0</v>
      </c>
      <c r="N185" s="9">
        <v>0</v>
      </c>
      <c r="O185" s="9">
        <v>365.3</v>
      </c>
      <c r="P185" s="9">
        <v>0</v>
      </c>
      <c r="Q185" s="9">
        <v>0</v>
      </c>
      <c r="R185" s="9">
        <v>0</v>
      </c>
      <c r="S185" s="9">
        <v>39160.639999999999</v>
      </c>
      <c r="T185" s="9">
        <v>335.6</v>
      </c>
      <c r="U185" s="9">
        <v>332.53</v>
      </c>
      <c r="V185" s="9">
        <v>0</v>
      </c>
      <c r="W185" s="9">
        <v>335.6</v>
      </c>
      <c r="X185" s="9">
        <v>0</v>
      </c>
      <c r="Y185" s="9">
        <v>0</v>
      </c>
      <c r="Z185" s="9">
        <v>0</v>
      </c>
      <c r="AA185" s="9">
        <v>332.53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106.04</v>
      </c>
      <c r="AK185" s="9">
        <v>0</v>
      </c>
      <c r="AL185" s="9">
        <v>0</v>
      </c>
      <c r="AM185" s="9">
        <v>0</v>
      </c>
      <c r="AN185" s="9">
        <v>0</v>
      </c>
      <c r="AO185" s="9">
        <v>94.15</v>
      </c>
      <c r="AP185" s="9">
        <v>49.25</v>
      </c>
      <c r="AQ185" s="9">
        <v>0</v>
      </c>
      <c r="AR185" s="9">
        <v>0</v>
      </c>
      <c r="AS185" s="9">
        <v>1.24E-3</v>
      </c>
      <c r="AT185" s="9">
        <v>0</v>
      </c>
      <c r="AU185" s="9">
        <f t="shared" si="2"/>
        <v>950.33875999999987</v>
      </c>
      <c r="AV185" s="9">
        <v>368.37</v>
      </c>
      <c r="AW185" s="9">
        <v>332.53</v>
      </c>
      <c r="AX185" s="10">
        <v>78</v>
      </c>
      <c r="AY185" s="10">
        <v>360</v>
      </c>
      <c r="AZ185" s="9">
        <v>247257.56</v>
      </c>
      <c r="BA185" s="9">
        <v>79200</v>
      </c>
      <c r="BB185" s="11">
        <v>90</v>
      </c>
      <c r="BC185" s="11">
        <v>44.500727272727303</v>
      </c>
      <c r="BD185" s="11">
        <v>10.1</v>
      </c>
      <c r="BE185" s="11"/>
      <c r="BF185" s="7" t="s">
        <v>282</v>
      </c>
      <c r="BG185" s="4"/>
      <c r="BH185" s="7" t="s">
        <v>292</v>
      </c>
      <c r="BI185" s="7" t="s">
        <v>293</v>
      </c>
      <c r="BJ185" s="7" t="s">
        <v>509</v>
      </c>
      <c r="BK185" s="7" t="s">
        <v>21</v>
      </c>
      <c r="BL185" s="5" t="s">
        <v>0</v>
      </c>
      <c r="BM185" s="11">
        <v>315750.16480607999</v>
      </c>
      <c r="BN185" s="5" t="s">
        <v>209</v>
      </c>
      <c r="BO185" s="11"/>
      <c r="BP185" s="12">
        <v>36732</v>
      </c>
      <c r="BQ185" s="12">
        <v>47689</v>
      </c>
      <c r="BR185" s="11">
        <v>498.61</v>
      </c>
      <c r="BS185" s="11">
        <v>106.04</v>
      </c>
      <c r="BT185" s="11">
        <v>0</v>
      </c>
    </row>
    <row r="186" spans="1:72" s="1" customFormat="1" ht="18.2" customHeight="1" x14ac:dyDescent="0.15">
      <c r="A186" s="13">
        <v>184</v>
      </c>
      <c r="B186" s="14" t="s">
        <v>39</v>
      </c>
      <c r="C186" s="14" t="s">
        <v>281</v>
      </c>
      <c r="D186" s="15">
        <v>45323</v>
      </c>
      <c r="E186" s="16" t="s">
        <v>27</v>
      </c>
      <c r="F186" s="17">
        <v>103</v>
      </c>
      <c r="G186" s="17">
        <v>103</v>
      </c>
      <c r="H186" s="18">
        <v>0</v>
      </c>
      <c r="I186" s="18">
        <v>38398.949999999997</v>
      </c>
      <c r="J186" s="18">
        <v>0</v>
      </c>
      <c r="K186" s="18">
        <v>38398.949999999997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38398.949999999997</v>
      </c>
      <c r="T186" s="18">
        <v>18032.080000000002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18032.080000000002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38398.949999999997</v>
      </c>
      <c r="AW186" s="18">
        <v>18032.080000000002</v>
      </c>
      <c r="AX186" s="19">
        <v>0</v>
      </c>
      <c r="AY186" s="19">
        <v>360</v>
      </c>
      <c r="AZ186" s="18">
        <v>218346.128</v>
      </c>
      <c r="BA186" s="18">
        <v>64350</v>
      </c>
      <c r="BB186" s="20">
        <v>90</v>
      </c>
      <c r="BC186" s="20">
        <v>53.704825174825203</v>
      </c>
      <c r="BD186" s="20">
        <v>9.6</v>
      </c>
      <c r="BE186" s="20"/>
      <c r="BF186" s="16" t="s">
        <v>282</v>
      </c>
      <c r="BG186" s="13"/>
      <c r="BH186" s="16" t="s">
        <v>41</v>
      </c>
      <c r="BI186" s="16" t="s">
        <v>513</v>
      </c>
      <c r="BJ186" s="16" t="s">
        <v>514</v>
      </c>
      <c r="BK186" s="16" t="s">
        <v>286</v>
      </c>
      <c r="BL186" s="14" t="s">
        <v>0</v>
      </c>
      <c r="BM186" s="20">
        <v>309608.69870564999</v>
      </c>
      <c r="BN186" s="14" t="s">
        <v>209</v>
      </c>
      <c r="BO186" s="20"/>
      <c r="BP186" s="21">
        <v>37245</v>
      </c>
      <c r="BQ186" s="21">
        <v>44774</v>
      </c>
      <c r="BR186" s="20">
        <v>23886.6</v>
      </c>
      <c r="BS186" s="20">
        <v>0</v>
      </c>
      <c r="BT186" s="20">
        <v>53.24</v>
      </c>
    </row>
    <row r="187" spans="1:72" s="1" customFormat="1" ht="18.2" customHeight="1" x14ac:dyDescent="0.15">
      <c r="A187" s="4">
        <v>185</v>
      </c>
      <c r="B187" s="5" t="s">
        <v>39</v>
      </c>
      <c r="C187" s="5" t="s">
        <v>281</v>
      </c>
      <c r="D187" s="6">
        <v>45323</v>
      </c>
      <c r="E187" s="7" t="s">
        <v>13</v>
      </c>
      <c r="F187" s="8">
        <v>180</v>
      </c>
      <c r="G187" s="8">
        <v>179</v>
      </c>
      <c r="H187" s="9">
        <v>48458.47</v>
      </c>
      <c r="I187" s="9">
        <v>27180.5</v>
      </c>
      <c r="J187" s="9">
        <v>0</v>
      </c>
      <c r="K187" s="9">
        <v>75638.97</v>
      </c>
      <c r="L187" s="9">
        <v>300.48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75638.97</v>
      </c>
      <c r="T187" s="9">
        <v>103224.11</v>
      </c>
      <c r="U187" s="9">
        <v>423.99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103648.1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27480.98</v>
      </c>
      <c r="AW187" s="9">
        <v>103648.1</v>
      </c>
      <c r="AX187" s="10">
        <v>102</v>
      </c>
      <c r="AY187" s="10">
        <v>360</v>
      </c>
      <c r="AZ187" s="9">
        <v>274011.76</v>
      </c>
      <c r="BA187" s="9">
        <v>79200</v>
      </c>
      <c r="BB187" s="11">
        <v>90</v>
      </c>
      <c r="BC187" s="11">
        <v>85.953374999999994</v>
      </c>
      <c r="BD187" s="11">
        <v>10.5</v>
      </c>
      <c r="BE187" s="11"/>
      <c r="BF187" s="7" t="s">
        <v>282</v>
      </c>
      <c r="BG187" s="4"/>
      <c r="BH187" s="7" t="s">
        <v>305</v>
      </c>
      <c r="BI187" s="7" t="s">
        <v>511</v>
      </c>
      <c r="BJ187" s="7" t="s">
        <v>512</v>
      </c>
      <c r="BK187" s="7" t="s">
        <v>286</v>
      </c>
      <c r="BL187" s="5" t="s">
        <v>0</v>
      </c>
      <c r="BM187" s="11">
        <v>609873.00624459004</v>
      </c>
      <c r="BN187" s="5" t="s">
        <v>209</v>
      </c>
      <c r="BO187" s="11"/>
      <c r="BP187" s="12">
        <v>37400</v>
      </c>
      <c r="BQ187" s="12">
        <v>48358</v>
      </c>
      <c r="BR187" s="11">
        <v>44422.63</v>
      </c>
      <c r="BS187" s="11">
        <v>132</v>
      </c>
      <c r="BT187" s="11">
        <v>43.67</v>
      </c>
    </row>
    <row r="188" spans="1:72" s="1" customFormat="1" ht="18.2" customHeight="1" x14ac:dyDescent="0.15">
      <c r="A188" s="13">
        <v>186</v>
      </c>
      <c r="B188" s="14" t="s">
        <v>39</v>
      </c>
      <c r="C188" s="14" t="s">
        <v>281</v>
      </c>
      <c r="D188" s="15">
        <v>45323</v>
      </c>
      <c r="E188" s="16" t="s">
        <v>124</v>
      </c>
      <c r="F188" s="17">
        <v>151</v>
      </c>
      <c r="G188" s="17">
        <v>150</v>
      </c>
      <c r="H188" s="18">
        <v>45714.74</v>
      </c>
      <c r="I188" s="18">
        <v>26965.1</v>
      </c>
      <c r="J188" s="18">
        <v>0</v>
      </c>
      <c r="K188" s="18">
        <v>72679.839999999997</v>
      </c>
      <c r="L188" s="18">
        <v>316.16000000000003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72679.839999999997</v>
      </c>
      <c r="T188" s="18">
        <v>78870.8</v>
      </c>
      <c r="U188" s="18">
        <v>384.74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79255.539999999994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27281.26</v>
      </c>
      <c r="AW188" s="18">
        <v>79255.539999999994</v>
      </c>
      <c r="AX188" s="19">
        <v>95</v>
      </c>
      <c r="AY188" s="19">
        <v>360</v>
      </c>
      <c r="AZ188" s="18">
        <v>268785.96799999999</v>
      </c>
      <c r="BA188" s="18">
        <v>79200</v>
      </c>
      <c r="BB188" s="20">
        <v>90</v>
      </c>
      <c r="BC188" s="20">
        <v>82.590727272727307</v>
      </c>
      <c r="BD188" s="20">
        <v>10.1</v>
      </c>
      <c r="BE188" s="20"/>
      <c r="BF188" s="16" t="s">
        <v>282</v>
      </c>
      <c r="BG188" s="13"/>
      <c r="BH188" s="16" t="s">
        <v>305</v>
      </c>
      <c r="BI188" s="16" t="s">
        <v>511</v>
      </c>
      <c r="BJ188" s="16" t="s">
        <v>512</v>
      </c>
      <c r="BK188" s="16" t="s">
        <v>286</v>
      </c>
      <c r="BL188" s="14" t="s">
        <v>0</v>
      </c>
      <c r="BM188" s="20">
        <v>586013.69788848003</v>
      </c>
      <c r="BN188" s="14" t="s">
        <v>209</v>
      </c>
      <c r="BO188" s="20"/>
      <c r="BP188" s="21">
        <v>37253</v>
      </c>
      <c r="BQ188" s="21">
        <v>48210</v>
      </c>
      <c r="BR188" s="20">
        <v>41686.9</v>
      </c>
      <c r="BS188" s="20">
        <v>105.71</v>
      </c>
      <c r="BT188" s="20">
        <v>42.62</v>
      </c>
    </row>
    <row r="189" spans="1:72" s="1" customFormat="1" ht="18.2" customHeight="1" x14ac:dyDescent="0.15">
      <c r="A189" s="4">
        <v>187</v>
      </c>
      <c r="B189" s="5" t="s">
        <v>39</v>
      </c>
      <c r="C189" s="5" t="s">
        <v>281</v>
      </c>
      <c r="D189" s="6">
        <v>45323</v>
      </c>
      <c r="E189" s="7" t="s">
        <v>125</v>
      </c>
      <c r="F189" s="8">
        <v>120</v>
      </c>
      <c r="G189" s="8">
        <v>119</v>
      </c>
      <c r="H189" s="9">
        <v>42614.92</v>
      </c>
      <c r="I189" s="9">
        <v>25787.37</v>
      </c>
      <c r="J189" s="9">
        <v>0</v>
      </c>
      <c r="K189" s="9">
        <v>68402.289999999994</v>
      </c>
      <c r="L189" s="9">
        <v>342.25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68402.289999999994</v>
      </c>
      <c r="T189" s="9">
        <v>58320.639999999999</v>
      </c>
      <c r="U189" s="9">
        <v>358.65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58679.29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26129.62</v>
      </c>
      <c r="AW189" s="9">
        <v>58679.29</v>
      </c>
      <c r="AX189" s="10">
        <v>86</v>
      </c>
      <c r="AY189" s="10">
        <v>360</v>
      </c>
      <c r="AZ189" s="9">
        <v>268785.96799999999</v>
      </c>
      <c r="BA189" s="9">
        <v>79200</v>
      </c>
      <c r="BB189" s="11">
        <v>90</v>
      </c>
      <c r="BC189" s="11">
        <v>77.729875000000007</v>
      </c>
      <c r="BD189" s="11">
        <v>10.1</v>
      </c>
      <c r="BE189" s="11"/>
      <c r="BF189" s="7" t="s">
        <v>282</v>
      </c>
      <c r="BG189" s="4"/>
      <c r="BH189" s="7" t="s">
        <v>305</v>
      </c>
      <c r="BI189" s="7" t="s">
        <v>511</v>
      </c>
      <c r="BJ189" s="7" t="s">
        <v>512</v>
      </c>
      <c r="BK189" s="7" t="s">
        <v>286</v>
      </c>
      <c r="BL189" s="5" t="s">
        <v>0</v>
      </c>
      <c r="BM189" s="11">
        <v>551524.03894862998</v>
      </c>
      <c r="BN189" s="5" t="s">
        <v>209</v>
      </c>
      <c r="BO189" s="11"/>
      <c r="BP189" s="12">
        <v>37253</v>
      </c>
      <c r="BQ189" s="12">
        <v>48210</v>
      </c>
      <c r="BR189" s="11">
        <v>33157.69</v>
      </c>
      <c r="BS189" s="11">
        <v>105.71</v>
      </c>
      <c r="BT189" s="11">
        <v>42.62</v>
      </c>
    </row>
    <row r="190" spans="1:72" s="1" customFormat="1" ht="18.2" customHeight="1" x14ac:dyDescent="0.15">
      <c r="A190" s="13">
        <v>188</v>
      </c>
      <c r="B190" s="14" t="s">
        <v>39</v>
      </c>
      <c r="C190" s="14" t="s">
        <v>281</v>
      </c>
      <c r="D190" s="15">
        <v>45323</v>
      </c>
      <c r="E190" s="16" t="s">
        <v>126</v>
      </c>
      <c r="F190" s="17">
        <v>53</v>
      </c>
      <c r="G190" s="17">
        <v>52</v>
      </c>
      <c r="H190" s="18">
        <v>45494.92</v>
      </c>
      <c r="I190" s="18">
        <v>13549.2</v>
      </c>
      <c r="J190" s="18">
        <v>0</v>
      </c>
      <c r="K190" s="18">
        <v>59044.12</v>
      </c>
      <c r="L190" s="18">
        <v>318.01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59044.12</v>
      </c>
      <c r="T190" s="18">
        <v>23598.51</v>
      </c>
      <c r="U190" s="18">
        <v>382.89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23981.4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13867.21</v>
      </c>
      <c r="AW190" s="18">
        <v>23981.4</v>
      </c>
      <c r="AX190" s="19">
        <v>96</v>
      </c>
      <c r="AY190" s="19">
        <v>360</v>
      </c>
      <c r="AZ190" s="18">
        <v>269119.136</v>
      </c>
      <c r="BA190" s="18">
        <v>79200</v>
      </c>
      <c r="BB190" s="20">
        <v>90</v>
      </c>
      <c r="BC190" s="20">
        <v>67.095590909090902</v>
      </c>
      <c r="BD190" s="20">
        <v>10.1</v>
      </c>
      <c r="BE190" s="20"/>
      <c r="BF190" s="16" t="s">
        <v>282</v>
      </c>
      <c r="BG190" s="13"/>
      <c r="BH190" s="16" t="s">
        <v>305</v>
      </c>
      <c r="BI190" s="16" t="s">
        <v>511</v>
      </c>
      <c r="BJ190" s="16" t="s">
        <v>512</v>
      </c>
      <c r="BK190" s="16" t="s">
        <v>286</v>
      </c>
      <c r="BL190" s="14" t="s">
        <v>0</v>
      </c>
      <c r="BM190" s="20">
        <v>476069.61022163997</v>
      </c>
      <c r="BN190" s="14" t="s">
        <v>209</v>
      </c>
      <c r="BO190" s="20"/>
      <c r="BP190" s="21">
        <v>37273</v>
      </c>
      <c r="BQ190" s="21">
        <v>48230</v>
      </c>
      <c r="BR190" s="20">
        <v>15506.86</v>
      </c>
      <c r="BS190" s="20">
        <v>105.69</v>
      </c>
      <c r="BT190" s="20">
        <v>44.46</v>
      </c>
    </row>
    <row r="191" spans="1:72" s="1" customFormat="1" ht="18.2" customHeight="1" x14ac:dyDescent="0.15">
      <c r="A191" s="4">
        <v>189</v>
      </c>
      <c r="B191" s="5" t="s">
        <v>39</v>
      </c>
      <c r="C191" s="5" t="s">
        <v>281</v>
      </c>
      <c r="D191" s="6">
        <v>45323</v>
      </c>
      <c r="E191" s="7" t="s">
        <v>14</v>
      </c>
      <c r="F191" s="8">
        <v>164</v>
      </c>
      <c r="G191" s="8">
        <v>163</v>
      </c>
      <c r="H191" s="9">
        <v>46029.27</v>
      </c>
      <c r="I191" s="9">
        <v>27823.9</v>
      </c>
      <c r="J191" s="9">
        <v>0</v>
      </c>
      <c r="K191" s="9">
        <v>73853.17</v>
      </c>
      <c r="L191" s="9">
        <v>313.51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73853.17</v>
      </c>
      <c r="T191" s="9">
        <v>86722.27</v>
      </c>
      <c r="U191" s="9">
        <v>387.39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87109.66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28137.41</v>
      </c>
      <c r="AW191" s="9">
        <v>87109.66</v>
      </c>
      <c r="AX191" s="10">
        <v>96</v>
      </c>
      <c r="AY191" s="10">
        <v>360</v>
      </c>
      <c r="AZ191" s="9">
        <v>269119.136</v>
      </c>
      <c r="BA191" s="9">
        <v>79200</v>
      </c>
      <c r="BB191" s="11">
        <v>90</v>
      </c>
      <c r="BC191" s="11">
        <v>83.924056818181796</v>
      </c>
      <c r="BD191" s="11">
        <v>10.1</v>
      </c>
      <c r="BE191" s="11"/>
      <c r="BF191" s="7" t="s">
        <v>282</v>
      </c>
      <c r="BG191" s="4"/>
      <c r="BH191" s="7" t="s">
        <v>305</v>
      </c>
      <c r="BI191" s="7" t="s">
        <v>511</v>
      </c>
      <c r="BJ191" s="7" t="s">
        <v>512</v>
      </c>
      <c r="BK191" s="7" t="s">
        <v>286</v>
      </c>
      <c r="BL191" s="5" t="s">
        <v>0</v>
      </c>
      <c r="BM191" s="11">
        <v>595474.19549198996</v>
      </c>
      <c r="BN191" s="5" t="s">
        <v>209</v>
      </c>
      <c r="BO191" s="11"/>
      <c r="BP191" s="12">
        <v>37273</v>
      </c>
      <c r="BQ191" s="12">
        <v>48230</v>
      </c>
      <c r="BR191" s="11">
        <v>44873.08</v>
      </c>
      <c r="BS191" s="11">
        <v>105.69</v>
      </c>
      <c r="BT191" s="11">
        <v>44.46</v>
      </c>
    </row>
    <row r="192" spans="1:72" s="1" customFormat="1" ht="18.2" customHeight="1" x14ac:dyDescent="0.15">
      <c r="A192" s="13">
        <v>190</v>
      </c>
      <c r="B192" s="14" t="s">
        <v>39</v>
      </c>
      <c r="C192" s="14" t="s">
        <v>281</v>
      </c>
      <c r="D192" s="15">
        <v>45323</v>
      </c>
      <c r="E192" s="16" t="s">
        <v>127</v>
      </c>
      <c r="F192" s="17">
        <v>161</v>
      </c>
      <c r="G192" s="17">
        <v>160</v>
      </c>
      <c r="H192" s="18">
        <v>46029.27</v>
      </c>
      <c r="I192" s="18">
        <v>27571.439999999999</v>
      </c>
      <c r="J192" s="18">
        <v>0</v>
      </c>
      <c r="K192" s="18">
        <v>73600.710000000006</v>
      </c>
      <c r="L192" s="18">
        <v>313.51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73600.710000000006</v>
      </c>
      <c r="T192" s="18">
        <v>85260.2</v>
      </c>
      <c r="U192" s="18">
        <v>387.39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85647.59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27884.95</v>
      </c>
      <c r="AW192" s="18">
        <v>85647.59</v>
      </c>
      <c r="AX192" s="19">
        <v>96</v>
      </c>
      <c r="AY192" s="19">
        <v>360</v>
      </c>
      <c r="AZ192" s="18">
        <v>269119.136</v>
      </c>
      <c r="BA192" s="18">
        <v>79200</v>
      </c>
      <c r="BB192" s="20">
        <v>90</v>
      </c>
      <c r="BC192" s="20">
        <v>83.637170454545497</v>
      </c>
      <c r="BD192" s="20">
        <v>10.1</v>
      </c>
      <c r="BE192" s="20"/>
      <c r="BF192" s="16" t="s">
        <v>282</v>
      </c>
      <c r="BG192" s="13"/>
      <c r="BH192" s="16" t="s">
        <v>305</v>
      </c>
      <c r="BI192" s="16" t="s">
        <v>511</v>
      </c>
      <c r="BJ192" s="16" t="s">
        <v>512</v>
      </c>
      <c r="BK192" s="16" t="s">
        <v>286</v>
      </c>
      <c r="BL192" s="14" t="s">
        <v>0</v>
      </c>
      <c r="BM192" s="20">
        <v>593438.62389237003</v>
      </c>
      <c r="BN192" s="14" t="s">
        <v>209</v>
      </c>
      <c r="BO192" s="20"/>
      <c r="BP192" s="21">
        <v>37273</v>
      </c>
      <c r="BQ192" s="21">
        <v>48230</v>
      </c>
      <c r="BR192" s="20">
        <v>44396.17</v>
      </c>
      <c r="BS192" s="20">
        <v>105.69</v>
      </c>
      <c r="BT192" s="20">
        <v>44.46</v>
      </c>
    </row>
    <row r="193" spans="1:72" s="1" customFormat="1" ht="18.2" customHeight="1" x14ac:dyDescent="0.15">
      <c r="A193" s="4">
        <v>191</v>
      </c>
      <c r="B193" s="5" t="s">
        <v>39</v>
      </c>
      <c r="C193" s="5" t="s">
        <v>281</v>
      </c>
      <c r="D193" s="6">
        <v>45323</v>
      </c>
      <c r="E193" s="7" t="s">
        <v>28</v>
      </c>
      <c r="F193" s="8">
        <v>176</v>
      </c>
      <c r="G193" s="8">
        <v>175</v>
      </c>
      <c r="H193" s="9">
        <v>39915.410000000003</v>
      </c>
      <c r="I193" s="9">
        <v>33440.720000000001</v>
      </c>
      <c r="J193" s="9">
        <v>0</v>
      </c>
      <c r="K193" s="9">
        <v>73356.13</v>
      </c>
      <c r="L193" s="9">
        <v>364.97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73356.13</v>
      </c>
      <c r="T193" s="9">
        <v>89917.68</v>
      </c>
      <c r="U193" s="9">
        <v>335.93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90253.61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33805.69</v>
      </c>
      <c r="AW193" s="9">
        <v>90253.61</v>
      </c>
      <c r="AX193" s="10">
        <v>78</v>
      </c>
      <c r="AY193" s="10">
        <v>360</v>
      </c>
      <c r="AZ193" s="9">
        <v>271284.81599999999</v>
      </c>
      <c r="BA193" s="9">
        <v>79200</v>
      </c>
      <c r="BB193" s="11">
        <v>90</v>
      </c>
      <c r="BC193" s="11">
        <v>83.3592386363636</v>
      </c>
      <c r="BD193" s="11">
        <v>10.1</v>
      </c>
      <c r="BE193" s="11"/>
      <c r="BF193" s="7" t="s">
        <v>282</v>
      </c>
      <c r="BG193" s="4"/>
      <c r="BH193" s="7" t="s">
        <v>305</v>
      </c>
      <c r="BI193" s="7" t="s">
        <v>511</v>
      </c>
      <c r="BJ193" s="7" t="s">
        <v>512</v>
      </c>
      <c r="BK193" s="7" t="s">
        <v>286</v>
      </c>
      <c r="BL193" s="5" t="s">
        <v>0</v>
      </c>
      <c r="BM193" s="11">
        <v>591466.58831510996</v>
      </c>
      <c r="BN193" s="5" t="s">
        <v>209</v>
      </c>
      <c r="BO193" s="11"/>
      <c r="BP193" s="12">
        <v>37300</v>
      </c>
      <c r="BQ193" s="12">
        <v>48257</v>
      </c>
      <c r="BR193" s="11">
        <v>47552.43</v>
      </c>
      <c r="BS193" s="11">
        <v>105.68</v>
      </c>
      <c r="BT193" s="11">
        <v>44.11</v>
      </c>
    </row>
    <row r="194" spans="1:72" s="1" customFormat="1" ht="18.2" customHeight="1" x14ac:dyDescent="0.15">
      <c r="A194" s="13">
        <v>192</v>
      </c>
      <c r="B194" s="14" t="s">
        <v>39</v>
      </c>
      <c r="C194" s="14" t="s">
        <v>281</v>
      </c>
      <c r="D194" s="15">
        <v>45323</v>
      </c>
      <c r="E194" s="16" t="s">
        <v>128</v>
      </c>
      <c r="F194" s="17">
        <v>153</v>
      </c>
      <c r="G194" s="17">
        <v>152</v>
      </c>
      <c r="H194" s="18">
        <v>46338.79</v>
      </c>
      <c r="I194" s="18">
        <v>26690.28</v>
      </c>
      <c r="J194" s="18">
        <v>0</v>
      </c>
      <c r="K194" s="18">
        <v>73029.070000000007</v>
      </c>
      <c r="L194" s="18">
        <v>310.89999999999998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73029.070000000007</v>
      </c>
      <c r="T194" s="18">
        <v>80547.429999999993</v>
      </c>
      <c r="U194" s="18">
        <v>390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80937.429999999993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27001.18</v>
      </c>
      <c r="AW194" s="18">
        <v>80937.429999999993</v>
      </c>
      <c r="AX194" s="19">
        <v>97</v>
      </c>
      <c r="AY194" s="19">
        <v>360</v>
      </c>
      <c r="AZ194" s="18">
        <v>271780.43199999997</v>
      </c>
      <c r="BA194" s="18">
        <v>79200</v>
      </c>
      <c r="BB194" s="20">
        <v>90</v>
      </c>
      <c r="BC194" s="20">
        <v>82.987579545454594</v>
      </c>
      <c r="BD194" s="20">
        <v>10.1</v>
      </c>
      <c r="BE194" s="20"/>
      <c r="BF194" s="16" t="s">
        <v>282</v>
      </c>
      <c r="BG194" s="13"/>
      <c r="BH194" s="16" t="s">
        <v>305</v>
      </c>
      <c r="BI194" s="16" t="s">
        <v>511</v>
      </c>
      <c r="BJ194" s="16" t="s">
        <v>512</v>
      </c>
      <c r="BK194" s="16" t="s">
        <v>286</v>
      </c>
      <c r="BL194" s="14" t="s">
        <v>0</v>
      </c>
      <c r="BM194" s="20">
        <v>588829.52086928999</v>
      </c>
      <c r="BN194" s="14" t="s">
        <v>209</v>
      </c>
      <c r="BO194" s="20"/>
      <c r="BP194" s="21">
        <v>37307</v>
      </c>
      <c r="BQ194" s="21">
        <v>48264</v>
      </c>
      <c r="BR194" s="20">
        <v>42303.49</v>
      </c>
      <c r="BS194" s="20">
        <v>105.68</v>
      </c>
      <c r="BT194" s="20">
        <v>44.03</v>
      </c>
    </row>
    <row r="195" spans="1:72" s="1" customFormat="1" ht="18.2" customHeight="1" x14ac:dyDescent="0.15">
      <c r="A195" s="4">
        <v>193</v>
      </c>
      <c r="B195" s="5" t="s">
        <v>39</v>
      </c>
      <c r="C195" s="5" t="s">
        <v>281</v>
      </c>
      <c r="D195" s="6">
        <v>45323</v>
      </c>
      <c r="E195" s="7" t="s">
        <v>29</v>
      </c>
      <c r="F195" s="8">
        <v>51</v>
      </c>
      <c r="G195" s="8">
        <v>50</v>
      </c>
      <c r="H195" s="9">
        <v>32982.07</v>
      </c>
      <c r="I195" s="9">
        <v>14273.3</v>
      </c>
      <c r="J195" s="9">
        <v>0</v>
      </c>
      <c r="K195" s="9">
        <v>47255.37</v>
      </c>
      <c r="L195" s="9">
        <v>345.44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47255.37</v>
      </c>
      <c r="T195" s="9">
        <v>17500.72</v>
      </c>
      <c r="U195" s="9">
        <v>277.58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17778.3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58" si="3">SUM(AB195:AR195,W195:Y195,O195:R195)-J195-AS195-AT195</f>
        <v>0</v>
      </c>
      <c r="AV195" s="9">
        <v>14618.74</v>
      </c>
      <c r="AW195" s="9">
        <v>17778.3</v>
      </c>
      <c r="AX195" s="10">
        <v>75</v>
      </c>
      <c r="AY195" s="10">
        <v>360</v>
      </c>
      <c r="AZ195" s="9">
        <v>243020.62400000001</v>
      </c>
      <c r="BA195" s="9">
        <v>70400</v>
      </c>
      <c r="BB195" s="11">
        <v>80</v>
      </c>
      <c r="BC195" s="11">
        <v>53.699284090909103</v>
      </c>
      <c r="BD195" s="11">
        <v>10.1</v>
      </c>
      <c r="BE195" s="11"/>
      <c r="BF195" s="7" t="s">
        <v>282</v>
      </c>
      <c r="BG195" s="4"/>
      <c r="BH195" s="7" t="s">
        <v>295</v>
      </c>
      <c r="BI195" s="7" t="s">
        <v>515</v>
      </c>
      <c r="BJ195" s="7" t="s">
        <v>516</v>
      </c>
      <c r="BK195" s="7" t="s">
        <v>286</v>
      </c>
      <c r="BL195" s="5" t="s">
        <v>0</v>
      </c>
      <c r="BM195" s="11">
        <v>381017.54377539002</v>
      </c>
      <c r="BN195" s="5" t="s">
        <v>209</v>
      </c>
      <c r="BO195" s="11"/>
      <c r="BP195" s="12">
        <v>36628</v>
      </c>
      <c r="BQ195" s="12">
        <v>47585</v>
      </c>
      <c r="BR195" s="11">
        <v>14511.4</v>
      </c>
      <c r="BS195" s="11">
        <v>106.03</v>
      </c>
      <c r="BT195" s="11">
        <v>44.27</v>
      </c>
    </row>
    <row r="196" spans="1:72" s="1" customFormat="1" ht="18.2" customHeight="1" x14ac:dyDescent="0.15">
      <c r="A196" s="13">
        <v>194</v>
      </c>
      <c r="B196" s="14" t="s">
        <v>39</v>
      </c>
      <c r="C196" s="14" t="s">
        <v>281</v>
      </c>
      <c r="D196" s="15">
        <v>45323</v>
      </c>
      <c r="E196" s="16" t="s">
        <v>129</v>
      </c>
      <c r="F196" s="17">
        <v>188</v>
      </c>
      <c r="G196" s="17">
        <v>187</v>
      </c>
      <c r="H196" s="18">
        <v>57714.96</v>
      </c>
      <c r="I196" s="18">
        <v>32682.3</v>
      </c>
      <c r="J196" s="18">
        <v>0</v>
      </c>
      <c r="K196" s="18">
        <v>90397.26</v>
      </c>
      <c r="L196" s="18">
        <v>350.92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90397.26</v>
      </c>
      <c r="T196" s="18">
        <v>125694.87</v>
      </c>
      <c r="U196" s="18">
        <v>495.36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126190.23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33033.22</v>
      </c>
      <c r="AW196" s="18">
        <v>126190.23</v>
      </c>
      <c r="AX196" s="19">
        <v>103</v>
      </c>
      <c r="AY196" s="19">
        <v>360</v>
      </c>
      <c r="AZ196" s="18">
        <v>328557.40500000003</v>
      </c>
      <c r="BA196" s="18">
        <v>94050</v>
      </c>
      <c r="BB196" s="20">
        <v>90</v>
      </c>
      <c r="BC196" s="20">
        <v>86.504555023923402</v>
      </c>
      <c r="BD196" s="20">
        <v>10.3</v>
      </c>
      <c r="BE196" s="20"/>
      <c r="BF196" s="16" t="s">
        <v>282</v>
      </c>
      <c r="BG196" s="13"/>
      <c r="BH196" s="16" t="s">
        <v>369</v>
      </c>
      <c r="BI196" s="16" t="s">
        <v>370</v>
      </c>
      <c r="BJ196" s="16" t="s">
        <v>371</v>
      </c>
      <c r="BK196" s="16" t="s">
        <v>286</v>
      </c>
      <c r="BL196" s="14" t="s">
        <v>0</v>
      </c>
      <c r="BM196" s="20">
        <v>728868.31632522005</v>
      </c>
      <c r="BN196" s="14" t="s">
        <v>209</v>
      </c>
      <c r="BO196" s="20"/>
      <c r="BP196" s="21">
        <v>37473</v>
      </c>
      <c r="BQ196" s="21">
        <v>48431</v>
      </c>
      <c r="BR196" s="20">
        <v>65252.04</v>
      </c>
      <c r="BS196" s="20">
        <v>195.42</v>
      </c>
      <c r="BT196" s="20">
        <v>43.25</v>
      </c>
    </row>
    <row r="197" spans="1:72" s="1" customFormat="1" ht="18.2" customHeight="1" x14ac:dyDescent="0.15">
      <c r="A197" s="4">
        <v>195</v>
      </c>
      <c r="B197" s="5" t="s">
        <v>39</v>
      </c>
      <c r="C197" s="5" t="s">
        <v>281</v>
      </c>
      <c r="D197" s="6">
        <v>45323</v>
      </c>
      <c r="E197" s="7" t="s">
        <v>517</v>
      </c>
      <c r="F197" s="8">
        <v>0</v>
      </c>
      <c r="G197" s="8">
        <v>0</v>
      </c>
      <c r="H197" s="9">
        <v>22559.99</v>
      </c>
      <c r="I197" s="9">
        <v>0</v>
      </c>
      <c r="J197" s="9">
        <v>0</v>
      </c>
      <c r="K197" s="9">
        <v>22559.99</v>
      </c>
      <c r="L197" s="9">
        <v>653.36</v>
      </c>
      <c r="M197" s="9">
        <v>0</v>
      </c>
      <c r="N197" s="9">
        <v>0</v>
      </c>
      <c r="O197" s="9">
        <v>0</v>
      </c>
      <c r="P197" s="9">
        <v>653.36</v>
      </c>
      <c r="Q197" s="9">
        <v>83.77</v>
      </c>
      <c r="R197" s="9">
        <v>0</v>
      </c>
      <c r="S197" s="9">
        <v>21822.86</v>
      </c>
      <c r="T197" s="9">
        <v>0</v>
      </c>
      <c r="U197" s="9">
        <v>192.92</v>
      </c>
      <c r="V197" s="9">
        <v>0</v>
      </c>
      <c r="W197" s="9">
        <v>0</v>
      </c>
      <c r="X197" s="9">
        <v>192.92</v>
      </c>
      <c r="Y197" s="9">
        <v>0</v>
      </c>
      <c r="Z197" s="9">
        <v>0</v>
      </c>
      <c r="AA197" s="9">
        <v>0</v>
      </c>
      <c r="AB197" s="9">
        <v>195.42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116.5</v>
      </c>
      <c r="AI197" s="9">
        <v>17.63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0.167433</v>
      </c>
      <c r="AT197" s="9">
        <v>0</v>
      </c>
      <c r="AU197" s="9">
        <f t="shared" si="3"/>
        <v>1259.4325669999998</v>
      </c>
      <c r="AV197" s="9">
        <v>0</v>
      </c>
      <c r="AW197" s="9">
        <v>0</v>
      </c>
      <c r="AX197" s="10">
        <v>71</v>
      </c>
      <c r="AY197" s="10">
        <v>360</v>
      </c>
      <c r="AZ197" s="9">
        <v>332009.25</v>
      </c>
      <c r="BA197" s="9">
        <v>94050</v>
      </c>
      <c r="BB197" s="11">
        <v>90</v>
      </c>
      <c r="BC197" s="11">
        <v>20.883119617224899</v>
      </c>
      <c r="BD197" s="11">
        <v>10.3</v>
      </c>
      <c r="BE197" s="11"/>
      <c r="BF197" s="7" t="s">
        <v>282</v>
      </c>
      <c r="BG197" s="4"/>
      <c r="BH197" s="7" t="s">
        <v>295</v>
      </c>
      <c r="BI197" s="7" t="s">
        <v>204</v>
      </c>
      <c r="BJ197" s="7" t="s">
        <v>296</v>
      </c>
      <c r="BK197" s="7" t="s">
        <v>21</v>
      </c>
      <c r="BL197" s="5" t="s">
        <v>0</v>
      </c>
      <c r="BM197" s="11">
        <v>175956.56356842001</v>
      </c>
      <c r="BN197" s="5" t="s">
        <v>209</v>
      </c>
      <c r="BO197" s="11"/>
      <c r="BP197" s="12">
        <v>37539</v>
      </c>
      <c r="BQ197" s="12">
        <v>48497</v>
      </c>
      <c r="BR197" s="11">
        <v>0</v>
      </c>
      <c r="BS197" s="11">
        <v>195.42</v>
      </c>
      <c r="BT197" s="11">
        <v>0</v>
      </c>
    </row>
    <row r="198" spans="1:72" s="1" customFormat="1" ht="18.2" customHeight="1" x14ac:dyDescent="0.15">
      <c r="A198" s="13">
        <v>196</v>
      </c>
      <c r="B198" s="14" t="s">
        <v>39</v>
      </c>
      <c r="C198" s="14" t="s">
        <v>281</v>
      </c>
      <c r="D198" s="15">
        <v>45323</v>
      </c>
      <c r="E198" s="16" t="s">
        <v>518</v>
      </c>
      <c r="F198" s="17">
        <v>0</v>
      </c>
      <c r="G198" s="17">
        <v>0</v>
      </c>
      <c r="H198" s="18">
        <v>38573.46</v>
      </c>
      <c r="I198" s="18">
        <v>301.13</v>
      </c>
      <c r="J198" s="18">
        <v>0</v>
      </c>
      <c r="K198" s="18">
        <v>38874.589999999997</v>
      </c>
      <c r="L198" s="18">
        <v>303.66000000000003</v>
      </c>
      <c r="M198" s="18">
        <v>0</v>
      </c>
      <c r="N198" s="18">
        <v>0</v>
      </c>
      <c r="O198" s="18">
        <v>301.13</v>
      </c>
      <c r="P198" s="18">
        <v>303.66000000000003</v>
      </c>
      <c r="Q198" s="18">
        <v>0</v>
      </c>
      <c r="R198" s="18">
        <v>0</v>
      </c>
      <c r="S198" s="18">
        <v>38269.800000000003</v>
      </c>
      <c r="T198" s="18">
        <v>329.68</v>
      </c>
      <c r="U198" s="18">
        <v>327.14999999999998</v>
      </c>
      <c r="V198" s="18">
        <v>0</v>
      </c>
      <c r="W198" s="18">
        <v>329.68</v>
      </c>
      <c r="X198" s="18">
        <v>327.14999999999998</v>
      </c>
      <c r="Y198" s="18">
        <v>0</v>
      </c>
      <c r="Z198" s="18">
        <v>0</v>
      </c>
      <c r="AA198" s="18">
        <v>0</v>
      </c>
      <c r="AB198" s="18">
        <v>105.8</v>
      </c>
      <c r="AC198" s="18">
        <v>0</v>
      </c>
      <c r="AD198" s="18">
        <v>0</v>
      </c>
      <c r="AE198" s="18">
        <v>0</v>
      </c>
      <c r="AF198" s="18">
        <v>45.69</v>
      </c>
      <c r="AG198" s="18">
        <v>0</v>
      </c>
      <c r="AH198" s="18">
        <v>86.44</v>
      </c>
      <c r="AI198" s="18">
        <v>49.37</v>
      </c>
      <c r="AJ198" s="18">
        <v>105.8</v>
      </c>
      <c r="AK198" s="18">
        <v>0</v>
      </c>
      <c r="AL198" s="18">
        <v>0</v>
      </c>
      <c r="AM198" s="18">
        <v>0</v>
      </c>
      <c r="AN198" s="18">
        <v>0</v>
      </c>
      <c r="AO198" s="18">
        <v>86.44</v>
      </c>
      <c r="AP198" s="18">
        <v>49.33</v>
      </c>
      <c r="AQ198" s="18">
        <v>0.11799999999999999</v>
      </c>
      <c r="AR198" s="18">
        <v>0</v>
      </c>
      <c r="AS198" s="18">
        <v>0</v>
      </c>
      <c r="AT198" s="18">
        <v>0</v>
      </c>
      <c r="AU198" s="18">
        <f t="shared" si="3"/>
        <v>1790.6080000000004</v>
      </c>
      <c r="AV198" s="18">
        <v>0</v>
      </c>
      <c r="AW198" s="18">
        <v>0</v>
      </c>
      <c r="AX198" s="19">
        <v>88</v>
      </c>
      <c r="AY198" s="19">
        <v>360</v>
      </c>
      <c r="AZ198" s="18">
        <v>236027.88</v>
      </c>
      <c r="BA198" s="18">
        <v>71280</v>
      </c>
      <c r="BB198" s="20">
        <v>90</v>
      </c>
      <c r="BC198" s="20">
        <v>48.320454545454602</v>
      </c>
      <c r="BD198" s="20">
        <v>10.1</v>
      </c>
      <c r="BE198" s="20"/>
      <c r="BF198" s="16" t="s">
        <v>282</v>
      </c>
      <c r="BG198" s="13"/>
      <c r="BH198" s="16" t="s">
        <v>374</v>
      </c>
      <c r="BI198" s="16" t="s">
        <v>206</v>
      </c>
      <c r="BJ198" s="16" t="s">
        <v>375</v>
      </c>
      <c r="BK198" s="16" t="s">
        <v>21</v>
      </c>
      <c r="BL198" s="14" t="s">
        <v>0</v>
      </c>
      <c r="BM198" s="20">
        <v>308567.36910060002</v>
      </c>
      <c r="BN198" s="14" t="s">
        <v>209</v>
      </c>
      <c r="BO198" s="20"/>
      <c r="BP198" s="21">
        <v>37042</v>
      </c>
      <c r="BQ198" s="21">
        <v>47999</v>
      </c>
      <c r="BR198" s="20">
        <v>287.3</v>
      </c>
      <c r="BS198" s="20">
        <v>105.8</v>
      </c>
      <c r="BT198" s="20">
        <v>0</v>
      </c>
    </row>
    <row r="199" spans="1:72" s="1" customFormat="1" ht="18.2" customHeight="1" x14ac:dyDescent="0.15">
      <c r="A199" s="4">
        <v>197</v>
      </c>
      <c r="B199" s="5" t="s">
        <v>39</v>
      </c>
      <c r="C199" s="5" t="s">
        <v>281</v>
      </c>
      <c r="D199" s="6">
        <v>45323</v>
      </c>
      <c r="E199" s="7" t="s">
        <v>519</v>
      </c>
      <c r="F199" s="8">
        <v>2</v>
      </c>
      <c r="G199" s="8">
        <v>3</v>
      </c>
      <c r="H199" s="9">
        <v>38227.97</v>
      </c>
      <c r="I199" s="9">
        <v>1208.29</v>
      </c>
      <c r="J199" s="9">
        <v>0</v>
      </c>
      <c r="K199" s="9">
        <v>39436.26</v>
      </c>
      <c r="L199" s="9">
        <v>309.08</v>
      </c>
      <c r="M199" s="9">
        <v>0</v>
      </c>
      <c r="N199" s="9">
        <v>0</v>
      </c>
      <c r="O199" s="9">
        <v>600.29</v>
      </c>
      <c r="P199" s="9">
        <v>0</v>
      </c>
      <c r="Q199" s="9">
        <v>0</v>
      </c>
      <c r="R199" s="9">
        <v>0</v>
      </c>
      <c r="S199" s="9">
        <v>38835.97</v>
      </c>
      <c r="T199" s="9">
        <v>1187.93</v>
      </c>
      <c r="U199" s="9">
        <v>321.73</v>
      </c>
      <c r="V199" s="9">
        <v>0</v>
      </c>
      <c r="W199" s="9">
        <v>717.8</v>
      </c>
      <c r="X199" s="9">
        <v>0</v>
      </c>
      <c r="Y199" s="9">
        <v>0</v>
      </c>
      <c r="Z199" s="9">
        <v>0</v>
      </c>
      <c r="AA199" s="9">
        <v>791.86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211.6</v>
      </c>
      <c r="AK199" s="9">
        <v>0</v>
      </c>
      <c r="AL199" s="9">
        <v>0</v>
      </c>
      <c r="AM199" s="9">
        <v>91.38</v>
      </c>
      <c r="AN199" s="9">
        <v>0</v>
      </c>
      <c r="AO199" s="9">
        <v>172.88</v>
      </c>
      <c r="AP199" s="9">
        <v>98.74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1892.69</v>
      </c>
      <c r="AV199" s="9">
        <v>917.08</v>
      </c>
      <c r="AW199" s="9">
        <v>791.86</v>
      </c>
      <c r="AX199" s="10">
        <v>88</v>
      </c>
      <c r="AY199" s="10">
        <v>360</v>
      </c>
      <c r="AZ199" s="9">
        <v>236027.88</v>
      </c>
      <c r="BA199" s="9">
        <v>71280</v>
      </c>
      <c r="BB199" s="11">
        <v>90</v>
      </c>
      <c r="BC199" s="11">
        <v>49.0353156565657</v>
      </c>
      <c r="BD199" s="11">
        <v>10.1</v>
      </c>
      <c r="BE199" s="11"/>
      <c r="BF199" s="7" t="s">
        <v>282</v>
      </c>
      <c r="BG199" s="4"/>
      <c r="BH199" s="7" t="s">
        <v>374</v>
      </c>
      <c r="BI199" s="7" t="s">
        <v>206</v>
      </c>
      <c r="BJ199" s="7" t="s">
        <v>375</v>
      </c>
      <c r="BK199" s="7" t="s">
        <v>304</v>
      </c>
      <c r="BL199" s="5" t="s">
        <v>0</v>
      </c>
      <c r="BM199" s="11">
        <v>313132.36780359002</v>
      </c>
      <c r="BN199" s="5" t="s">
        <v>209</v>
      </c>
      <c r="BO199" s="11"/>
      <c r="BP199" s="12">
        <v>37042</v>
      </c>
      <c r="BQ199" s="12">
        <v>47999</v>
      </c>
      <c r="BR199" s="11">
        <v>528.91</v>
      </c>
      <c r="BS199" s="11">
        <v>105.8</v>
      </c>
      <c r="BT199" s="11">
        <v>43.68</v>
      </c>
    </row>
    <row r="200" spans="1:72" s="1" customFormat="1" ht="18.2" customHeight="1" x14ac:dyDescent="0.15">
      <c r="A200" s="13">
        <v>198</v>
      </c>
      <c r="B200" s="14" t="s">
        <v>39</v>
      </c>
      <c r="C200" s="14" t="s">
        <v>281</v>
      </c>
      <c r="D200" s="15">
        <v>45323</v>
      </c>
      <c r="E200" s="16" t="s">
        <v>520</v>
      </c>
      <c r="F200" s="17">
        <v>2</v>
      </c>
      <c r="G200" s="17">
        <v>2</v>
      </c>
      <c r="H200" s="18">
        <v>38807.26</v>
      </c>
      <c r="I200" s="18">
        <v>883.01</v>
      </c>
      <c r="J200" s="18">
        <v>0</v>
      </c>
      <c r="K200" s="18">
        <v>39690.269999999997</v>
      </c>
      <c r="L200" s="18">
        <v>301.77</v>
      </c>
      <c r="M200" s="18">
        <v>0</v>
      </c>
      <c r="N200" s="18">
        <v>0</v>
      </c>
      <c r="O200" s="18">
        <v>296.75</v>
      </c>
      <c r="P200" s="18">
        <v>0</v>
      </c>
      <c r="Q200" s="18">
        <v>0</v>
      </c>
      <c r="R200" s="18">
        <v>0</v>
      </c>
      <c r="S200" s="18">
        <v>39393.519999999997</v>
      </c>
      <c r="T200" s="18">
        <v>937.86</v>
      </c>
      <c r="U200" s="18">
        <v>329.04</v>
      </c>
      <c r="V200" s="18">
        <v>0</v>
      </c>
      <c r="W200" s="18">
        <v>334.06</v>
      </c>
      <c r="X200" s="18">
        <v>0</v>
      </c>
      <c r="Y200" s="18">
        <v>0</v>
      </c>
      <c r="Z200" s="18">
        <v>0</v>
      </c>
      <c r="AA200" s="18">
        <v>932.84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105.78</v>
      </c>
      <c r="AK200" s="18">
        <v>0</v>
      </c>
      <c r="AL200" s="18">
        <v>0</v>
      </c>
      <c r="AM200" s="18">
        <v>45.56</v>
      </c>
      <c r="AN200" s="18">
        <v>0</v>
      </c>
      <c r="AO200" s="18">
        <v>40.549999999999997</v>
      </c>
      <c r="AP200" s="18">
        <v>23.5</v>
      </c>
      <c r="AQ200" s="18">
        <v>1E-3</v>
      </c>
      <c r="AR200" s="18">
        <v>0</v>
      </c>
      <c r="AS200" s="18">
        <v>0</v>
      </c>
      <c r="AT200" s="18">
        <v>0</v>
      </c>
      <c r="AU200" s="18">
        <f t="shared" si="3"/>
        <v>846.20100000000002</v>
      </c>
      <c r="AV200" s="18">
        <v>888.03</v>
      </c>
      <c r="AW200" s="18">
        <v>932.84</v>
      </c>
      <c r="AX200" s="19">
        <v>89</v>
      </c>
      <c r="AY200" s="19">
        <v>360</v>
      </c>
      <c r="AZ200" s="18">
        <v>236654.03520000001</v>
      </c>
      <c r="BA200" s="18">
        <v>71280</v>
      </c>
      <c r="BB200" s="20">
        <v>90</v>
      </c>
      <c r="BC200" s="20">
        <v>49.739292929292901</v>
      </c>
      <c r="BD200" s="20">
        <v>10.1</v>
      </c>
      <c r="BE200" s="20"/>
      <c r="BF200" s="16" t="s">
        <v>282</v>
      </c>
      <c r="BG200" s="13"/>
      <c r="BH200" s="16" t="s">
        <v>374</v>
      </c>
      <c r="BI200" s="16" t="s">
        <v>206</v>
      </c>
      <c r="BJ200" s="16" t="s">
        <v>375</v>
      </c>
      <c r="BK200" s="16" t="s">
        <v>304</v>
      </c>
      <c r="BL200" s="14" t="s">
        <v>0</v>
      </c>
      <c r="BM200" s="20">
        <v>317627.86390344001</v>
      </c>
      <c r="BN200" s="14" t="s">
        <v>209</v>
      </c>
      <c r="BO200" s="20"/>
      <c r="BP200" s="21">
        <v>37071</v>
      </c>
      <c r="BQ200" s="21">
        <v>48028</v>
      </c>
      <c r="BR200" s="20">
        <v>744.42</v>
      </c>
      <c r="BS200" s="20">
        <v>105.78</v>
      </c>
      <c r="BT200" s="20">
        <v>43.56</v>
      </c>
    </row>
    <row r="201" spans="1:72" s="1" customFormat="1" ht="18.2" customHeight="1" x14ac:dyDescent="0.15">
      <c r="A201" s="4">
        <v>199</v>
      </c>
      <c r="B201" s="5" t="s">
        <v>39</v>
      </c>
      <c r="C201" s="5" t="s">
        <v>281</v>
      </c>
      <c r="D201" s="6">
        <v>45323</v>
      </c>
      <c r="E201" s="7" t="s">
        <v>521</v>
      </c>
      <c r="F201" s="8">
        <v>0</v>
      </c>
      <c r="G201" s="8">
        <v>0</v>
      </c>
      <c r="H201" s="9">
        <v>37966.300000000003</v>
      </c>
      <c r="I201" s="9">
        <v>308.66000000000003</v>
      </c>
      <c r="J201" s="9">
        <v>0</v>
      </c>
      <c r="K201" s="9">
        <v>38274.959999999999</v>
      </c>
      <c r="L201" s="9">
        <v>311.26</v>
      </c>
      <c r="M201" s="9">
        <v>0</v>
      </c>
      <c r="N201" s="9">
        <v>0</v>
      </c>
      <c r="O201" s="9">
        <v>308.66000000000003</v>
      </c>
      <c r="P201" s="9">
        <v>311.26</v>
      </c>
      <c r="Q201" s="9">
        <v>0</v>
      </c>
      <c r="R201" s="9">
        <v>0</v>
      </c>
      <c r="S201" s="9">
        <v>37655.040000000001</v>
      </c>
      <c r="T201" s="9">
        <v>322.14999999999998</v>
      </c>
      <c r="U201" s="9">
        <v>319.55</v>
      </c>
      <c r="V201" s="9">
        <v>0</v>
      </c>
      <c r="W201" s="9">
        <v>322.14999999999998</v>
      </c>
      <c r="X201" s="9">
        <v>319.55</v>
      </c>
      <c r="Y201" s="9">
        <v>0</v>
      </c>
      <c r="Z201" s="9">
        <v>0</v>
      </c>
      <c r="AA201" s="9">
        <v>0</v>
      </c>
      <c r="AB201" s="9">
        <v>105.78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86.44</v>
      </c>
      <c r="AI201" s="9">
        <v>49.45</v>
      </c>
      <c r="AJ201" s="9">
        <v>105.78</v>
      </c>
      <c r="AK201" s="9">
        <v>0</v>
      </c>
      <c r="AL201" s="9">
        <v>0</v>
      </c>
      <c r="AM201" s="9">
        <v>0</v>
      </c>
      <c r="AN201" s="9">
        <v>0</v>
      </c>
      <c r="AO201" s="9">
        <v>86.44</v>
      </c>
      <c r="AP201" s="9">
        <v>48.51</v>
      </c>
      <c r="AQ201" s="9">
        <v>0.434</v>
      </c>
      <c r="AR201" s="9">
        <v>0</v>
      </c>
      <c r="AS201" s="9">
        <v>0</v>
      </c>
      <c r="AT201" s="9">
        <v>0</v>
      </c>
      <c r="AU201" s="9">
        <f t="shared" si="3"/>
        <v>1744.4540000000002</v>
      </c>
      <c r="AV201" s="9">
        <v>0</v>
      </c>
      <c r="AW201" s="9">
        <v>0</v>
      </c>
      <c r="AX201" s="10">
        <v>89</v>
      </c>
      <c r="AY201" s="10">
        <v>360</v>
      </c>
      <c r="AZ201" s="9">
        <v>236654.03520000001</v>
      </c>
      <c r="BA201" s="9">
        <v>71280</v>
      </c>
      <c r="BB201" s="11">
        <v>90</v>
      </c>
      <c r="BC201" s="11">
        <v>47.544242424242398</v>
      </c>
      <c r="BD201" s="11">
        <v>10.1</v>
      </c>
      <c r="BE201" s="11"/>
      <c r="BF201" s="7" t="s">
        <v>282</v>
      </c>
      <c r="BG201" s="4"/>
      <c r="BH201" s="7" t="s">
        <v>374</v>
      </c>
      <c r="BI201" s="7" t="s">
        <v>206</v>
      </c>
      <c r="BJ201" s="7" t="s">
        <v>375</v>
      </c>
      <c r="BK201" s="7" t="s">
        <v>21</v>
      </c>
      <c r="BL201" s="5" t="s">
        <v>0</v>
      </c>
      <c r="BM201" s="11">
        <v>303610.59180287999</v>
      </c>
      <c r="BN201" s="5" t="s">
        <v>209</v>
      </c>
      <c r="BO201" s="11"/>
      <c r="BP201" s="12">
        <v>37071</v>
      </c>
      <c r="BQ201" s="12">
        <v>48028</v>
      </c>
      <c r="BR201" s="11">
        <v>0</v>
      </c>
      <c r="BS201" s="11">
        <v>105.78</v>
      </c>
      <c r="BT201" s="11">
        <v>0</v>
      </c>
    </row>
    <row r="202" spans="1:72" s="1" customFormat="1" ht="18.2" customHeight="1" x14ac:dyDescent="0.15">
      <c r="A202" s="13">
        <v>200</v>
      </c>
      <c r="B202" s="14" t="s">
        <v>39</v>
      </c>
      <c r="C202" s="14" t="s">
        <v>281</v>
      </c>
      <c r="D202" s="15">
        <v>45323</v>
      </c>
      <c r="E202" s="16" t="s">
        <v>522</v>
      </c>
      <c r="F202" s="17">
        <v>0</v>
      </c>
      <c r="G202" s="17">
        <v>0</v>
      </c>
      <c r="H202" s="18">
        <v>39655.17</v>
      </c>
      <c r="I202" s="18">
        <v>0</v>
      </c>
      <c r="J202" s="18">
        <v>0</v>
      </c>
      <c r="K202" s="18">
        <v>39655.17</v>
      </c>
      <c r="L202" s="18">
        <v>297.05</v>
      </c>
      <c r="M202" s="18">
        <v>0</v>
      </c>
      <c r="N202" s="18">
        <v>0</v>
      </c>
      <c r="O202" s="18">
        <v>0</v>
      </c>
      <c r="P202" s="18">
        <v>297.05</v>
      </c>
      <c r="Q202" s="18">
        <v>0</v>
      </c>
      <c r="R202" s="18">
        <v>0</v>
      </c>
      <c r="S202" s="18">
        <v>39358.120000000003</v>
      </c>
      <c r="T202" s="18">
        <v>0</v>
      </c>
      <c r="U202" s="18">
        <v>333.76</v>
      </c>
      <c r="V202" s="18">
        <v>0</v>
      </c>
      <c r="W202" s="18">
        <v>0</v>
      </c>
      <c r="X202" s="18">
        <v>333.76</v>
      </c>
      <c r="Y202" s="18">
        <v>0</v>
      </c>
      <c r="Z202" s="18">
        <v>0</v>
      </c>
      <c r="AA202" s="18">
        <v>0</v>
      </c>
      <c r="AB202" s="18">
        <v>105.77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86.44</v>
      </c>
      <c r="AI202" s="18">
        <v>49.42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9.0999999999999998E-2</v>
      </c>
      <c r="AR202" s="18">
        <v>0</v>
      </c>
      <c r="AS202" s="18">
        <v>0</v>
      </c>
      <c r="AT202" s="18">
        <v>0</v>
      </c>
      <c r="AU202" s="18">
        <f t="shared" si="3"/>
        <v>872.53099999999995</v>
      </c>
      <c r="AV202" s="18">
        <v>0</v>
      </c>
      <c r="AW202" s="18">
        <v>0</v>
      </c>
      <c r="AX202" s="19">
        <v>90</v>
      </c>
      <c r="AY202" s="19">
        <v>360</v>
      </c>
      <c r="AZ202" s="18">
        <v>236609.52480000001</v>
      </c>
      <c r="BA202" s="18">
        <v>71280</v>
      </c>
      <c r="BB202" s="20">
        <v>90</v>
      </c>
      <c r="BC202" s="20">
        <v>49.694595959596001</v>
      </c>
      <c r="BD202" s="20">
        <v>10.1</v>
      </c>
      <c r="BE202" s="20"/>
      <c r="BF202" s="16" t="s">
        <v>282</v>
      </c>
      <c r="BG202" s="13"/>
      <c r="BH202" s="16" t="s">
        <v>374</v>
      </c>
      <c r="BI202" s="16" t="s">
        <v>206</v>
      </c>
      <c r="BJ202" s="16" t="s">
        <v>375</v>
      </c>
      <c r="BK202" s="16" t="s">
        <v>21</v>
      </c>
      <c r="BL202" s="14" t="s">
        <v>0</v>
      </c>
      <c r="BM202" s="20">
        <v>317342.43557963998</v>
      </c>
      <c r="BN202" s="14" t="s">
        <v>209</v>
      </c>
      <c r="BO202" s="20"/>
      <c r="BP202" s="21">
        <v>37103</v>
      </c>
      <c r="BQ202" s="21">
        <v>48060</v>
      </c>
      <c r="BR202" s="20">
        <v>0</v>
      </c>
      <c r="BS202" s="20">
        <v>105.77</v>
      </c>
      <c r="BT202" s="20">
        <v>0</v>
      </c>
    </row>
    <row r="203" spans="1:72" s="1" customFormat="1" ht="18.2" customHeight="1" x14ac:dyDescent="0.15">
      <c r="A203" s="4">
        <v>201</v>
      </c>
      <c r="B203" s="5" t="s">
        <v>39</v>
      </c>
      <c r="C203" s="5" t="s">
        <v>281</v>
      </c>
      <c r="D203" s="6">
        <v>45323</v>
      </c>
      <c r="E203" s="7" t="s">
        <v>523</v>
      </c>
      <c r="F203" s="8">
        <v>0</v>
      </c>
      <c r="G203" s="8">
        <v>3</v>
      </c>
      <c r="H203" s="9">
        <v>23482.54</v>
      </c>
      <c r="I203" s="9">
        <v>1696.8</v>
      </c>
      <c r="J203" s="9">
        <v>0</v>
      </c>
      <c r="K203" s="9">
        <v>25179.34</v>
      </c>
      <c r="L203" s="9">
        <v>433.17</v>
      </c>
      <c r="M203" s="9">
        <v>0</v>
      </c>
      <c r="N203" s="9">
        <v>0</v>
      </c>
      <c r="O203" s="9">
        <v>1696.8</v>
      </c>
      <c r="P203" s="9">
        <v>0</v>
      </c>
      <c r="Q203" s="9">
        <v>0</v>
      </c>
      <c r="R203" s="9">
        <v>0</v>
      </c>
      <c r="S203" s="9">
        <v>23482.54</v>
      </c>
      <c r="T203" s="9">
        <v>826.44</v>
      </c>
      <c r="U203" s="9">
        <v>197.64</v>
      </c>
      <c r="V203" s="9">
        <v>0</v>
      </c>
      <c r="W203" s="9">
        <v>826.44</v>
      </c>
      <c r="X203" s="9">
        <v>0</v>
      </c>
      <c r="Y203" s="9">
        <v>0</v>
      </c>
      <c r="Z203" s="9">
        <v>0</v>
      </c>
      <c r="AA203" s="9">
        <v>197.64</v>
      </c>
      <c r="AB203" s="9">
        <v>0</v>
      </c>
      <c r="AC203" s="9">
        <v>0</v>
      </c>
      <c r="AD203" s="9">
        <v>0</v>
      </c>
      <c r="AE203" s="9">
        <v>0</v>
      </c>
      <c r="AF203" s="9">
        <v>4.88</v>
      </c>
      <c r="AG203" s="9">
        <v>0</v>
      </c>
      <c r="AH203" s="9">
        <v>0</v>
      </c>
      <c r="AI203" s="9">
        <v>0</v>
      </c>
      <c r="AJ203" s="9">
        <v>442.8</v>
      </c>
      <c r="AK203" s="9">
        <v>0</v>
      </c>
      <c r="AL203" s="9">
        <v>0</v>
      </c>
      <c r="AM203" s="9">
        <v>136.62</v>
      </c>
      <c r="AN203" s="9">
        <v>0</v>
      </c>
      <c r="AO203" s="9">
        <v>345.76</v>
      </c>
      <c r="AP203" s="9">
        <v>177.22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3630.52</v>
      </c>
      <c r="AV203" s="9">
        <v>433.17</v>
      </c>
      <c r="AW203" s="9">
        <v>197.64</v>
      </c>
      <c r="AX203" s="10">
        <v>75</v>
      </c>
      <c r="AY203" s="10">
        <v>360</v>
      </c>
      <c r="AZ203" s="9">
        <v>236762.69760000001</v>
      </c>
      <c r="BA203" s="9">
        <v>71280</v>
      </c>
      <c r="BB203" s="11">
        <v>90</v>
      </c>
      <c r="BC203" s="11">
        <v>29.649671717171699</v>
      </c>
      <c r="BD203" s="11">
        <v>10.1</v>
      </c>
      <c r="BE203" s="11"/>
      <c r="BF203" s="7" t="s">
        <v>282</v>
      </c>
      <c r="BG203" s="4"/>
      <c r="BH203" s="7" t="s">
        <v>374</v>
      </c>
      <c r="BI203" s="7" t="s">
        <v>206</v>
      </c>
      <c r="BJ203" s="7" t="s">
        <v>375</v>
      </c>
      <c r="BK203" s="7" t="s">
        <v>21</v>
      </c>
      <c r="BL203" s="5" t="s">
        <v>0</v>
      </c>
      <c r="BM203" s="11">
        <v>189338.47544538</v>
      </c>
      <c r="BN203" s="5" t="s">
        <v>209</v>
      </c>
      <c r="BO203" s="11"/>
      <c r="BP203" s="12">
        <v>37134</v>
      </c>
      <c r="BQ203" s="12">
        <v>48091</v>
      </c>
      <c r="BR203" s="11">
        <v>282.38</v>
      </c>
      <c r="BS203" s="11">
        <v>110.7</v>
      </c>
      <c r="BT203" s="11">
        <v>43.54</v>
      </c>
    </row>
    <row r="204" spans="1:72" s="1" customFormat="1" ht="18.2" customHeight="1" x14ac:dyDescent="0.15">
      <c r="A204" s="13">
        <v>202</v>
      </c>
      <c r="B204" s="14" t="s">
        <v>39</v>
      </c>
      <c r="C204" s="14" t="s">
        <v>281</v>
      </c>
      <c r="D204" s="15">
        <v>45323</v>
      </c>
      <c r="E204" s="16" t="s">
        <v>130</v>
      </c>
      <c r="F204" s="17">
        <v>0</v>
      </c>
      <c r="G204" s="17">
        <v>0</v>
      </c>
      <c r="H204" s="18">
        <v>38199.14</v>
      </c>
      <c r="I204" s="18">
        <v>0</v>
      </c>
      <c r="J204" s="18">
        <v>0</v>
      </c>
      <c r="K204" s="18">
        <v>38199.14</v>
      </c>
      <c r="L204" s="18">
        <v>309.3</v>
      </c>
      <c r="M204" s="18">
        <v>0</v>
      </c>
      <c r="N204" s="18">
        <v>0</v>
      </c>
      <c r="O204" s="18">
        <v>0</v>
      </c>
      <c r="P204" s="18">
        <v>309.3</v>
      </c>
      <c r="Q204" s="18">
        <v>0</v>
      </c>
      <c r="R204" s="18">
        <v>0</v>
      </c>
      <c r="S204" s="18">
        <v>37889.839999999997</v>
      </c>
      <c r="T204" s="18">
        <v>0</v>
      </c>
      <c r="U204" s="18">
        <v>321.51</v>
      </c>
      <c r="V204" s="18">
        <v>0</v>
      </c>
      <c r="W204" s="18">
        <v>0</v>
      </c>
      <c r="X204" s="18">
        <v>321.51</v>
      </c>
      <c r="Y204" s="18">
        <v>0</v>
      </c>
      <c r="Z204" s="18">
        <v>0</v>
      </c>
      <c r="AA204" s="18">
        <v>0</v>
      </c>
      <c r="AB204" s="18">
        <v>105.85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86.44</v>
      </c>
      <c r="AI204" s="18">
        <v>49.24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0.113</v>
      </c>
      <c r="AR204" s="18">
        <v>0</v>
      </c>
      <c r="AS204" s="18">
        <v>0</v>
      </c>
      <c r="AT204" s="18">
        <v>0</v>
      </c>
      <c r="AU204" s="18">
        <f t="shared" si="3"/>
        <v>872.45299999999997</v>
      </c>
      <c r="AV204" s="18">
        <v>0</v>
      </c>
      <c r="AW204" s="18">
        <v>0</v>
      </c>
      <c r="AX204" s="19">
        <v>86</v>
      </c>
      <c r="AY204" s="19">
        <v>360</v>
      </c>
      <c r="AZ204" s="18">
        <v>233347.19760000001</v>
      </c>
      <c r="BA204" s="18">
        <v>71280</v>
      </c>
      <c r="BB204" s="20">
        <v>90</v>
      </c>
      <c r="BC204" s="20">
        <v>47.840707070707097</v>
      </c>
      <c r="BD204" s="20">
        <v>10.1</v>
      </c>
      <c r="BE204" s="20"/>
      <c r="BF204" s="16" t="s">
        <v>282</v>
      </c>
      <c r="BG204" s="13"/>
      <c r="BH204" s="16" t="s">
        <v>374</v>
      </c>
      <c r="BI204" s="16" t="s">
        <v>206</v>
      </c>
      <c r="BJ204" s="16" t="s">
        <v>375</v>
      </c>
      <c r="BK204" s="16" t="s">
        <v>21</v>
      </c>
      <c r="BL204" s="14" t="s">
        <v>0</v>
      </c>
      <c r="BM204" s="20">
        <v>305503.77175848</v>
      </c>
      <c r="BN204" s="14" t="s">
        <v>209</v>
      </c>
      <c r="BO204" s="20"/>
      <c r="BP204" s="21">
        <v>36978</v>
      </c>
      <c r="BQ204" s="21">
        <v>47935</v>
      </c>
      <c r="BR204" s="20">
        <v>0</v>
      </c>
      <c r="BS204" s="20">
        <v>105.85</v>
      </c>
      <c r="BT204" s="20">
        <v>0</v>
      </c>
    </row>
    <row r="205" spans="1:72" s="1" customFormat="1" ht="18.2" customHeight="1" x14ac:dyDescent="0.15">
      <c r="A205" s="4">
        <v>203</v>
      </c>
      <c r="B205" s="5" t="s">
        <v>39</v>
      </c>
      <c r="C205" s="5" t="s">
        <v>281</v>
      </c>
      <c r="D205" s="6">
        <v>45323</v>
      </c>
      <c r="E205" s="7" t="s">
        <v>524</v>
      </c>
      <c r="F205" s="8">
        <v>6</v>
      </c>
      <c r="G205" s="8">
        <v>5</v>
      </c>
      <c r="H205" s="9">
        <v>39399.440000000002</v>
      </c>
      <c r="I205" s="9">
        <v>1743.46</v>
      </c>
      <c r="J205" s="9">
        <v>0</v>
      </c>
      <c r="K205" s="9">
        <v>41142.9</v>
      </c>
      <c r="L205" s="9">
        <v>299.2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41142.9</v>
      </c>
      <c r="T205" s="9">
        <v>2041.4</v>
      </c>
      <c r="U205" s="9">
        <v>331.61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2373.0100000000002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2042.66</v>
      </c>
      <c r="AW205" s="9">
        <v>2373.0100000000002</v>
      </c>
      <c r="AX205" s="10">
        <v>89</v>
      </c>
      <c r="AY205" s="10">
        <v>360</v>
      </c>
      <c r="AZ205" s="9">
        <v>236237.20559999999</v>
      </c>
      <c r="BA205" s="9">
        <v>71280</v>
      </c>
      <c r="BB205" s="11">
        <v>90</v>
      </c>
      <c r="BC205" s="11">
        <v>51.948106060606101</v>
      </c>
      <c r="BD205" s="11">
        <v>10.1</v>
      </c>
      <c r="BE205" s="11"/>
      <c r="BF205" s="7" t="s">
        <v>282</v>
      </c>
      <c r="BG205" s="4"/>
      <c r="BH205" s="7" t="s">
        <v>374</v>
      </c>
      <c r="BI205" s="7" t="s">
        <v>206</v>
      </c>
      <c r="BJ205" s="7" t="s">
        <v>525</v>
      </c>
      <c r="BK205" s="7" t="s">
        <v>304</v>
      </c>
      <c r="BL205" s="5" t="s">
        <v>0</v>
      </c>
      <c r="BM205" s="11">
        <v>331733.02212630003</v>
      </c>
      <c r="BN205" s="5" t="s">
        <v>209</v>
      </c>
      <c r="BO205" s="11"/>
      <c r="BP205" s="12">
        <v>37057</v>
      </c>
      <c r="BQ205" s="12">
        <v>48014</v>
      </c>
      <c r="BR205" s="11">
        <v>1918.65</v>
      </c>
      <c r="BS205" s="11">
        <v>105.78</v>
      </c>
      <c r="BT205" s="11">
        <v>43.64</v>
      </c>
    </row>
    <row r="206" spans="1:72" s="1" customFormat="1" ht="18.2" customHeight="1" x14ac:dyDescent="0.15">
      <c r="A206" s="13">
        <v>204</v>
      </c>
      <c r="B206" s="14" t="s">
        <v>39</v>
      </c>
      <c r="C206" s="14" t="s">
        <v>281</v>
      </c>
      <c r="D206" s="15">
        <v>45323</v>
      </c>
      <c r="E206" s="16" t="s">
        <v>131</v>
      </c>
      <c r="F206" s="17">
        <v>31</v>
      </c>
      <c r="G206" s="17">
        <v>30</v>
      </c>
      <c r="H206" s="18">
        <v>25642.55</v>
      </c>
      <c r="I206" s="18">
        <v>5564.08</v>
      </c>
      <c r="J206" s="18">
        <v>0</v>
      </c>
      <c r="K206" s="18">
        <v>31206.63</v>
      </c>
      <c r="L206" s="18">
        <v>204.73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31206.63</v>
      </c>
      <c r="T206" s="18">
        <v>7472.67</v>
      </c>
      <c r="U206" s="18">
        <v>215.81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7688.48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5768.81</v>
      </c>
      <c r="AW206" s="18">
        <v>7688.48</v>
      </c>
      <c r="AX206" s="19">
        <v>90</v>
      </c>
      <c r="AY206" s="19">
        <v>360</v>
      </c>
      <c r="AZ206" s="18">
        <v>236880.70559999999</v>
      </c>
      <c r="BA206" s="18">
        <v>47520</v>
      </c>
      <c r="BB206" s="20">
        <v>60</v>
      </c>
      <c r="BC206" s="20">
        <v>39.402310606060603</v>
      </c>
      <c r="BD206" s="20">
        <v>10.1</v>
      </c>
      <c r="BE206" s="20"/>
      <c r="BF206" s="16" t="s">
        <v>282</v>
      </c>
      <c r="BG206" s="13"/>
      <c r="BH206" s="16" t="s">
        <v>374</v>
      </c>
      <c r="BI206" s="16" t="s">
        <v>206</v>
      </c>
      <c r="BJ206" s="16" t="s">
        <v>525</v>
      </c>
      <c r="BK206" s="16" t="s">
        <v>286</v>
      </c>
      <c r="BL206" s="14" t="s">
        <v>0</v>
      </c>
      <c r="BM206" s="20">
        <v>251617.40373861001</v>
      </c>
      <c r="BN206" s="14" t="s">
        <v>209</v>
      </c>
      <c r="BO206" s="20"/>
      <c r="BP206" s="21">
        <v>37089</v>
      </c>
      <c r="BQ206" s="21">
        <v>48046</v>
      </c>
      <c r="BR206" s="20">
        <v>8433.5400000000009</v>
      </c>
      <c r="BS206" s="20">
        <v>105.68</v>
      </c>
      <c r="BT206" s="20">
        <v>43.52</v>
      </c>
    </row>
    <row r="207" spans="1:72" s="1" customFormat="1" ht="18.2" customHeight="1" x14ac:dyDescent="0.15">
      <c r="A207" s="4">
        <v>205</v>
      </c>
      <c r="B207" s="5" t="s">
        <v>39</v>
      </c>
      <c r="C207" s="5" t="s">
        <v>281</v>
      </c>
      <c r="D207" s="6">
        <v>45323</v>
      </c>
      <c r="E207" s="7" t="s">
        <v>132</v>
      </c>
      <c r="F207" s="8">
        <v>97</v>
      </c>
      <c r="G207" s="8">
        <v>96</v>
      </c>
      <c r="H207" s="9">
        <v>42772.86</v>
      </c>
      <c r="I207" s="9">
        <v>22537.35</v>
      </c>
      <c r="J207" s="9">
        <v>0</v>
      </c>
      <c r="K207" s="9">
        <v>65310.21</v>
      </c>
      <c r="L207" s="9">
        <v>340.92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65310.21</v>
      </c>
      <c r="T207" s="9">
        <v>45449.95</v>
      </c>
      <c r="U207" s="9">
        <v>359.98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45809.93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22878.27</v>
      </c>
      <c r="AW207" s="9">
        <v>45809.93</v>
      </c>
      <c r="AX207" s="10">
        <v>86</v>
      </c>
      <c r="AY207" s="10">
        <v>360</v>
      </c>
      <c r="AZ207" s="9">
        <v>259087.576</v>
      </c>
      <c r="BA207" s="9">
        <v>79200</v>
      </c>
      <c r="BB207" s="11">
        <v>90</v>
      </c>
      <c r="BC207" s="11">
        <v>74.216147727272698</v>
      </c>
      <c r="BD207" s="11">
        <v>10.1</v>
      </c>
      <c r="BE207" s="11"/>
      <c r="BF207" s="7" t="s">
        <v>282</v>
      </c>
      <c r="BG207" s="4"/>
      <c r="BH207" s="7" t="s">
        <v>41</v>
      </c>
      <c r="BI207" s="7" t="s">
        <v>395</v>
      </c>
      <c r="BJ207" s="7" t="s">
        <v>396</v>
      </c>
      <c r="BK207" s="7" t="s">
        <v>286</v>
      </c>
      <c r="BL207" s="5" t="s">
        <v>0</v>
      </c>
      <c r="BM207" s="11">
        <v>526592.76178886998</v>
      </c>
      <c r="BN207" s="5" t="s">
        <v>209</v>
      </c>
      <c r="BO207" s="11"/>
      <c r="BP207" s="12">
        <v>36973</v>
      </c>
      <c r="BQ207" s="12">
        <v>47930</v>
      </c>
      <c r="BR207" s="11">
        <v>27207.88</v>
      </c>
      <c r="BS207" s="11">
        <v>105.88</v>
      </c>
      <c r="BT207" s="11">
        <v>44.21</v>
      </c>
    </row>
    <row r="208" spans="1:72" s="1" customFormat="1" ht="18.2" customHeight="1" x14ac:dyDescent="0.15">
      <c r="A208" s="13">
        <v>206</v>
      </c>
      <c r="B208" s="14" t="s">
        <v>39</v>
      </c>
      <c r="C208" s="14" t="s">
        <v>281</v>
      </c>
      <c r="D208" s="15">
        <v>45323</v>
      </c>
      <c r="E208" s="16" t="s">
        <v>526</v>
      </c>
      <c r="F208" s="17">
        <v>0</v>
      </c>
      <c r="G208" s="17">
        <v>0</v>
      </c>
      <c r="H208" s="18">
        <v>38484.86</v>
      </c>
      <c r="I208" s="18">
        <v>42.85</v>
      </c>
      <c r="J208" s="18">
        <v>0</v>
      </c>
      <c r="K208" s="18">
        <v>38527.71</v>
      </c>
      <c r="L208" s="18">
        <v>377.01</v>
      </c>
      <c r="M208" s="18">
        <v>0</v>
      </c>
      <c r="N208" s="18">
        <v>0</v>
      </c>
      <c r="O208" s="18">
        <v>42.85</v>
      </c>
      <c r="P208" s="18">
        <v>334.66</v>
      </c>
      <c r="Q208" s="18">
        <v>0</v>
      </c>
      <c r="R208" s="18">
        <v>0</v>
      </c>
      <c r="S208" s="18">
        <v>38150.199999999997</v>
      </c>
      <c r="T208" s="18">
        <v>0</v>
      </c>
      <c r="U208" s="18">
        <v>323.89</v>
      </c>
      <c r="V208" s="18">
        <v>0</v>
      </c>
      <c r="W208" s="18">
        <v>0</v>
      </c>
      <c r="X208" s="18">
        <v>323.89</v>
      </c>
      <c r="Y208" s="18">
        <v>0</v>
      </c>
      <c r="Z208" s="18">
        <v>0</v>
      </c>
      <c r="AA208" s="18">
        <v>0</v>
      </c>
      <c r="AB208" s="18">
        <v>105.88</v>
      </c>
      <c r="AC208" s="18">
        <v>0</v>
      </c>
      <c r="AD208" s="18">
        <v>0</v>
      </c>
      <c r="AE208" s="18">
        <v>0</v>
      </c>
      <c r="AF208" s="18">
        <v>46.19</v>
      </c>
      <c r="AG208" s="18">
        <v>0</v>
      </c>
      <c r="AH208" s="18">
        <v>94.15</v>
      </c>
      <c r="AI208" s="18">
        <v>49.45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2E-3</v>
      </c>
      <c r="AR208" s="18">
        <v>0</v>
      </c>
      <c r="AS208" s="18">
        <v>0</v>
      </c>
      <c r="AT208" s="18">
        <v>46.19</v>
      </c>
      <c r="AU208" s="18">
        <f t="shared" si="3"/>
        <v>950.88200000000006</v>
      </c>
      <c r="AV208" s="18">
        <v>42.35</v>
      </c>
      <c r="AW208" s="18">
        <v>0</v>
      </c>
      <c r="AX208" s="19">
        <v>75</v>
      </c>
      <c r="AY208" s="19">
        <v>360</v>
      </c>
      <c r="AZ208" s="18">
        <v>259384.4</v>
      </c>
      <c r="BA208" s="18">
        <v>79200</v>
      </c>
      <c r="BB208" s="20">
        <v>90</v>
      </c>
      <c r="BC208" s="20">
        <v>43.352499999999999</v>
      </c>
      <c r="BD208" s="20">
        <v>10.1</v>
      </c>
      <c r="BE208" s="20"/>
      <c r="BF208" s="16" t="s">
        <v>282</v>
      </c>
      <c r="BG208" s="13"/>
      <c r="BH208" s="16" t="s">
        <v>41</v>
      </c>
      <c r="BI208" s="16" t="s">
        <v>395</v>
      </c>
      <c r="BJ208" s="16" t="s">
        <v>396</v>
      </c>
      <c r="BK208" s="16" t="s">
        <v>21</v>
      </c>
      <c r="BL208" s="14" t="s">
        <v>0</v>
      </c>
      <c r="BM208" s="20">
        <v>307603.04063940002</v>
      </c>
      <c r="BN208" s="14" t="s">
        <v>209</v>
      </c>
      <c r="BO208" s="20"/>
      <c r="BP208" s="21">
        <v>36980</v>
      </c>
      <c r="BQ208" s="21">
        <v>47937</v>
      </c>
      <c r="BR208" s="20">
        <v>0</v>
      </c>
      <c r="BS208" s="20">
        <v>105.88</v>
      </c>
      <c r="BT208" s="20">
        <v>44.16</v>
      </c>
    </row>
    <row r="209" spans="1:72" s="1" customFormat="1" ht="18.2" customHeight="1" x14ac:dyDescent="0.15">
      <c r="A209" s="4">
        <v>207</v>
      </c>
      <c r="B209" s="5" t="s">
        <v>39</v>
      </c>
      <c r="C209" s="5" t="s">
        <v>281</v>
      </c>
      <c r="D209" s="6">
        <v>45323</v>
      </c>
      <c r="E209" s="7" t="s">
        <v>133</v>
      </c>
      <c r="F209" s="8">
        <v>186</v>
      </c>
      <c r="G209" s="8">
        <v>185</v>
      </c>
      <c r="H209" s="9">
        <v>38639.96</v>
      </c>
      <c r="I209" s="9">
        <v>27909.040000000001</v>
      </c>
      <c r="J209" s="9">
        <v>0</v>
      </c>
      <c r="K209" s="9">
        <v>66549</v>
      </c>
      <c r="L209" s="9">
        <v>297.82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66549</v>
      </c>
      <c r="T209" s="9">
        <v>87382.51</v>
      </c>
      <c r="U209" s="9">
        <v>325.2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87707.71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28206.86</v>
      </c>
      <c r="AW209" s="9">
        <v>87707.71</v>
      </c>
      <c r="AX209" s="10">
        <v>89</v>
      </c>
      <c r="AY209" s="10">
        <v>360</v>
      </c>
      <c r="AZ209" s="9">
        <v>261655.06400000001</v>
      </c>
      <c r="BA209" s="9">
        <v>70400</v>
      </c>
      <c r="BB209" s="11">
        <v>80</v>
      </c>
      <c r="BC209" s="11">
        <v>75.623863636363595</v>
      </c>
      <c r="BD209" s="11">
        <v>10.1</v>
      </c>
      <c r="BE209" s="11"/>
      <c r="BF209" s="7" t="s">
        <v>282</v>
      </c>
      <c r="BG209" s="4"/>
      <c r="BH209" s="7" t="s">
        <v>41</v>
      </c>
      <c r="BI209" s="7" t="s">
        <v>395</v>
      </c>
      <c r="BJ209" s="7" t="s">
        <v>396</v>
      </c>
      <c r="BK209" s="7" t="s">
        <v>286</v>
      </c>
      <c r="BL209" s="5" t="s">
        <v>0</v>
      </c>
      <c r="BM209" s="11">
        <v>536581.05990300002</v>
      </c>
      <c r="BN209" s="5" t="s">
        <v>209</v>
      </c>
      <c r="BO209" s="11"/>
      <c r="BP209" s="12">
        <v>37018</v>
      </c>
      <c r="BQ209" s="12">
        <v>47975</v>
      </c>
      <c r="BR209" s="11">
        <v>48204.61</v>
      </c>
      <c r="BS209" s="11">
        <v>105.8</v>
      </c>
      <c r="BT209" s="11">
        <v>43.78</v>
      </c>
    </row>
    <row r="210" spans="1:72" s="1" customFormat="1" ht="18.2" customHeight="1" x14ac:dyDescent="0.15">
      <c r="A210" s="13">
        <v>208</v>
      </c>
      <c r="B210" s="14" t="s">
        <v>39</v>
      </c>
      <c r="C210" s="14" t="s">
        <v>281</v>
      </c>
      <c r="D210" s="15">
        <v>45323</v>
      </c>
      <c r="E210" s="16" t="s">
        <v>134</v>
      </c>
      <c r="F210" s="17">
        <v>205</v>
      </c>
      <c r="G210" s="17">
        <v>204</v>
      </c>
      <c r="H210" s="18">
        <v>43444.78</v>
      </c>
      <c r="I210" s="18">
        <v>32684.84</v>
      </c>
      <c r="J210" s="18">
        <v>0</v>
      </c>
      <c r="K210" s="18">
        <v>76129.62</v>
      </c>
      <c r="L210" s="18">
        <v>335.26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76129.62</v>
      </c>
      <c r="T210" s="18">
        <v>110741.99</v>
      </c>
      <c r="U210" s="18">
        <v>365.64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111107.63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33020.1</v>
      </c>
      <c r="AW210" s="18">
        <v>111107.63</v>
      </c>
      <c r="AX210" s="19">
        <v>88</v>
      </c>
      <c r="AY210" s="19">
        <v>360</v>
      </c>
      <c r="AZ210" s="18">
        <v>262229.96799999999</v>
      </c>
      <c r="BA210" s="18">
        <v>79200</v>
      </c>
      <c r="BB210" s="20">
        <v>90</v>
      </c>
      <c r="BC210" s="20">
        <v>86.510931818181803</v>
      </c>
      <c r="BD210" s="20">
        <v>10.1</v>
      </c>
      <c r="BE210" s="20"/>
      <c r="BF210" s="16" t="s">
        <v>282</v>
      </c>
      <c r="BG210" s="13"/>
      <c r="BH210" s="16" t="s">
        <v>41</v>
      </c>
      <c r="BI210" s="16" t="s">
        <v>395</v>
      </c>
      <c r="BJ210" s="16" t="s">
        <v>396</v>
      </c>
      <c r="BK210" s="16" t="s">
        <v>286</v>
      </c>
      <c r="BL210" s="14" t="s">
        <v>0</v>
      </c>
      <c r="BM210" s="20">
        <v>613829.09119014</v>
      </c>
      <c r="BN210" s="14" t="s">
        <v>209</v>
      </c>
      <c r="BO210" s="20"/>
      <c r="BP210" s="21">
        <v>37036</v>
      </c>
      <c r="BQ210" s="21">
        <v>47993</v>
      </c>
      <c r="BR210" s="20">
        <v>54338.94</v>
      </c>
      <c r="BS210" s="20">
        <v>105.84</v>
      </c>
      <c r="BT210" s="20">
        <v>43.68</v>
      </c>
    </row>
    <row r="211" spans="1:72" s="1" customFormat="1" ht="18.2" customHeight="1" x14ac:dyDescent="0.15">
      <c r="A211" s="4">
        <v>209</v>
      </c>
      <c r="B211" s="5" t="s">
        <v>39</v>
      </c>
      <c r="C211" s="5" t="s">
        <v>281</v>
      </c>
      <c r="D211" s="6">
        <v>45323</v>
      </c>
      <c r="E211" s="7" t="s">
        <v>135</v>
      </c>
      <c r="F211" s="8">
        <v>74</v>
      </c>
      <c r="G211" s="8">
        <v>73</v>
      </c>
      <c r="H211" s="9">
        <v>39363.230000000003</v>
      </c>
      <c r="I211" s="9">
        <v>16017.34</v>
      </c>
      <c r="J211" s="9">
        <v>0</v>
      </c>
      <c r="K211" s="9">
        <v>55380.57</v>
      </c>
      <c r="L211" s="9">
        <v>291.73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55380.57</v>
      </c>
      <c r="T211" s="9">
        <v>30086.15</v>
      </c>
      <c r="U211" s="9">
        <v>331.29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30417.439999999999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16309.07</v>
      </c>
      <c r="AW211" s="9">
        <v>30417.439999999999</v>
      </c>
      <c r="AX211" s="10">
        <v>92</v>
      </c>
      <c r="AY211" s="10">
        <v>360</v>
      </c>
      <c r="AZ211" s="9">
        <v>262956.408</v>
      </c>
      <c r="BA211" s="9">
        <v>70400</v>
      </c>
      <c r="BB211" s="11">
        <v>80</v>
      </c>
      <c r="BC211" s="11">
        <v>62.932465909090901</v>
      </c>
      <c r="BD211" s="11">
        <v>10.1</v>
      </c>
      <c r="BE211" s="11"/>
      <c r="BF211" s="7" t="s">
        <v>282</v>
      </c>
      <c r="BG211" s="4"/>
      <c r="BH211" s="7" t="s">
        <v>41</v>
      </c>
      <c r="BI211" s="7" t="s">
        <v>395</v>
      </c>
      <c r="BJ211" s="7" t="s">
        <v>396</v>
      </c>
      <c r="BK211" s="7" t="s">
        <v>286</v>
      </c>
      <c r="BL211" s="5" t="s">
        <v>0</v>
      </c>
      <c r="BM211" s="11">
        <v>446530.60073979001</v>
      </c>
      <c r="BN211" s="5" t="s">
        <v>209</v>
      </c>
      <c r="BO211" s="11"/>
      <c r="BP211" s="12">
        <v>37132</v>
      </c>
      <c r="BQ211" s="12">
        <v>48089</v>
      </c>
      <c r="BR211" s="11">
        <v>20397.22</v>
      </c>
      <c r="BS211" s="11">
        <v>111.25</v>
      </c>
      <c r="BT211" s="11">
        <v>43.56</v>
      </c>
    </row>
    <row r="212" spans="1:72" s="1" customFormat="1" ht="18.2" customHeight="1" x14ac:dyDescent="0.15">
      <c r="A212" s="13">
        <v>210</v>
      </c>
      <c r="B212" s="14" t="s">
        <v>39</v>
      </c>
      <c r="C212" s="14" t="s">
        <v>281</v>
      </c>
      <c r="D212" s="15">
        <v>45323</v>
      </c>
      <c r="E212" s="16" t="s">
        <v>136</v>
      </c>
      <c r="F212" s="17">
        <v>206</v>
      </c>
      <c r="G212" s="17">
        <v>205</v>
      </c>
      <c r="H212" s="18">
        <v>44435.14</v>
      </c>
      <c r="I212" s="18">
        <v>31930.25</v>
      </c>
      <c r="J212" s="18">
        <v>0</v>
      </c>
      <c r="K212" s="18">
        <v>76365.39</v>
      </c>
      <c r="L212" s="18">
        <v>326.93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76365.39</v>
      </c>
      <c r="T212" s="18">
        <v>112455.15</v>
      </c>
      <c r="U212" s="18">
        <v>373.97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112829.12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32257.18</v>
      </c>
      <c r="AW212" s="18">
        <v>112829.12</v>
      </c>
      <c r="AX212" s="19">
        <v>91</v>
      </c>
      <c r="AY212" s="19">
        <v>360</v>
      </c>
      <c r="AZ212" s="18">
        <v>262956.408</v>
      </c>
      <c r="BA212" s="18">
        <v>79200</v>
      </c>
      <c r="BB212" s="20">
        <v>90</v>
      </c>
      <c r="BC212" s="20">
        <v>86.778852272727306</v>
      </c>
      <c r="BD212" s="20">
        <v>10.1</v>
      </c>
      <c r="BE212" s="20"/>
      <c r="BF212" s="16" t="s">
        <v>282</v>
      </c>
      <c r="BG212" s="13"/>
      <c r="BH212" s="16" t="s">
        <v>41</v>
      </c>
      <c r="BI212" s="16" t="s">
        <v>395</v>
      </c>
      <c r="BJ212" s="16" t="s">
        <v>396</v>
      </c>
      <c r="BK212" s="16" t="s">
        <v>286</v>
      </c>
      <c r="BL212" s="14" t="s">
        <v>0</v>
      </c>
      <c r="BM212" s="20">
        <v>615730.09220433002</v>
      </c>
      <c r="BN212" s="14" t="s">
        <v>209</v>
      </c>
      <c r="BO212" s="20"/>
      <c r="BP212" s="21">
        <v>37132</v>
      </c>
      <c r="BQ212" s="21">
        <v>48089</v>
      </c>
      <c r="BR212" s="20">
        <v>54893.73</v>
      </c>
      <c r="BS212" s="20">
        <v>105.78</v>
      </c>
      <c r="BT212" s="20">
        <v>43.56</v>
      </c>
    </row>
    <row r="213" spans="1:72" s="1" customFormat="1" ht="18.2" customHeight="1" x14ac:dyDescent="0.15">
      <c r="A213" s="4">
        <v>211</v>
      </c>
      <c r="B213" s="5" t="s">
        <v>39</v>
      </c>
      <c r="C213" s="5" t="s">
        <v>281</v>
      </c>
      <c r="D213" s="6">
        <v>45323</v>
      </c>
      <c r="E213" s="7" t="s">
        <v>137</v>
      </c>
      <c r="F213" s="8">
        <v>210</v>
      </c>
      <c r="G213" s="8">
        <v>209</v>
      </c>
      <c r="H213" s="9">
        <v>47254.6</v>
      </c>
      <c r="I213" s="9">
        <v>29823.74</v>
      </c>
      <c r="J213" s="9">
        <v>0</v>
      </c>
      <c r="K213" s="9">
        <v>77078.34</v>
      </c>
      <c r="L213" s="9">
        <v>303.19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77078.34</v>
      </c>
      <c r="T213" s="9">
        <v>117365.25</v>
      </c>
      <c r="U213" s="9">
        <v>397.71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117762.96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30126.93</v>
      </c>
      <c r="AW213" s="9">
        <v>117762.96</v>
      </c>
      <c r="AX213" s="10">
        <v>100</v>
      </c>
      <c r="AY213" s="10">
        <v>360</v>
      </c>
      <c r="AZ213" s="9">
        <v>274246.54399999999</v>
      </c>
      <c r="BA213" s="9">
        <v>79200</v>
      </c>
      <c r="BB213" s="11">
        <v>90</v>
      </c>
      <c r="BC213" s="11">
        <v>87.589022727272706</v>
      </c>
      <c r="BD213" s="11">
        <v>10.1</v>
      </c>
      <c r="BE213" s="11"/>
      <c r="BF213" s="7" t="s">
        <v>282</v>
      </c>
      <c r="BG213" s="4"/>
      <c r="BH213" s="7" t="s">
        <v>41</v>
      </c>
      <c r="BI213" s="7" t="s">
        <v>395</v>
      </c>
      <c r="BJ213" s="7" t="s">
        <v>396</v>
      </c>
      <c r="BK213" s="7" t="s">
        <v>286</v>
      </c>
      <c r="BL213" s="5" t="s">
        <v>0</v>
      </c>
      <c r="BM213" s="11">
        <v>621478.57026797999</v>
      </c>
      <c r="BN213" s="5" t="s">
        <v>209</v>
      </c>
      <c r="BO213" s="11"/>
      <c r="BP213" s="12">
        <v>37407</v>
      </c>
      <c r="BQ213" s="12">
        <v>48365</v>
      </c>
      <c r="BR213" s="11">
        <v>55829.29</v>
      </c>
      <c r="BS213" s="11">
        <v>105.62</v>
      </c>
      <c r="BT213" s="11">
        <v>43.63</v>
      </c>
    </row>
    <row r="214" spans="1:72" s="1" customFormat="1" ht="18.2" customHeight="1" x14ac:dyDescent="0.15">
      <c r="A214" s="13">
        <v>212</v>
      </c>
      <c r="B214" s="14" t="s">
        <v>39</v>
      </c>
      <c r="C214" s="14" t="s">
        <v>281</v>
      </c>
      <c r="D214" s="15">
        <v>45323</v>
      </c>
      <c r="E214" s="16" t="s">
        <v>138</v>
      </c>
      <c r="F214" s="17">
        <v>47</v>
      </c>
      <c r="G214" s="17">
        <v>46</v>
      </c>
      <c r="H214" s="18">
        <v>33268.339999999997</v>
      </c>
      <c r="I214" s="18">
        <v>13267.5</v>
      </c>
      <c r="J214" s="18">
        <v>0</v>
      </c>
      <c r="K214" s="18">
        <v>46535.839999999997</v>
      </c>
      <c r="L214" s="18">
        <v>343.03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46535.839999999997</v>
      </c>
      <c r="T214" s="18">
        <v>16014.44</v>
      </c>
      <c r="U214" s="18">
        <v>279.99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16294.43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13610.53</v>
      </c>
      <c r="AW214" s="18">
        <v>16294.43</v>
      </c>
      <c r="AX214" s="19">
        <v>72</v>
      </c>
      <c r="AY214" s="19">
        <v>360</v>
      </c>
      <c r="AZ214" s="18">
        <v>262948.92800000001</v>
      </c>
      <c r="BA214" s="18">
        <v>70400</v>
      </c>
      <c r="BB214" s="20">
        <v>80</v>
      </c>
      <c r="BC214" s="20">
        <v>52.881636363636403</v>
      </c>
      <c r="BD214" s="20">
        <v>10.1</v>
      </c>
      <c r="BE214" s="20"/>
      <c r="BF214" s="16" t="s">
        <v>282</v>
      </c>
      <c r="BG214" s="13"/>
      <c r="BH214" s="16" t="s">
        <v>41</v>
      </c>
      <c r="BI214" s="16" t="s">
        <v>395</v>
      </c>
      <c r="BJ214" s="16" t="s">
        <v>396</v>
      </c>
      <c r="BK214" s="16" t="s">
        <v>286</v>
      </c>
      <c r="BL214" s="14" t="s">
        <v>0</v>
      </c>
      <c r="BM214" s="20">
        <v>375216.01152047998</v>
      </c>
      <c r="BN214" s="14" t="s">
        <v>209</v>
      </c>
      <c r="BO214" s="20"/>
      <c r="BP214" s="21">
        <v>37071</v>
      </c>
      <c r="BQ214" s="21">
        <v>48028</v>
      </c>
      <c r="BR214" s="20">
        <v>12093.19</v>
      </c>
      <c r="BS214" s="20">
        <v>105.78</v>
      </c>
      <c r="BT214" s="20">
        <v>43.56</v>
      </c>
    </row>
    <row r="215" spans="1:72" s="1" customFormat="1" ht="18.2" customHeight="1" x14ac:dyDescent="0.15">
      <c r="A215" s="4">
        <v>213</v>
      </c>
      <c r="B215" s="5" t="s">
        <v>39</v>
      </c>
      <c r="C215" s="5" t="s">
        <v>281</v>
      </c>
      <c r="D215" s="6">
        <v>45323</v>
      </c>
      <c r="E215" s="7" t="s">
        <v>139</v>
      </c>
      <c r="F215" s="8">
        <v>205</v>
      </c>
      <c r="G215" s="8">
        <v>204</v>
      </c>
      <c r="H215" s="9">
        <v>43444.78</v>
      </c>
      <c r="I215" s="9">
        <v>32684.84</v>
      </c>
      <c r="J215" s="9">
        <v>0</v>
      </c>
      <c r="K215" s="9">
        <v>76129.62</v>
      </c>
      <c r="L215" s="9">
        <v>335.26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76129.62</v>
      </c>
      <c r="T215" s="9">
        <v>110999.66</v>
      </c>
      <c r="U215" s="9">
        <v>365.64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111365.3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33020.1</v>
      </c>
      <c r="AW215" s="9">
        <v>111365.3</v>
      </c>
      <c r="AX215" s="10">
        <v>88</v>
      </c>
      <c r="AY215" s="10">
        <v>360</v>
      </c>
      <c r="AZ215" s="9">
        <v>261865.38399999999</v>
      </c>
      <c r="BA215" s="9">
        <v>79200</v>
      </c>
      <c r="BB215" s="11">
        <v>90</v>
      </c>
      <c r="BC215" s="11">
        <v>86.510931818181803</v>
      </c>
      <c r="BD215" s="11">
        <v>10.1</v>
      </c>
      <c r="BE215" s="11"/>
      <c r="BF215" s="7" t="s">
        <v>282</v>
      </c>
      <c r="BG215" s="4"/>
      <c r="BH215" s="7" t="s">
        <v>41</v>
      </c>
      <c r="BI215" s="7" t="s">
        <v>395</v>
      </c>
      <c r="BJ215" s="7" t="s">
        <v>396</v>
      </c>
      <c r="BK215" s="7" t="s">
        <v>286</v>
      </c>
      <c r="BL215" s="5" t="s">
        <v>0</v>
      </c>
      <c r="BM215" s="11">
        <v>613829.09119014</v>
      </c>
      <c r="BN215" s="5" t="s">
        <v>209</v>
      </c>
      <c r="BO215" s="11"/>
      <c r="BP215" s="12">
        <v>37025</v>
      </c>
      <c r="BQ215" s="12">
        <v>47982</v>
      </c>
      <c r="BR215" s="11">
        <v>54453.599999999999</v>
      </c>
      <c r="BS215" s="11">
        <v>105.84</v>
      </c>
      <c r="BT215" s="11">
        <v>43.74</v>
      </c>
    </row>
    <row r="216" spans="1:72" s="1" customFormat="1" ht="18.2" customHeight="1" x14ac:dyDescent="0.15">
      <c r="A216" s="13">
        <v>214</v>
      </c>
      <c r="B216" s="14" t="s">
        <v>39</v>
      </c>
      <c r="C216" s="14" t="s">
        <v>281</v>
      </c>
      <c r="D216" s="15">
        <v>45323</v>
      </c>
      <c r="E216" s="16" t="s">
        <v>527</v>
      </c>
      <c r="F216" s="17">
        <v>0</v>
      </c>
      <c r="G216" s="17">
        <v>0</v>
      </c>
      <c r="H216" s="18">
        <v>32424.81</v>
      </c>
      <c r="I216" s="18">
        <v>0</v>
      </c>
      <c r="J216" s="18">
        <v>0</v>
      </c>
      <c r="K216" s="18">
        <v>32424.81</v>
      </c>
      <c r="L216" s="18">
        <v>272.24</v>
      </c>
      <c r="M216" s="18">
        <v>0</v>
      </c>
      <c r="N216" s="18">
        <v>0</v>
      </c>
      <c r="O216" s="18">
        <v>0</v>
      </c>
      <c r="P216" s="18">
        <v>272.24</v>
      </c>
      <c r="Q216" s="18">
        <v>1.41</v>
      </c>
      <c r="R216" s="18">
        <v>0</v>
      </c>
      <c r="S216" s="18">
        <v>32151.16</v>
      </c>
      <c r="T216" s="18">
        <v>0</v>
      </c>
      <c r="U216" s="18">
        <v>272.89999999999998</v>
      </c>
      <c r="V216" s="18">
        <v>0</v>
      </c>
      <c r="W216" s="18">
        <v>0</v>
      </c>
      <c r="X216" s="18">
        <v>272.89999999999998</v>
      </c>
      <c r="Y216" s="18">
        <v>0</v>
      </c>
      <c r="Z216" s="18">
        <v>0</v>
      </c>
      <c r="AA216" s="18">
        <v>0</v>
      </c>
      <c r="AB216" s="18">
        <v>105.76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77.02</v>
      </c>
      <c r="AI216" s="18">
        <v>49.58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1.1906319999999999</v>
      </c>
      <c r="AT216" s="18">
        <v>0</v>
      </c>
      <c r="AU216" s="18">
        <f t="shared" si="3"/>
        <v>777.71936799999992</v>
      </c>
      <c r="AV216" s="18">
        <v>0</v>
      </c>
      <c r="AW216" s="18">
        <v>0</v>
      </c>
      <c r="AX216" s="19">
        <v>88</v>
      </c>
      <c r="AY216" s="19">
        <v>360</v>
      </c>
      <c r="AZ216" s="18">
        <v>262249.32799999998</v>
      </c>
      <c r="BA216" s="18">
        <v>61600</v>
      </c>
      <c r="BB216" s="20">
        <v>70</v>
      </c>
      <c r="BC216" s="20">
        <v>36.535409090909098</v>
      </c>
      <c r="BD216" s="20">
        <v>10.1</v>
      </c>
      <c r="BE216" s="20"/>
      <c r="BF216" s="16" t="s">
        <v>282</v>
      </c>
      <c r="BG216" s="13"/>
      <c r="BH216" s="16" t="s">
        <v>41</v>
      </c>
      <c r="BI216" s="16" t="s">
        <v>395</v>
      </c>
      <c r="BJ216" s="16" t="s">
        <v>396</v>
      </c>
      <c r="BK216" s="16" t="s">
        <v>21</v>
      </c>
      <c r="BL216" s="14" t="s">
        <v>0</v>
      </c>
      <c r="BM216" s="20">
        <v>259233.09906852001</v>
      </c>
      <c r="BN216" s="14" t="s">
        <v>209</v>
      </c>
      <c r="BO216" s="20"/>
      <c r="BP216" s="21">
        <v>37041</v>
      </c>
      <c r="BQ216" s="21">
        <v>47998</v>
      </c>
      <c r="BR216" s="20">
        <v>0</v>
      </c>
      <c r="BS216" s="20">
        <v>105.76</v>
      </c>
      <c r="BT216" s="20">
        <v>0</v>
      </c>
    </row>
    <row r="217" spans="1:72" s="1" customFormat="1" ht="18.2" customHeight="1" x14ac:dyDescent="0.15">
      <c r="A217" s="4">
        <v>215</v>
      </c>
      <c r="B217" s="5" t="s">
        <v>39</v>
      </c>
      <c r="C217" s="5" t="s">
        <v>281</v>
      </c>
      <c r="D217" s="6">
        <v>45323</v>
      </c>
      <c r="E217" s="7" t="s">
        <v>528</v>
      </c>
      <c r="F217" s="8">
        <v>1</v>
      </c>
      <c r="G217" s="8">
        <v>0</v>
      </c>
      <c r="H217" s="9">
        <v>43713.06</v>
      </c>
      <c r="I217" s="9">
        <v>63.56</v>
      </c>
      <c r="J217" s="9">
        <v>0</v>
      </c>
      <c r="K217" s="9">
        <v>43776.62</v>
      </c>
      <c r="L217" s="9">
        <v>332.98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43776.62</v>
      </c>
      <c r="T217" s="9">
        <v>0</v>
      </c>
      <c r="U217" s="9">
        <v>367.92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367.92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396.54</v>
      </c>
      <c r="AW217" s="9">
        <v>367.92</v>
      </c>
      <c r="AX217" s="10">
        <v>89</v>
      </c>
      <c r="AY217" s="10">
        <v>360</v>
      </c>
      <c r="AZ217" s="9">
        <v>262485.78399999999</v>
      </c>
      <c r="BA217" s="9">
        <v>79200</v>
      </c>
      <c r="BB217" s="11">
        <v>90</v>
      </c>
      <c r="BC217" s="11">
        <v>49.746159090909103</v>
      </c>
      <c r="BD217" s="11">
        <v>10.1</v>
      </c>
      <c r="BE217" s="11"/>
      <c r="BF217" s="7" t="s">
        <v>282</v>
      </c>
      <c r="BG217" s="4"/>
      <c r="BH217" s="7" t="s">
        <v>41</v>
      </c>
      <c r="BI217" s="7" t="s">
        <v>395</v>
      </c>
      <c r="BJ217" s="7" t="s">
        <v>396</v>
      </c>
      <c r="BK217" s="7" t="s">
        <v>304</v>
      </c>
      <c r="BL217" s="5" t="s">
        <v>0</v>
      </c>
      <c r="BM217" s="11">
        <v>352968.56689914002</v>
      </c>
      <c r="BN217" s="5" t="s">
        <v>209</v>
      </c>
      <c r="BO217" s="11"/>
      <c r="BP217" s="12">
        <v>37057</v>
      </c>
      <c r="BQ217" s="12">
        <v>48014</v>
      </c>
      <c r="BR217" s="11">
        <v>294.97000000000003</v>
      </c>
      <c r="BS217" s="11">
        <v>105.82</v>
      </c>
      <c r="BT217" s="11">
        <v>43.64</v>
      </c>
    </row>
    <row r="218" spans="1:72" s="1" customFormat="1" ht="18.2" customHeight="1" x14ac:dyDescent="0.15">
      <c r="A218" s="13">
        <v>216</v>
      </c>
      <c r="B218" s="14" t="s">
        <v>39</v>
      </c>
      <c r="C218" s="14" t="s">
        <v>281</v>
      </c>
      <c r="D218" s="15">
        <v>45323</v>
      </c>
      <c r="E218" s="16" t="s">
        <v>140</v>
      </c>
      <c r="F218" s="17">
        <v>172</v>
      </c>
      <c r="G218" s="17">
        <v>171</v>
      </c>
      <c r="H218" s="18">
        <v>43777.31</v>
      </c>
      <c r="I218" s="18">
        <v>30154.21</v>
      </c>
      <c r="J218" s="18">
        <v>0</v>
      </c>
      <c r="K218" s="18">
        <v>73931.520000000004</v>
      </c>
      <c r="L218" s="18">
        <v>332.46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73931.520000000004</v>
      </c>
      <c r="T218" s="18">
        <v>89898.46</v>
      </c>
      <c r="U218" s="18">
        <v>368.44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90266.9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30486.67</v>
      </c>
      <c r="AW218" s="18">
        <v>90266.9</v>
      </c>
      <c r="AX218" s="19">
        <v>89</v>
      </c>
      <c r="AY218" s="19">
        <v>360</v>
      </c>
      <c r="AZ218" s="18">
        <v>262485.78399999999</v>
      </c>
      <c r="BA218" s="18">
        <v>79200</v>
      </c>
      <c r="BB218" s="20">
        <v>90</v>
      </c>
      <c r="BC218" s="20">
        <v>84.013090909090906</v>
      </c>
      <c r="BD218" s="20">
        <v>10.1</v>
      </c>
      <c r="BE218" s="20"/>
      <c r="BF218" s="16" t="s">
        <v>282</v>
      </c>
      <c r="BG218" s="13"/>
      <c r="BH218" s="16" t="s">
        <v>41</v>
      </c>
      <c r="BI218" s="16" t="s">
        <v>395</v>
      </c>
      <c r="BJ218" s="16" t="s">
        <v>396</v>
      </c>
      <c r="BK218" s="16" t="s">
        <v>286</v>
      </c>
      <c r="BL218" s="14" t="s">
        <v>0</v>
      </c>
      <c r="BM218" s="20">
        <v>596105.92738944001</v>
      </c>
      <c r="BN218" s="14" t="s">
        <v>209</v>
      </c>
      <c r="BO218" s="20"/>
      <c r="BP218" s="21">
        <v>37057</v>
      </c>
      <c r="BQ218" s="21">
        <v>48014</v>
      </c>
      <c r="BR218" s="20">
        <v>46180.75</v>
      </c>
      <c r="BS218" s="20">
        <v>105.82</v>
      </c>
      <c r="BT218" s="20">
        <v>37.43</v>
      </c>
    </row>
    <row r="219" spans="1:72" s="1" customFormat="1" ht="18.2" customHeight="1" x14ac:dyDescent="0.15">
      <c r="A219" s="4">
        <v>217</v>
      </c>
      <c r="B219" s="5" t="s">
        <v>39</v>
      </c>
      <c r="C219" s="5" t="s">
        <v>281</v>
      </c>
      <c r="D219" s="6">
        <v>45323</v>
      </c>
      <c r="E219" s="7" t="s">
        <v>529</v>
      </c>
      <c r="F219" s="8">
        <v>0</v>
      </c>
      <c r="G219" s="8">
        <v>0</v>
      </c>
      <c r="H219" s="9">
        <v>28127.59</v>
      </c>
      <c r="I219" s="9">
        <v>0</v>
      </c>
      <c r="J219" s="9">
        <v>0</v>
      </c>
      <c r="K219" s="9">
        <v>28127.59</v>
      </c>
      <c r="L219" s="9">
        <v>347.45</v>
      </c>
      <c r="M219" s="9">
        <v>0</v>
      </c>
      <c r="N219" s="9">
        <v>0</v>
      </c>
      <c r="O219" s="9">
        <v>0</v>
      </c>
      <c r="P219" s="9">
        <v>347.45</v>
      </c>
      <c r="Q219" s="9">
        <v>13.65</v>
      </c>
      <c r="R219" s="9">
        <v>0</v>
      </c>
      <c r="S219" s="9">
        <v>27766.49</v>
      </c>
      <c r="T219" s="9">
        <v>0</v>
      </c>
      <c r="U219" s="9">
        <v>236.63</v>
      </c>
      <c r="V219" s="9">
        <v>0</v>
      </c>
      <c r="W219" s="9">
        <v>0</v>
      </c>
      <c r="X219" s="9">
        <v>236.63</v>
      </c>
      <c r="Y219" s="9">
        <v>0</v>
      </c>
      <c r="Z219" s="9">
        <v>0</v>
      </c>
      <c r="AA219" s="9">
        <v>0</v>
      </c>
      <c r="AB219" s="9">
        <v>105.75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78.55</v>
      </c>
      <c r="AI219" s="9">
        <v>24.43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1.8603999999999999E-2</v>
      </c>
      <c r="AT219" s="9">
        <v>0</v>
      </c>
      <c r="AU219" s="9">
        <f t="shared" si="3"/>
        <v>806.44139599999994</v>
      </c>
      <c r="AV219" s="9">
        <v>0</v>
      </c>
      <c r="AW219" s="9">
        <v>0</v>
      </c>
      <c r="AX219" s="10">
        <v>90</v>
      </c>
      <c r="AY219" s="10">
        <v>360</v>
      </c>
      <c r="AZ219" s="9">
        <v>263005.07199999999</v>
      </c>
      <c r="BA219" s="9">
        <v>66000</v>
      </c>
      <c r="BB219" s="11">
        <v>75</v>
      </c>
      <c r="BC219" s="11">
        <v>31.5528295454545</v>
      </c>
      <c r="BD219" s="11">
        <v>10.1</v>
      </c>
      <c r="BE219" s="11"/>
      <c r="BF219" s="7" t="s">
        <v>282</v>
      </c>
      <c r="BG219" s="4"/>
      <c r="BH219" s="7" t="s">
        <v>41</v>
      </c>
      <c r="BI219" s="7" t="s">
        <v>395</v>
      </c>
      <c r="BJ219" s="7" t="s">
        <v>396</v>
      </c>
      <c r="BK219" s="7" t="s">
        <v>21</v>
      </c>
      <c r="BL219" s="5" t="s">
        <v>0</v>
      </c>
      <c r="BM219" s="11">
        <v>223879.73724603001</v>
      </c>
      <c r="BN219" s="5" t="s">
        <v>209</v>
      </c>
      <c r="BO219" s="11"/>
      <c r="BP219" s="12">
        <v>37074</v>
      </c>
      <c r="BQ219" s="12">
        <v>48031</v>
      </c>
      <c r="BR219" s="11">
        <v>0</v>
      </c>
      <c r="BS219" s="11">
        <v>105.75</v>
      </c>
      <c r="BT219" s="11">
        <v>0</v>
      </c>
    </row>
    <row r="220" spans="1:72" s="1" customFormat="1" ht="18.2" customHeight="1" x14ac:dyDescent="0.15">
      <c r="A220" s="13">
        <v>218</v>
      </c>
      <c r="B220" s="14" t="s">
        <v>39</v>
      </c>
      <c r="C220" s="14" t="s">
        <v>281</v>
      </c>
      <c r="D220" s="15">
        <v>45323</v>
      </c>
      <c r="E220" s="16" t="s">
        <v>141</v>
      </c>
      <c r="F220" s="17">
        <v>143</v>
      </c>
      <c r="G220" s="17">
        <v>142</v>
      </c>
      <c r="H220" s="18">
        <v>39731.25</v>
      </c>
      <c r="I220" s="18">
        <v>19559.53</v>
      </c>
      <c r="J220" s="18">
        <v>0</v>
      </c>
      <c r="K220" s="18">
        <v>59290.78</v>
      </c>
      <c r="L220" s="18">
        <v>238.02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59290.78</v>
      </c>
      <c r="T220" s="18">
        <v>63241.760000000002</v>
      </c>
      <c r="U220" s="18">
        <v>341.01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63582.77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19797.55</v>
      </c>
      <c r="AW220" s="18">
        <v>63582.77</v>
      </c>
      <c r="AX220" s="19">
        <v>105</v>
      </c>
      <c r="AY220" s="19">
        <v>360</v>
      </c>
      <c r="AZ220" s="18">
        <v>225942.86</v>
      </c>
      <c r="BA220" s="18">
        <v>64350</v>
      </c>
      <c r="BB220" s="20">
        <v>90</v>
      </c>
      <c r="BC220" s="20">
        <v>82.924167832167797</v>
      </c>
      <c r="BD220" s="20">
        <v>10.3</v>
      </c>
      <c r="BE220" s="20"/>
      <c r="BF220" s="16" t="s">
        <v>282</v>
      </c>
      <c r="BG220" s="13"/>
      <c r="BH220" s="16" t="s">
        <v>41</v>
      </c>
      <c r="BI220" s="16" t="s">
        <v>399</v>
      </c>
      <c r="BJ220" s="16" t="s">
        <v>400</v>
      </c>
      <c r="BK220" s="16" t="s">
        <v>286</v>
      </c>
      <c r="BL220" s="14" t="s">
        <v>0</v>
      </c>
      <c r="BM220" s="20">
        <v>478058.41672866</v>
      </c>
      <c r="BN220" s="14" t="s">
        <v>209</v>
      </c>
      <c r="BO220" s="20"/>
      <c r="BP220" s="21">
        <v>37518</v>
      </c>
      <c r="BQ220" s="21">
        <v>48476</v>
      </c>
      <c r="BR220" s="20">
        <v>36135.879999999997</v>
      </c>
      <c r="BS220" s="20">
        <v>133.71</v>
      </c>
      <c r="BT220" s="20">
        <v>43.03</v>
      </c>
    </row>
    <row r="221" spans="1:72" s="1" customFormat="1" ht="18.2" customHeight="1" x14ac:dyDescent="0.15">
      <c r="A221" s="4">
        <v>219</v>
      </c>
      <c r="B221" s="5" t="s">
        <v>39</v>
      </c>
      <c r="C221" s="5" t="s">
        <v>281</v>
      </c>
      <c r="D221" s="6">
        <v>45323</v>
      </c>
      <c r="E221" s="7" t="s">
        <v>530</v>
      </c>
      <c r="F221" s="8">
        <v>10</v>
      </c>
      <c r="G221" s="8">
        <v>9</v>
      </c>
      <c r="H221" s="9">
        <v>51297.22</v>
      </c>
      <c r="I221" s="9">
        <v>3847.41</v>
      </c>
      <c r="J221" s="9">
        <v>0</v>
      </c>
      <c r="K221" s="9">
        <v>55144.63</v>
      </c>
      <c r="L221" s="9">
        <v>403.29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55144.63</v>
      </c>
      <c r="T221" s="9">
        <v>4545.49</v>
      </c>
      <c r="U221" s="9">
        <v>436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4981.49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4250.7</v>
      </c>
      <c r="AW221" s="9">
        <v>4981.49</v>
      </c>
      <c r="AX221" s="10">
        <v>87</v>
      </c>
      <c r="AY221" s="10">
        <v>360</v>
      </c>
      <c r="AZ221" s="9">
        <v>314391.28049999999</v>
      </c>
      <c r="BA221" s="9">
        <v>94050</v>
      </c>
      <c r="BB221" s="11">
        <v>90</v>
      </c>
      <c r="BC221" s="11">
        <v>52.769980861244001</v>
      </c>
      <c r="BD221" s="11">
        <v>10.199999999999999</v>
      </c>
      <c r="BE221" s="11"/>
      <c r="BF221" s="7" t="s">
        <v>282</v>
      </c>
      <c r="BG221" s="4"/>
      <c r="BH221" s="7" t="s">
        <v>320</v>
      </c>
      <c r="BI221" s="7" t="s">
        <v>321</v>
      </c>
      <c r="BJ221" s="7" t="s">
        <v>531</v>
      </c>
      <c r="BK221" s="7" t="s">
        <v>286</v>
      </c>
      <c r="BL221" s="5" t="s">
        <v>0</v>
      </c>
      <c r="BM221" s="11">
        <v>444628.22902461002</v>
      </c>
      <c r="BN221" s="5" t="s">
        <v>209</v>
      </c>
      <c r="BO221" s="11"/>
      <c r="BP221" s="12">
        <v>37161</v>
      </c>
      <c r="BQ221" s="12">
        <v>48118</v>
      </c>
      <c r="BR221" s="11">
        <v>3917.69</v>
      </c>
      <c r="BS221" s="11">
        <v>121.52</v>
      </c>
      <c r="BT221" s="11">
        <v>67.33</v>
      </c>
    </row>
    <row r="222" spans="1:72" s="1" customFormat="1" ht="18.2" customHeight="1" x14ac:dyDescent="0.15">
      <c r="A222" s="13">
        <v>220</v>
      </c>
      <c r="B222" s="14" t="s">
        <v>39</v>
      </c>
      <c r="C222" s="14" t="s">
        <v>281</v>
      </c>
      <c r="D222" s="15">
        <v>45323</v>
      </c>
      <c r="E222" s="16" t="s">
        <v>142</v>
      </c>
      <c r="F222" s="17">
        <v>95</v>
      </c>
      <c r="G222" s="17">
        <v>94</v>
      </c>
      <c r="H222" s="18">
        <v>29540.57</v>
      </c>
      <c r="I222" s="18">
        <v>14500.22</v>
      </c>
      <c r="J222" s="18">
        <v>0</v>
      </c>
      <c r="K222" s="18">
        <v>44040.79</v>
      </c>
      <c r="L222" s="18">
        <v>218.52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44040.79</v>
      </c>
      <c r="T222" s="18">
        <v>28689.63</v>
      </c>
      <c r="U222" s="18">
        <v>236.31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28925.94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14718.74</v>
      </c>
      <c r="AW222" s="18">
        <v>28925.94</v>
      </c>
      <c r="AX222" s="19">
        <v>92</v>
      </c>
      <c r="AY222" s="19">
        <v>360</v>
      </c>
      <c r="AZ222" s="18">
        <v>214394.609</v>
      </c>
      <c r="BA222" s="18">
        <v>53625</v>
      </c>
      <c r="BB222" s="20">
        <v>75</v>
      </c>
      <c r="BC222" s="20">
        <v>61.595510489510502</v>
      </c>
      <c r="BD222" s="20">
        <v>9.6</v>
      </c>
      <c r="BE222" s="20"/>
      <c r="BF222" s="16" t="s">
        <v>282</v>
      </c>
      <c r="BG222" s="13"/>
      <c r="BH222" s="16" t="s">
        <v>41</v>
      </c>
      <c r="BI222" s="16" t="s">
        <v>395</v>
      </c>
      <c r="BJ222" s="16" t="s">
        <v>396</v>
      </c>
      <c r="BK222" s="16" t="s">
        <v>286</v>
      </c>
      <c r="BL222" s="14" t="s">
        <v>0</v>
      </c>
      <c r="BM222" s="20">
        <v>355098.55560813</v>
      </c>
      <c r="BN222" s="14" t="s">
        <v>209</v>
      </c>
      <c r="BO222" s="20"/>
      <c r="BP222" s="21">
        <v>37148</v>
      </c>
      <c r="BQ222" s="21">
        <v>48105</v>
      </c>
      <c r="BR222" s="20">
        <v>23210.62</v>
      </c>
      <c r="BS222" s="20">
        <v>91.68</v>
      </c>
      <c r="BT222" s="20">
        <v>66.790000000000006</v>
      </c>
    </row>
    <row r="223" spans="1:72" s="1" customFormat="1" ht="18.2" customHeight="1" x14ac:dyDescent="0.15">
      <c r="A223" s="4">
        <v>221</v>
      </c>
      <c r="B223" s="5" t="s">
        <v>39</v>
      </c>
      <c r="C223" s="5" t="s">
        <v>281</v>
      </c>
      <c r="D223" s="6">
        <v>45323</v>
      </c>
      <c r="E223" s="7" t="s">
        <v>532</v>
      </c>
      <c r="F223" s="8">
        <v>0</v>
      </c>
      <c r="G223" s="8">
        <v>0</v>
      </c>
      <c r="H223" s="9">
        <v>23203.07</v>
      </c>
      <c r="I223" s="9">
        <v>0</v>
      </c>
      <c r="J223" s="9">
        <v>0</v>
      </c>
      <c r="K223" s="9">
        <v>23203.07</v>
      </c>
      <c r="L223" s="9">
        <v>178.31</v>
      </c>
      <c r="M223" s="9">
        <v>0</v>
      </c>
      <c r="N223" s="9">
        <v>0</v>
      </c>
      <c r="O223" s="9">
        <v>0</v>
      </c>
      <c r="P223" s="9">
        <v>178.31</v>
      </c>
      <c r="Q223" s="9">
        <v>9.68</v>
      </c>
      <c r="R223" s="9">
        <v>0</v>
      </c>
      <c r="S223" s="9">
        <v>23015.08</v>
      </c>
      <c r="T223" s="9">
        <v>0</v>
      </c>
      <c r="U223" s="9">
        <v>185.55</v>
      </c>
      <c r="V223" s="9">
        <v>0</v>
      </c>
      <c r="W223" s="9">
        <v>0</v>
      </c>
      <c r="X223" s="9">
        <v>185.55</v>
      </c>
      <c r="Y223" s="9">
        <v>0</v>
      </c>
      <c r="Z223" s="9">
        <v>0</v>
      </c>
      <c r="AA223" s="9">
        <v>0</v>
      </c>
      <c r="AB223" s="9">
        <v>98.33</v>
      </c>
      <c r="AC223" s="9">
        <v>0</v>
      </c>
      <c r="AD223" s="9">
        <v>25</v>
      </c>
      <c r="AE223" s="9">
        <v>0</v>
      </c>
      <c r="AF223" s="9">
        <v>0</v>
      </c>
      <c r="AG223" s="9">
        <v>0</v>
      </c>
      <c r="AH223" s="9">
        <v>56.52</v>
      </c>
      <c r="AI223" s="9">
        <v>26.79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1.7363E-2</v>
      </c>
      <c r="AT223" s="9">
        <v>0</v>
      </c>
      <c r="AU223" s="9">
        <f t="shared" si="3"/>
        <v>580.1626369999999</v>
      </c>
      <c r="AV223" s="9">
        <v>0</v>
      </c>
      <c r="AW223" s="9">
        <v>0</v>
      </c>
      <c r="AX223" s="10">
        <v>93</v>
      </c>
      <c r="AY223" s="10">
        <v>360</v>
      </c>
      <c r="AZ223" s="9">
        <v>215495.4945</v>
      </c>
      <c r="BA223" s="9">
        <v>42900</v>
      </c>
      <c r="BB223" s="11">
        <v>60</v>
      </c>
      <c r="BC223" s="11">
        <v>32.188923076923103</v>
      </c>
      <c r="BD223" s="11">
        <v>9.6</v>
      </c>
      <c r="BE223" s="11"/>
      <c r="BF223" s="7" t="s">
        <v>282</v>
      </c>
      <c r="BG223" s="4"/>
      <c r="BH223" s="7" t="s">
        <v>41</v>
      </c>
      <c r="BI223" s="7" t="s">
        <v>395</v>
      </c>
      <c r="BJ223" s="7" t="s">
        <v>396</v>
      </c>
      <c r="BK223" s="7" t="s">
        <v>21</v>
      </c>
      <c r="BL223" s="5" t="s">
        <v>0</v>
      </c>
      <c r="BM223" s="11">
        <v>185569.37024076001</v>
      </c>
      <c r="BN223" s="5" t="s">
        <v>209</v>
      </c>
      <c r="BO223" s="11"/>
      <c r="BP223" s="12">
        <v>37165</v>
      </c>
      <c r="BQ223" s="12">
        <v>48122</v>
      </c>
      <c r="BR223" s="11">
        <v>0</v>
      </c>
      <c r="BS223" s="11">
        <v>98.33</v>
      </c>
      <c r="BT223" s="11">
        <v>25</v>
      </c>
    </row>
    <row r="224" spans="1:72" s="1" customFormat="1" ht="18.2" customHeight="1" x14ac:dyDescent="0.15">
      <c r="A224" s="13">
        <v>222</v>
      </c>
      <c r="B224" s="14" t="s">
        <v>39</v>
      </c>
      <c r="C224" s="14" t="s">
        <v>281</v>
      </c>
      <c r="D224" s="15">
        <v>45323</v>
      </c>
      <c r="E224" s="16" t="s">
        <v>533</v>
      </c>
      <c r="F224" s="17">
        <v>0</v>
      </c>
      <c r="G224" s="17">
        <v>0</v>
      </c>
      <c r="H224" s="18">
        <v>34806.97</v>
      </c>
      <c r="I224" s="18">
        <v>245.77</v>
      </c>
      <c r="J224" s="18">
        <v>0</v>
      </c>
      <c r="K224" s="18">
        <v>35052.74</v>
      </c>
      <c r="L224" s="18">
        <v>247.88</v>
      </c>
      <c r="M224" s="18">
        <v>0</v>
      </c>
      <c r="N224" s="18">
        <v>0</v>
      </c>
      <c r="O224" s="18">
        <v>245.77</v>
      </c>
      <c r="P224" s="18">
        <v>247.88</v>
      </c>
      <c r="Q224" s="18">
        <v>0</v>
      </c>
      <c r="R224" s="18">
        <v>0</v>
      </c>
      <c r="S224" s="18">
        <v>34559.089999999997</v>
      </c>
      <c r="T224" s="18">
        <v>300.87</v>
      </c>
      <c r="U224" s="18">
        <v>298.76</v>
      </c>
      <c r="V224" s="18">
        <v>0</v>
      </c>
      <c r="W224" s="18">
        <v>300.87</v>
      </c>
      <c r="X224" s="18">
        <v>298.76</v>
      </c>
      <c r="Y224" s="18">
        <v>0</v>
      </c>
      <c r="Z224" s="18">
        <v>0</v>
      </c>
      <c r="AA224" s="18">
        <v>0</v>
      </c>
      <c r="AB224" s="18">
        <v>134.38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76.150000000000006</v>
      </c>
      <c r="AI224" s="18">
        <v>11.43</v>
      </c>
      <c r="AJ224" s="18">
        <v>134.38</v>
      </c>
      <c r="AK224" s="18">
        <v>0</v>
      </c>
      <c r="AL224" s="18">
        <v>0</v>
      </c>
      <c r="AM224" s="18">
        <v>0</v>
      </c>
      <c r="AN224" s="18">
        <v>0</v>
      </c>
      <c r="AO224" s="18">
        <v>76.150000000000006</v>
      </c>
      <c r="AP224" s="18">
        <v>11.42</v>
      </c>
      <c r="AQ224" s="18">
        <v>11.686</v>
      </c>
      <c r="AR224" s="18">
        <v>0</v>
      </c>
      <c r="AS224" s="18">
        <v>0</v>
      </c>
      <c r="AT224" s="18">
        <v>0</v>
      </c>
      <c r="AU224" s="18">
        <f t="shared" si="3"/>
        <v>1548.8760000000002</v>
      </c>
      <c r="AV224" s="18">
        <v>0</v>
      </c>
      <c r="AW224" s="18">
        <v>0</v>
      </c>
      <c r="AX224" s="19">
        <v>107</v>
      </c>
      <c r="AY224" s="19">
        <v>360</v>
      </c>
      <c r="AZ224" s="18">
        <v>215115.75</v>
      </c>
      <c r="BA224" s="18">
        <v>60750</v>
      </c>
      <c r="BB224" s="20">
        <v>90</v>
      </c>
      <c r="BC224" s="20">
        <v>51.198651851851899</v>
      </c>
      <c r="BD224" s="20">
        <v>10.3</v>
      </c>
      <c r="BE224" s="20"/>
      <c r="BF224" s="16" t="s">
        <v>282</v>
      </c>
      <c r="BG224" s="13"/>
      <c r="BH224" s="16" t="s">
        <v>41</v>
      </c>
      <c r="BI224" s="16" t="s">
        <v>399</v>
      </c>
      <c r="BJ224" s="16" t="s">
        <v>400</v>
      </c>
      <c r="BK224" s="16" t="s">
        <v>21</v>
      </c>
      <c r="BL224" s="14" t="s">
        <v>0</v>
      </c>
      <c r="BM224" s="20">
        <v>278648.11103823001</v>
      </c>
      <c r="BN224" s="14" t="s">
        <v>209</v>
      </c>
      <c r="BO224" s="20"/>
      <c r="BP224" s="21">
        <v>37564</v>
      </c>
      <c r="BQ224" s="21">
        <v>48522</v>
      </c>
      <c r="BR224" s="20">
        <v>0</v>
      </c>
      <c r="BS224" s="20">
        <v>134.38</v>
      </c>
      <c r="BT224" s="20">
        <v>0</v>
      </c>
    </row>
    <row r="225" spans="1:72" s="1" customFormat="1" ht="18.2" customHeight="1" x14ac:dyDescent="0.15">
      <c r="A225" s="4">
        <v>223</v>
      </c>
      <c r="B225" s="5" t="s">
        <v>39</v>
      </c>
      <c r="C225" s="5" t="s">
        <v>281</v>
      </c>
      <c r="D225" s="6">
        <v>45323</v>
      </c>
      <c r="E225" s="7" t="s">
        <v>143</v>
      </c>
      <c r="F225" s="8">
        <v>164</v>
      </c>
      <c r="G225" s="8">
        <v>163</v>
      </c>
      <c r="H225" s="9">
        <v>24999.29</v>
      </c>
      <c r="I225" s="9">
        <v>37349.49</v>
      </c>
      <c r="J225" s="9">
        <v>0</v>
      </c>
      <c r="K225" s="9">
        <v>62348.78</v>
      </c>
      <c r="L225" s="9">
        <v>423.75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62348.78</v>
      </c>
      <c r="T225" s="9">
        <v>67079.31</v>
      </c>
      <c r="U225" s="9">
        <v>213.09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67292.399999999994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37773.24</v>
      </c>
      <c r="AW225" s="9">
        <v>67292.399999999994</v>
      </c>
      <c r="AX225" s="10">
        <v>48</v>
      </c>
      <c r="AY225" s="10">
        <v>300</v>
      </c>
      <c r="AZ225" s="9">
        <v>247746.01500000001</v>
      </c>
      <c r="BA225" s="9">
        <v>68850</v>
      </c>
      <c r="BB225" s="11">
        <v>90</v>
      </c>
      <c r="BC225" s="11">
        <v>81.501673202614398</v>
      </c>
      <c r="BD225" s="11">
        <v>10.23</v>
      </c>
      <c r="BE225" s="11"/>
      <c r="BF225" s="7" t="s">
        <v>282</v>
      </c>
      <c r="BG225" s="4"/>
      <c r="BH225" s="7" t="s">
        <v>41</v>
      </c>
      <c r="BI225" s="7" t="s">
        <v>395</v>
      </c>
      <c r="BJ225" s="7" t="s">
        <v>396</v>
      </c>
      <c r="BK225" s="7" t="s">
        <v>286</v>
      </c>
      <c r="BL225" s="5" t="s">
        <v>0</v>
      </c>
      <c r="BM225" s="11">
        <v>502714.90865465999</v>
      </c>
      <c r="BN225" s="5" t="s">
        <v>209</v>
      </c>
      <c r="BO225" s="11"/>
      <c r="BP225" s="12">
        <v>37652</v>
      </c>
      <c r="BQ225" s="12">
        <v>46783</v>
      </c>
      <c r="BR225" s="11">
        <v>44337.58</v>
      </c>
      <c r="BS225" s="11">
        <v>146.5</v>
      </c>
      <c r="BT225" s="11">
        <v>43.48</v>
      </c>
    </row>
    <row r="226" spans="1:72" s="1" customFormat="1" ht="18.2" customHeight="1" x14ac:dyDescent="0.15">
      <c r="A226" s="13">
        <v>224</v>
      </c>
      <c r="B226" s="14" t="s">
        <v>39</v>
      </c>
      <c r="C226" s="14" t="s">
        <v>281</v>
      </c>
      <c r="D226" s="15">
        <v>45323</v>
      </c>
      <c r="E226" s="16" t="s">
        <v>144</v>
      </c>
      <c r="F226" s="17">
        <v>106</v>
      </c>
      <c r="G226" s="17">
        <v>105</v>
      </c>
      <c r="H226" s="18">
        <v>25434.46</v>
      </c>
      <c r="I226" s="18">
        <v>29240.59</v>
      </c>
      <c r="J226" s="18">
        <v>0</v>
      </c>
      <c r="K226" s="18">
        <v>54675.05</v>
      </c>
      <c r="L226" s="18">
        <v>420.32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54675.05</v>
      </c>
      <c r="T226" s="18">
        <v>38316.39</v>
      </c>
      <c r="U226" s="18">
        <v>217.01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38533.4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29660.91</v>
      </c>
      <c r="AW226" s="18">
        <v>38533.4</v>
      </c>
      <c r="AX226" s="19">
        <v>49</v>
      </c>
      <c r="AY226" s="19">
        <v>300</v>
      </c>
      <c r="AZ226" s="18">
        <v>248088.73499999999</v>
      </c>
      <c r="BA226" s="18">
        <v>68850</v>
      </c>
      <c r="BB226" s="20">
        <v>90</v>
      </c>
      <c r="BC226" s="20">
        <v>71.470653594771306</v>
      </c>
      <c r="BD226" s="20">
        <v>10.24</v>
      </c>
      <c r="BE226" s="20"/>
      <c r="BF226" s="16" t="s">
        <v>282</v>
      </c>
      <c r="BG226" s="13"/>
      <c r="BH226" s="16" t="s">
        <v>41</v>
      </c>
      <c r="BI226" s="16" t="s">
        <v>395</v>
      </c>
      <c r="BJ226" s="16" t="s">
        <v>396</v>
      </c>
      <c r="BK226" s="16" t="s">
        <v>286</v>
      </c>
      <c r="BL226" s="14" t="s">
        <v>0</v>
      </c>
      <c r="BM226" s="20">
        <v>440842.03037235001</v>
      </c>
      <c r="BN226" s="14" t="s">
        <v>209</v>
      </c>
      <c r="BO226" s="20"/>
      <c r="BP226" s="21">
        <v>37659</v>
      </c>
      <c r="BQ226" s="21">
        <v>46790</v>
      </c>
      <c r="BR226" s="20">
        <v>19459.400000000001</v>
      </c>
      <c r="BS226" s="20">
        <v>59.21</v>
      </c>
      <c r="BT226" s="20">
        <v>43.42</v>
      </c>
    </row>
    <row r="227" spans="1:72" s="1" customFormat="1" ht="18.2" customHeight="1" x14ac:dyDescent="0.15">
      <c r="A227" s="4">
        <v>225</v>
      </c>
      <c r="B227" s="5" t="s">
        <v>207</v>
      </c>
      <c r="C227" s="5" t="s">
        <v>281</v>
      </c>
      <c r="D227" s="6">
        <v>45323</v>
      </c>
      <c r="E227" s="7" t="s">
        <v>145</v>
      </c>
      <c r="F227" s="8">
        <v>150</v>
      </c>
      <c r="G227" s="8">
        <v>149</v>
      </c>
      <c r="H227" s="9">
        <v>22858.7</v>
      </c>
      <c r="I227" s="9">
        <v>322161.57</v>
      </c>
      <c r="J227" s="9">
        <v>0</v>
      </c>
      <c r="K227" s="9">
        <v>345020.27</v>
      </c>
      <c r="L227" s="9">
        <v>3736.48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345020.27</v>
      </c>
      <c r="T227" s="9">
        <v>262270.63</v>
      </c>
      <c r="U227" s="9">
        <v>185.73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262456.36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325898.05</v>
      </c>
      <c r="AW227" s="9">
        <v>262456.36</v>
      </c>
      <c r="AX227" s="10">
        <v>4</v>
      </c>
      <c r="AY227" s="10">
        <v>240</v>
      </c>
      <c r="AZ227" s="9">
        <v>2494800</v>
      </c>
      <c r="BA227" s="9">
        <v>413509.43</v>
      </c>
      <c r="BB227" s="11">
        <v>56.51</v>
      </c>
      <c r="BC227" s="11">
        <v>47.150304305514901</v>
      </c>
      <c r="BD227" s="11">
        <v>9.75</v>
      </c>
      <c r="BE227" s="11"/>
      <c r="BF227" s="7" t="s">
        <v>282</v>
      </c>
      <c r="BG227" s="4"/>
      <c r="BH227" s="7" t="s">
        <v>348</v>
      </c>
      <c r="BI227" s="7" t="s">
        <v>534</v>
      </c>
      <c r="BJ227" s="7" t="s">
        <v>520</v>
      </c>
      <c r="BK227" s="7" t="s">
        <v>286</v>
      </c>
      <c r="BL227" s="5" t="s">
        <v>0</v>
      </c>
      <c r="BM227" s="11">
        <v>2781880.1509356899</v>
      </c>
      <c r="BN227" s="5" t="s">
        <v>209</v>
      </c>
      <c r="BO227" s="11"/>
      <c r="BP227" s="12">
        <v>38148</v>
      </c>
      <c r="BQ227" s="12">
        <v>45444</v>
      </c>
      <c r="BR227" s="11">
        <v>70391.759999999995</v>
      </c>
      <c r="BS227" s="11">
        <v>210.82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39</v>
      </c>
      <c r="C228" s="14" t="s">
        <v>281</v>
      </c>
      <c r="D228" s="15">
        <v>45323</v>
      </c>
      <c r="E228" s="16" t="s">
        <v>535</v>
      </c>
      <c r="F228" s="17">
        <v>0</v>
      </c>
      <c r="G228" s="17">
        <v>0</v>
      </c>
      <c r="H228" s="18">
        <v>40086.879999999997</v>
      </c>
      <c r="I228" s="18">
        <v>0</v>
      </c>
      <c r="J228" s="18">
        <v>0</v>
      </c>
      <c r="K228" s="18">
        <v>40086.879999999997</v>
      </c>
      <c r="L228" s="18">
        <v>437.67</v>
      </c>
      <c r="M228" s="18">
        <v>0</v>
      </c>
      <c r="N228" s="18">
        <v>0</v>
      </c>
      <c r="O228" s="18">
        <v>0</v>
      </c>
      <c r="P228" s="18">
        <v>437.67</v>
      </c>
      <c r="Q228" s="18">
        <v>1444.33</v>
      </c>
      <c r="R228" s="18">
        <v>0</v>
      </c>
      <c r="S228" s="18">
        <v>38204.879999999997</v>
      </c>
      <c r="T228" s="18">
        <v>0</v>
      </c>
      <c r="U228" s="18">
        <v>331.68</v>
      </c>
      <c r="V228" s="18">
        <v>0</v>
      </c>
      <c r="W228" s="18">
        <v>0</v>
      </c>
      <c r="X228" s="18">
        <v>331.68</v>
      </c>
      <c r="Y228" s="18">
        <v>0</v>
      </c>
      <c r="Z228" s="18">
        <v>0</v>
      </c>
      <c r="AA228" s="18">
        <v>0</v>
      </c>
      <c r="AB228" s="18">
        <v>197.01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108.04</v>
      </c>
      <c r="AI228" s="18">
        <v>16.03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2475.337</v>
      </c>
      <c r="AR228" s="18">
        <v>0</v>
      </c>
      <c r="AS228" s="18">
        <v>0</v>
      </c>
      <c r="AT228" s="18">
        <v>0</v>
      </c>
      <c r="AU228" s="18">
        <f t="shared" si="3"/>
        <v>5010.0969999999998</v>
      </c>
      <c r="AV228" s="18">
        <v>0</v>
      </c>
      <c r="AW228" s="18">
        <v>0</v>
      </c>
      <c r="AX228" s="19">
        <v>105</v>
      </c>
      <c r="AY228" s="19">
        <v>360</v>
      </c>
      <c r="AZ228" s="18">
        <v>301133.57</v>
      </c>
      <c r="BA228" s="18">
        <v>85500</v>
      </c>
      <c r="BB228" s="20">
        <v>90</v>
      </c>
      <c r="BC228" s="20">
        <v>40.215663157894703</v>
      </c>
      <c r="BD228" s="20">
        <v>10.3</v>
      </c>
      <c r="BE228" s="20"/>
      <c r="BF228" s="16" t="s">
        <v>282</v>
      </c>
      <c r="BG228" s="13"/>
      <c r="BH228" s="16" t="s">
        <v>295</v>
      </c>
      <c r="BI228" s="16" t="s">
        <v>204</v>
      </c>
      <c r="BJ228" s="16" t="s">
        <v>382</v>
      </c>
      <c r="BK228" s="16" t="s">
        <v>21</v>
      </c>
      <c r="BL228" s="14" t="s">
        <v>0</v>
      </c>
      <c r="BM228" s="20">
        <v>308043.92258135998</v>
      </c>
      <c r="BN228" s="14" t="s">
        <v>209</v>
      </c>
      <c r="BO228" s="20"/>
      <c r="BP228" s="21">
        <v>37532</v>
      </c>
      <c r="BQ228" s="21">
        <v>48490</v>
      </c>
      <c r="BR228" s="20">
        <v>0</v>
      </c>
      <c r="BS228" s="20">
        <v>197.01</v>
      </c>
      <c r="BT228" s="20">
        <v>0</v>
      </c>
    </row>
    <row r="229" spans="1:72" s="1" customFormat="1" ht="18.2" customHeight="1" x14ac:dyDescent="0.15">
      <c r="A229" s="4">
        <v>227</v>
      </c>
      <c r="B229" s="5" t="s">
        <v>39</v>
      </c>
      <c r="C229" s="5" t="s">
        <v>281</v>
      </c>
      <c r="D229" s="6">
        <v>45323</v>
      </c>
      <c r="E229" s="7" t="s">
        <v>146</v>
      </c>
      <c r="F229" s="8">
        <v>78</v>
      </c>
      <c r="G229" s="8">
        <v>77</v>
      </c>
      <c r="H229" s="9">
        <v>44435.14</v>
      </c>
      <c r="I229" s="9">
        <v>18638.39</v>
      </c>
      <c r="J229" s="9">
        <v>0</v>
      </c>
      <c r="K229" s="9">
        <v>63073.53</v>
      </c>
      <c r="L229" s="9">
        <v>326.93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63073.53</v>
      </c>
      <c r="T229" s="9">
        <v>35815.949999999997</v>
      </c>
      <c r="U229" s="9">
        <v>373.97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36189.919999999998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18965.32</v>
      </c>
      <c r="AW229" s="9">
        <v>36189.919999999998</v>
      </c>
      <c r="AX229" s="10">
        <v>91</v>
      </c>
      <c r="AY229" s="10">
        <v>360</v>
      </c>
      <c r="AZ229" s="9">
        <v>262546.24</v>
      </c>
      <c r="BA229" s="9">
        <v>79200</v>
      </c>
      <c r="BB229" s="11">
        <v>90</v>
      </c>
      <c r="BC229" s="11">
        <v>71.674465909090898</v>
      </c>
      <c r="BD229" s="11">
        <v>10.1</v>
      </c>
      <c r="BE229" s="11"/>
      <c r="BF229" s="7" t="s">
        <v>282</v>
      </c>
      <c r="BG229" s="4"/>
      <c r="BH229" s="7" t="s">
        <v>295</v>
      </c>
      <c r="BI229" s="7" t="s">
        <v>204</v>
      </c>
      <c r="BJ229" s="7" t="s">
        <v>536</v>
      </c>
      <c r="BK229" s="7" t="s">
        <v>286</v>
      </c>
      <c r="BL229" s="5" t="s">
        <v>0</v>
      </c>
      <c r="BM229" s="11">
        <v>508558.52949291002</v>
      </c>
      <c r="BN229" s="5" t="s">
        <v>209</v>
      </c>
      <c r="BO229" s="11"/>
      <c r="BP229" s="12">
        <v>37109</v>
      </c>
      <c r="BQ229" s="12">
        <v>48066</v>
      </c>
      <c r="BR229" s="11">
        <v>21860.19</v>
      </c>
      <c r="BS229" s="11">
        <v>105.78</v>
      </c>
      <c r="BT229" s="11">
        <v>43.63</v>
      </c>
    </row>
    <row r="230" spans="1:72" s="1" customFormat="1" ht="18.2" customHeight="1" x14ac:dyDescent="0.15">
      <c r="A230" s="13">
        <v>228</v>
      </c>
      <c r="B230" s="14" t="s">
        <v>39</v>
      </c>
      <c r="C230" s="14" t="s">
        <v>281</v>
      </c>
      <c r="D230" s="15">
        <v>45323</v>
      </c>
      <c r="E230" s="16" t="s">
        <v>147</v>
      </c>
      <c r="F230" s="17">
        <v>147</v>
      </c>
      <c r="G230" s="17">
        <v>147</v>
      </c>
      <c r="H230" s="18">
        <v>0</v>
      </c>
      <c r="I230" s="18">
        <v>109304.94</v>
      </c>
      <c r="J230" s="18">
        <v>0</v>
      </c>
      <c r="K230" s="18">
        <v>109304.94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109304.94</v>
      </c>
      <c r="T230" s="18">
        <v>84097.52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84097.52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109304.94</v>
      </c>
      <c r="AW230" s="18">
        <v>84097.52</v>
      </c>
      <c r="AX230" s="19">
        <v>0</v>
      </c>
      <c r="AY230" s="19">
        <v>240</v>
      </c>
      <c r="AZ230" s="18">
        <v>470465.26</v>
      </c>
      <c r="BA230" s="18">
        <v>132750</v>
      </c>
      <c r="BB230" s="20">
        <v>90</v>
      </c>
      <c r="BC230" s="20">
        <v>74.105044067796598</v>
      </c>
      <c r="BD230" s="20">
        <v>10.3</v>
      </c>
      <c r="BE230" s="20"/>
      <c r="BF230" s="16" t="s">
        <v>282</v>
      </c>
      <c r="BG230" s="13"/>
      <c r="BH230" s="16" t="s">
        <v>295</v>
      </c>
      <c r="BI230" s="16" t="s">
        <v>204</v>
      </c>
      <c r="BJ230" s="16" t="s">
        <v>382</v>
      </c>
      <c r="BK230" s="16" t="s">
        <v>286</v>
      </c>
      <c r="BL230" s="14" t="s">
        <v>0</v>
      </c>
      <c r="BM230" s="20">
        <v>881319.93805818004</v>
      </c>
      <c r="BN230" s="14" t="s">
        <v>209</v>
      </c>
      <c r="BO230" s="20"/>
      <c r="BP230" s="21">
        <v>37568</v>
      </c>
      <c r="BQ230" s="21">
        <v>44873</v>
      </c>
      <c r="BR230" s="20">
        <v>60664.32</v>
      </c>
      <c r="BS230" s="20">
        <v>0</v>
      </c>
      <c r="BT230" s="20">
        <v>51.62</v>
      </c>
    </row>
    <row r="231" spans="1:72" s="1" customFormat="1" ht="18.2" customHeight="1" x14ac:dyDescent="0.15">
      <c r="A231" s="4">
        <v>229</v>
      </c>
      <c r="B231" s="5" t="s">
        <v>39</v>
      </c>
      <c r="C231" s="5" t="s">
        <v>281</v>
      </c>
      <c r="D231" s="6">
        <v>45323</v>
      </c>
      <c r="E231" s="7" t="s">
        <v>537</v>
      </c>
      <c r="F231" s="8">
        <v>2</v>
      </c>
      <c r="G231" s="8">
        <v>2</v>
      </c>
      <c r="H231" s="9">
        <v>37119.94</v>
      </c>
      <c r="I231" s="9">
        <v>451.91</v>
      </c>
      <c r="J231" s="9">
        <v>0</v>
      </c>
      <c r="K231" s="9">
        <v>37571.85</v>
      </c>
      <c r="L231" s="9">
        <v>228.04</v>
      </c>
      <c r="M231" s="9">
        <v>0</v>
      </c>
      <c r="N231" s="9">
        <v>0</v>
      </c>
      <c r="O231" s="9">
        <v>149.33000000000001</v>
      </c>
      <c r="P231" s="9">
        <v>0</v>
      </c>
      <c r="Q231" s="9">
        <v>0</v>
      </c>
      <c r="R231" s="9">
        <v>0</v>
      </c>
      <c r="S231" s="9">
        <v>37422.519999999997</v>
      </c>
      <c r="T231" s="9">
        <v>643</v>
      </c>
      <c r="U231" s="9">
        <v>318.60000000000002</v>
      </c>
      <c r="V231" s="9">
        <v>0</v>
      </c>
      <c r="W231" s="9">
        <v>322.45999999999998</v>
      </c>
      <c r="X231" s="9">
        <v>0</v>
      </c>
      <c r="Y231" s="9">
        <v>0</v>
      </c>
      <c r="Z231" s="9">
        <v>0</v>
      </c>
      <c r="AA231" s="9">
        <v>639.14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134.38</v>
      </c>
      <c r="AK231" s="9">
        <v>0</v>
      </c>
      <c r="AL231" s="9">
        <v>0</v>
      </c>
      <c r="AM231" s="9">
        <v>44.56</v>
      </c>
      <c r="AN231" s="9">
        <v>0</v>
      </c>
      <c r="AO231" s="9">
        <v>76.150000000000006</v>
      </c>
      <c r="AP231" s="9">
        <v>11.51</v>
      </c>
      <c r="AQ231" s="9">
        <v>5.0000000000000001E-3</v>
      </c>
      <c r="AR231" s="9">
        <v>0</v>
      </c>
      <c r="AS231" s="9">
        <v>0</v>
      </c>
      <c r="AT231" s="9">
        <v>0</v>
      </c>
      <c r="AU231" s="9">
        <f t="shared" si="3"/>
        <v>738.3950000000001</v>
      </c>
      <c r="AV231" s="9">
        <v>530.62</v>
      </c>
      <c r="AW231" s="9">
        <v>639.14</v>
      </c>
      <c r="AX231" s="10">
        <v>107</v>
      </c>
      <c r="AY231" s="10">
        <v>360</v>
      </c>
      <c r="AZ231" s="9">
        <v>215451.22500000001</v>
      </c>
      <c r="BA231" s="9">
        <v>60750</v>
      </c>
      <c r="BB231" s="11">
        <v>90</v>
      </c>
      <c r="BC231" s="11">
        <v>55.440770370370402</v>
      </c>
      <c r="BD231" s="11">
        <v>10.3</v>
      </c>
      <c r="BE231" s="11"/>
      <c r="BF231" s="7" t="s">
        <v>282</v>
      </c>
      <c r="BG231" s="4"/>
      <c r="BH231" s="7" t="s">
        <v>41</v>
      </c>
      <c r="BI231" s="7" t="s">
        <v>399</v>
      </c>
      <c r="BJ231" s="7" t="s">
        <v>400</v>
      </c>
      <c r="BK231" s="7" t="s">
        <v>304</v>
      </c>
      <c r="BL231" s="5" t="s">
        <v>0</v>
      </c>
      <c r="BM231" s="11">
        <v>301735.79536644003</v>
      </c>
      <c r="BN231" s="5" t="s">
        <v>209</v>
      </c>
      <c r="BO231" s="11"/>
      <c r="BP231" s="12">
        <v>37574</v>
      </c>
      <c r="BQ231" s="12">
        <v>48532</v>
      </c>
      <c r="BR231" s="11">
        <v>488.64</v>
      </c>
      <c r="BS231" s="11">
        <v>134.38</v>
      </c>
      <c r="BT231" s="11">
        <v>42.6</v>
      </c>
    </row>
    <row r="232" spans="1:72" s="1" customFormat="1" ht="18.2" customHeight="1" x14ac:dyDescent="0.15">
      <c r="A232" s="13">
        <v>230</v>
      </c>
      <c r="B232" s="14" t="s">
        <v>39</v>
      </c>
      <c r="C232" s="14" t="s">
        <v>281</v>
      </c>
      <c r="D232" s="15">
        <v>45323</v>
      </c>
      <c r="E232" s="16" t="s">
        <v>148</v>
      </c>
      <c r="F232" s="17">
        <v>203</v>
      </c>
      <c r="G232" s="17">
        <v>202</v>
      </c>
      <c r="H232" s="18">
        <v>38388.71</v>
      </c>
      <c r="I232" s="18">
        <v>20834.64</v>
      </c>
      <c r="J232" s="18">
        <v>0</v>
      </c>
      <c r="K232" s="18">
        <v>59223.35</v>
      </c>
      <c r="L232" s="18">
        <v>217.15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59223.35</v>
      </c>
      <c r="T232" s="18">
        <v>90133.29</v>
      </c>
      <c r="U232" s="18">
        <v>329.49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90462.78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21051.79</v>
      </c>
      <c r="AW232" s="18">
        <v>90462.78</v>
      </c>
      <c r="AX232" s="19">
        <v>109</v>
      </c>
      <c r="AY232" s="19">
        <v>360</v>
      </c>
      <c r="AZ232" s="18">
        <v>218261.92499999999</v>
      </c>
      <c r="BA232" s="18">
        <v>60750</v>
      </c>
      <c r="BB232" s="20">
        <v>90</v>
      </c>
      <c r="BC232" s="20">
        <v>87.738296296296298</v>
      </c>
      <c r="BD232" s="20">
        <v>10.3</v>
      </c>
      <c r="BE232" s="20"/>
      <c r="BF232" s="16" t="s">
        <v>282</v>
      </c>
      <c r="BG232" s="13"/>
      <c r="BH232" s="16" t="s">
        <v>41</v>
      </c>
      <c r="BI232" s="16" t="s">
        <v>399</v>
      </c>
      <c r="BJ232" s="16" t="s">
        <v>400</v>
      </c>
      <c r="BK232" s="16" t="s">
        <v>286</v>
      </c>
      <c r="BL232" s="14" t="s">
        <v>0</v>
      </c>
      <c r="BM232" s="20">
        <v>477514.73221245001</v>
      </c>
      <c r="BN232" s="14" t="s">
        <v>209</v>
      </c>
      <c r="BO232" s="20"/>
      <c r="BP232" s="21">
        <v>37642</v>
      </c>
      <c r="BQ232" s="21">
        <v>48600</v>
      </c>
      <c r="BR232" s="20">
        <v>48904.58</v>
      </c>
      <c r="BS232" s="20">
        <v>134.38</v>
      </c>
      <c r="BT232" s="20">
        <v>43.55</v>
      </c>
    </row>
    <row r="233" spans="1:72" s="1" customFormat="1" ht="18.2" customHeight="1" x14ac:dyDescent="0.15">
      <c r="A233" s="4">
        <v>231</v>
      </c>
      <c r="B233" s="5" t="s">
        <v>39</v>
      </c>
      <c r="C233" s="5" t="s">
        <v>281</v>
      </c>
      <c r="D233" s="6">
        <v>45323</v>
      </c>
      <c r="E233" s="7" t="s">
        <v>15</v>
      </c>
      <c r="F233" s="8">
        <v>176</v>
      </c>
      <c r="G233" s="8">
        <v>175</v>
      </c>
      <c r="H233" s="9">
        <v>80634.69</v>
      </c>
      <c r="I233" s="9">
        <v>43153.99</v>
      </c>
      <c r="J233" s="9">
        <v>0</v>
      </c>
      <c r="K233" s="9">
        <v>123788.68</v>
      </c>
      <c r="L233" s="9">
        <v>476.26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123788.68</v>
      </c>
      <c r="T233" s="9">
        <v>162252.69</v>
      </c>
      <c r="U233" s="9">
        <v>692.08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162944.76999999999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43630.25</v>
      </c>
      <c r="AW233" s="9">
        <v>162944.76999999999</v>
      </c>
      <c r="AX233" s="10">
        <v>105</v>
      </c>
      <c r="AY233" s="10">
        <v>360</v>
      </c>
      <c r="AZ233" s="9">
        <v>460379.82390000002</v>
      </c>
      <c r="BA233" s="9">
        <v>129841.88</v>
      </c>
      <c r="BB233" s="11">
        <v>90</v>
      </c>
      <c r="BC233" s="11">
        <v>85.804219717089694</v>
      </c>
      <c r="BD233" s="11">
        <v>10.3</v>
      </c>
      <c r="BE233" s="11"/>
      <c r="BF233" s="7" t="s">
        <v>282</v>
      </c>
      <c r="BG233" s="4"/>
      <c r="BH233" s="7" t="s">
        <v>305</v>
      </c>
      <c r="BI233" s="7" t="s">
        <v>306</v>
      </c>
      <c r="BJ233" s="7" t="s">
        <v>538</v>
      </c>
      <c r="BK233" s="7" t="s">
        <v>286</v>
      </c>
      <c r="BL233" s="5" t="s">
        <v>0</v>
      </c>
      <c r="BM233" s="11">
        <v>998101.56603996002</v>
      </c>
      <c r="BN233" s="5" t="s">
        <v>209</v>
      </c>
      <c r="BO233" s="11"/>
      <c r="BP233" s="12">
        <v>37559</v>
      </c>
      <c r="BQ233" s="12">
        <v>48517</v>
      </c>
      <c r="BR233" s="11">
        <v>67829.320000000007</v>
      </c>
      <c r="BS233" s="11">
        <v>188.74</v>
      </c>
      <c r="BT233" s="11">
        <v>42.71</v>
      </c>
    </row>
    <row r="234" spans="1:72" s="1" customFormat="1" ht="18.2" customHeight="1" x14ac:dyDescent="0.15">
      <c r="A234" s="13">
        <v>232</v>
      </c>
      <c r="B234" s="14" t="s">
        <v>39</v>
      </c>
      <c r="C234" s="14" t="s">
        <v>281</v>
      </c>
      <c r="D234" s="15">
        <v>45323</v>
      </c>
      <c r="E234" s="16" t="s">
        <v>149</v>
      </c>
      <c r="F234" s="17">
        <v>28</v>
      </c>
      <c r="G234" s="17">
        <v>27</v>
      </c>
      <c r="H234" s="18">
        <v>45637.279999999999</v>
      </c>
      <c r="I234" s="18">
        <v>10044.84</v>
      </c>
      <c r="J234" s="18">
        <v>0</v>
      </c>
      <c r="K234" s="18">
        <v>55682.12</v>
      </c>
      <c r="L234" s="18">
        <v>404.77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55682.12</v>
      </c>
      <c r="T234" s="18">
        <v>12149.64</v>
      </c>
      <c r="U234" s="18">
        <v>387.89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12537.53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10449.61</v>
      </c>
      <c r="AW234" s="18">
        <v>12537.53</v>
      </c>
      <c r="AX234" s="19">
        <v>84</v>
      </c>
      <c r="AY234" s="19">
        <v>360</v>
      </c>
      <c r="AZ234" s="18">
        <v>307098.85249999998</v>
      </c>
      <c r="BA234" s="18">
        <v>88825</v>
      </c>
      <c r="BB234" s="20">
        <v>85</v>
      </c>
      <c r="BC234" s="20">
        <v>53.284325358851703</v>
      </c>
      <c r="BD234" s="20">
        <v>10.199999999999999</v>
      </c>
      <c r="BE234" s="20"/>
      <c r="BF234" s="16" t="s">
        <v>282</v>
      </c>
      <c r="BG234" s="13"/>
      <c r="BH234" s="16" t="s">
        <v>43</v>
      </c>
      <c r="BI234" s="16" t="s">
        <v>539</v>
      </c>
      <c r="BJ234" s="16" t="s">
        <v>540</v>
      </c>
      <c r="BK234" s="16" t="s">
        <v>286</v>
      </c>
      <c r="BL234" s="14" t="s">
        <v>0</v>
      </c>
      <c r="BM234" s="20">
        <v>448961.98240764003</v>
      </c>
      <c r="BN234" s="14" t="s">
        <v>209</v>
      </c>
      <c r="BO234" s="20"/>
      <c r="BP234" s="21">
        <v>36921</v>
      </c>
      <c r="BQ234" s="21">
        <v>47878</v>
      </c>
      <c r="BR234" s="20">
        <v>9681.8700000000008</v>
      </c>
      <c r="BS234" s="20">
        <v>124.94</v>
      </c>
      <c r="BT234" s="20">
        <v>44.29</v>
      </c>
    </row>
    <row r="235" spans="1:72" s="1" customFormat="1" ht="18.2" customHeight="1" x14ac:dyDescent="0.15">
      <c r="A235" s="4">
        <v>233</v>
      </c>
      <c r="B235" s="5" t="s">
        <v>39</v>
      </c>
      <c r="C235" s="5" t="s">
        <v>281</v>
      </c>
      <c r="D235" s="6">
        <v>45323</v>
      </c>
      <c r="E235" s="7" t="s">
        <v>150</v>
      </c>
      <c r="F235" s="8">
        <v>24</v>
      </c>
      <c r="G235" s="8">
        <v>23</v>
      </c>
      <c r="H235" s="9">
        <v>34129.75</v>
      </c>
      <c r="I235" s="9">
        <v>4362.04</v>
      </c>
      <c r="J235" s="9">
        <v>0</v>
      </c>
      <c r="K235" s="9">
        <v>38491.79</v>
      </c>
      <c r="L235" s="9">
        <v>201.97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38491.79</v>
      </c>
      <c r="T235" s="9">
        <v>7515.56</v>
      </c>
      <c r="U235" s="9">
        <v>292.93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7808.49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4564.01</v>
      </c>
      <c r="AW235" s="9">
        <v>7808.49</v>
      </c>
      <c r="AX235" s="10">
        <v>106</v>
      </c>
      <c r="AY235" s="10">
        <v>360</v>
      </c>
      <c r="AZ235" s="9">
        <v>317793</v>
      </c>
      <c r="BA235" s="9">
        <v>55000</v>
      </c>
      <c r="BB235" s="11">
        <v>55</v>
      </c>
      <c r="BC235" s="11">
        <v>38.491790000000002</v>
      </c>
      <c r="BD235" s="11">
        <v>10.3</v>
      </c>
      <c r="BE235" s="11"/>
      <c r="BF235" s="7" t="s">
        <v>282</v>
      </c>
      <c r="BG235" s="4"/>
      <c r="BH235" s="7" t="s">
        <v>292</v>
      </c>
      <c r="BI235" s="7" t="s">
        <v>293</v>
      </c>
      <c r="BJ235" s="7" t="s">
        <v>319</v>
      </c>
      <c r="BK235" s="7" t="s">
        <v>286</v>
      </c>
      <c r="BL235" s="5" t="s">
        <v>0</v>
      </c>
      <c r="BM235" s="11">
        <v>310357.26270512998</v>
      </c>
      <c r="BN235" s="5" t="s">
        <v>209</v>
      </c>
      <c r="BO235" s="11"/>
      <c r="BP235" s="12">
        <v>37543</v>
      </c>
      <c r="BQ235" s="12">
        <v>48501</v>
      </c>
      <c r="BR235" s="11">
        <v>8386.67</v>
      </c>
      <c r="BS235" s="11">
        <v>196.17</v>
      </c>
      <c r="BT235" s="11">
        <v>42.79</v>
      </c>
    </row>
    <row r="236" spans="1:72" s="1" customFormat="1" ht="18.2" customHeight="1" x14ac:dyDescent="0.15">
      <c r="A236" s="13">
        <v>234</v>
      </c>
      <c r="B236" s="14" t="s">
        <v>39</v>
      </c>
      <c r="C236" s="14" t="s">
        <v>281</v>
      </c>
      <c r="D236" s="15">
        <v>45323</v>
      </c>
      <c r="E236" s="16" t="s">
        <v>541</v>
      </c>
      <c r="F236" s="17">
        <v>0</v>
      </c>
      <c r="G236" s="17">
        <v>0</v>
      </c>
      <c r="H236" s="18">
        <v>36736.76</v>
      </c>
      <c r="I236" s="18">
        <v>0</v>
      </c>
      <c r="J236" s="18">
        <v>0</v>
      </c>
      <c r="K236" s="18">
        <v>36736.76</v>
      </c>
      <c r="L236" s="18">
        <v>480.5</v>
      </c>
      <c r="M236" s="18">
        <v>0</v>
      </c>
      <c r="N236" s="18">
        <v>0</v>
      </c>
      <c r="O236" s="18">
        <v>0</v>
      </c>
      <c r="P236" s="18">
        <v>480.5</v>
      </c>
      <c r="Q236" s="18">
        <v>11.99</v>
      </c>
      <c r="R236" s="18">
        <v>0</v>
      </c>
      <c r="S236" s="18">
        <v>36244.269999999997</v>
      </c>
      <c r="T236" s="18">
        <v>0</v>
      </c>
      <c r="U236" s="18">
        <v>312.16000000000003</v>
      </c>
      <c r="V236" s="18">
        <v>0</v>
      </c>
      <c r="W236" s="18">
        <v>0</v>
      </c>
      <c r="X236" s="18">
        <v>312.16000000000003</v>
      </c>
      <c r="Y236" s="18">
        <v>0</v>
      </c>
      <c r="Z236" s="18">
        <v>0</v>
      </c>
      <c r="AA236" s="18">
        <v>0</v>
      </c>
      <c r="AB236" s="18">
        <v>125.34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106.99</v>
      </c>
      <c r="AI236" s="18">
        <v>54.83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2.6044999999999999E-2</v>
      </c>
      <c r="AT236" s="18">
        <v>0</v>
      </c>
      <c r="AU236" s="18">
        <f t="shared" si="3"/>
        <v>1091.7839549999999</v>
      </c>
      <c r="AV236" s="18">
        <v>0</v>
      </c>
      <c r="AW236" s="18">
        <v>0</v>
      </c>
      <c r="AX236" s="19">
        <v>67</v>
      </c>
      <c r="AY236" s="19">
        <v>360</v>
      </c>
      <c r="AZ236" s="18">
        <v>270128.73800000001</v>
      </c>
      <c r="BA236" s="18">
        <v>88825</v>
      </c>
      <c r="BB236" s="20">
        <v>85</v>
      </c>
      <c r="BC236" s="20">
        <v>34.683511961722502</v>
      </c>
      <c r="BD236" s="20">
        <v>10.199999999999999</v>
      </c>
      <c r="BE236" s="20"/>
      <c r="BF236" s="16" t="s">
        <v>282</v>
      </c>
      <c r="BG236" s="13"/>
      <c r="BH236" s="16" t="s">
        <v>320</v>
      </c>
      <c r="BI236" s="16" t="s">
        <v>205</v>
      </c>
      <c r="BJ236" s="16" t="s">
        <v>542</v>
      </c>
      <c r="BK236" s="16" t="s">
        <v>21</v>
      </c>
      <c r="BL236" s="14" t="s">
        <v>0</v>
      </c>
      <c r="BM236" s="20">
        <v>292235.62806368998</v>
      </c>
      <c r="BN236" s="14" t="s">
        <v>209</v>
      </c>
      <c r="BO236" s="20"/>
      <c r="BP236" s="21">
        <v>36396</v>
      </c>
      <c r="BQ236" s="21">
        <v>47354</v>
      </c>
      <c r="BR236" s="20">
        <v>0</v>
      </c>
      <c r="BS236" s="20">
        <v>125.34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39</v>
      </c>
      <c r="C237" s="5" t="s">
        <v>281</v>
      </c>
      <c r="D237" s="6">
        <v>45323</v>
      </c>
      <c r="E237" s="7" t="s">
        <v>543</v>
      </c>
      <c r="F237" s="8">
        <v>0</v>
      </c>
      <c r="G237" s="8">
        <v>0</v>
      </c>
      <c r="H237" s="9">
        <v>40221.35</v>
      </c>
      <c r="I237" s="9">
        <v>0</v>
      </c>
      <c r="J237" s="9">
        <v>0</v>
      </c>
      <c r="K237" s="9">
        <v>40221.35</v>
      </c>
      <c r="L237" s="9">
        <v>451.22</v>
      </c>
      <c r="M237" s="9">
        <v>0</v>
      </c>
      <c r="N237" s="9">
        <v>0</v>
      </c>
      <c r="O237" s="9">
        <v>0</v>
      </c>
      <c r="P237" s="9">
        <v>451.22</v>
      </c>
      <c r="Q237" s="9">
        <v>51.64</v>
      </c>
      <c r="R237" s="9">
        <v>0</v>
      </c>
      <c r="S237" s="9">
        <v>39718.49</v>
      </c>
      <c r="T237" s="9">
        <v>0</v>
      </c>
      <c r="U237" s="9">
        <v>341.44</v>
      </c>
      <c r="V237" s="9">
        <v>0</v>
      </c>
      <c r="W237" s="9">
        <v>0</v>
      </c>
      <c r="X237" s="9">
        <v>341.44</v>
      </c>
      <c r="Y237" s="9">
        <v>0</v>
      </c>
      <c r="Z237" s="9">
        <v>0</v>
      </c>
      <c r="AA237" s="9">
        <v>0</v>
      </c>
      <c r="AB237" s="9">
        <v>125.29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106.99</v>
      </c>
      <c r="AI237" s="9">
        <v>54.93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49.613373000000003</v>
      </c>
      <c r="AT237" s="9">
        <v>0</v>
      </c>
      <c r="AU237" s="9">
        <f t="shared" si="3"/>
        <v>1081.8966270000001</v>
      </c>
      <c r="AV237" s="9">
        <v>0</v>
      </c>
      <c r="AW237" s="9">
        <v>0</v>
      </c>
      <c r="AX237" s="10">
        <v>69</v>
      </c>
      <c r="AY237" s="10">
        <v>360</v>
      </c>
      <c r="AZ237" s="9">
        <v>272789.2035</v>
      </c>
      <c r="BA237" s="9">
        <v>88825</v>
      </c>
      <c r="BB237" s="11">
        <v>85</v>
      </c>
      <c r="BC237" s="11">
        <v>38.008124401913904</v>
      </c>
      <c r="BD237" s="11">
        <v>10.199999999999999</v>
      </c>
      <c r="BE237" s="11"/>
      <c r="BF237" s="7" t="s">
        <v>282</v>
      </c>
      <c r="BG237" s="4"/>
      <c r="BH237" s="7" t="s">
        <v>320</v>
      </c>
      <c r="BI237" s="7" t="s">
        <v>205</v>
      </c>
      <c r="BJ237" s="7" t="s">
        <v>542</v>
      </c>
      <c r="BK237" s="7" t="s">
        <v>21</v>
      </c>
      <c r="BL237" s="5" t="s">
        <v>0</v>
      </c>
      <c r="BM237" s="11">
        <v>320248.07979003002</v>
      </c>
      <c r="BN237" s="5" t="s">
        <v>209</v>
      </c>
      <c r="BO237" s="11"/>
      <c r="BP237" s="12">
        <v>36437</v>
      </c>
      <c r="BQ237" s="12">
        <v>47395</v>
      </c>
      <c r="BR237" s="11">
        <v>0</v>
      </c>
      <c r="BS237" s="11">
        <v>125.29</v>
      </c>
      <c r="BT237" s="11">
        <v>0</v>
      </c>
    </row>
    <row r="238" spans="1:72" s="1" customFormat="1" ht="18.2" customHeight="1" x14ac:dyDescent="0.15">
      <c r="A238" s="13">
        <v>236</v>
      </c>
      <c r="B238" s="14" t="s">
        <v>39</v>
      </c>
      <c r="C238" s="14" t="s">
        <v>281</v>
      </c>
      <c r="D238" s="15">
        <v>45323</v>
      </c>
      <c r="E238" s="16" t="s">
        <v>151</v>
      </c>
      <c r="F238" s="17">
        <v>3</v>
      </c>
      <c r="G238" s="17">
        <v>5</v>
      </c>
      <c r="H238" s="18">
        <v>42122.61</v>
      </c>
      <c r="I238" s="18">
        <v>2528.5700000000002</v>
      </c>
      <c r="J238" s="18">
        <v>0</v>
      </c>
      <c r="K238" s="18">
        <v>44651.18</v>
      </c>
      <c r="L238" s="18">
        <v>434.65</v>
      </c>
      <c r="M238" s="18">
        <v>0</v>
      </c>
      <c r="N238" s="18">
        <v>0</v>
      </c>
      <c r="O238" s="18">
        <v>1249.94</v>
      </c>
      <c r="P238" s="18">
        <v>0</v>
      </c>
      <c r="Q238" s="18">
        <v>0</v>
      </c>
      <c r="R238" s="18">
        <v>0</v>
      </c>
      <c r="S238" s="18">
        <v>43401.24</v>
      </c>
      <c r="T238" s="18">
        <v>2227.39</v>
      </c>
      <c r="U238" s="18">
        <v>358.01</v>
      </c>
      <c r="V238" s="18">
        <v>0</v>
      </c>
      <c r="W238" s="18">
        <v>1444.34</v>
      </c>
      <c r="X238" s="18">
        <v>0</v>
      </c>
      <c r="Y238" s="18">
        <v>0</v>
      </c>
      <c r="Z238" s="18">
        <v>0</v>
      </c>
      <c r="AA238" s="18">
        <v>1141.06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448.31</v>
      </c>
      <c r="AK238" s="18">
        <v>0</v>
      </c>
      <c r="AL238" s="18">
        <v>0</v>
      </c>
      <c r="AM238" s="18">
        <v>131.61000000000001</v>
      </c>
      <c r="AN238" s="18">
        <v>0</v>
      </c>
      <c r="AO238" s="18">
        <v>320.97000000000003</v>
      </c>
      <c r="AP238" s="18">
        <v>165.21</v>
      </c>
      <c r="AQ238" s="18">
        <v>0.01</v>
      </c>
      <c r="AR238" s="18">
        <v>0</v>
      </c>
      <c r="AS238" s="18">
        <v>0</v>
      </c>
      <c r="AT238" s="18">
        <v>0</v>
      </c>
      <c r="AU238" s="18">
        <f t="shared" si="3"/>
        <v>3760.39</v>
      </c>
      <c r="AV238" s="18">
        <v>1713.28</v>
      </c>
      <c r="AW238" s="18">
        <v>1141.06</v>
      </c>
      <c r="AX238" s="19">
        <v>71</v>
      </c>
      <c r="AY238" s="19">
        <v>360</v>
      </c>
      <c r="AZ238" s="18">
        <v>276888.63400000002</v>
      </c>
      <c r="BA238" s="18">
        <v>88825</v>
      </c>
      <c r="BB238" s="20">
        <v>85</v>
      </c>
      <c r="BC238" s="20">
        <v>41.532287081339703</v>
      </c>
      <c r="BD238" s="20">
        <v>10.199999999999999</v>
      </c>
      <c r="BE238" s="20"/>
      <c r="BF238" s="16" t="s">
        <v>282</v>
      </c>
      <c r="BG238" s="13"/>
      <c r="BH238" s="16" t="s">
        <v>320</v>
      </c>
      <c r="BI238" s="16" t="s">
        <v>205</v>
      </c>
      <c r="BJ238" s="16" t="s">
        <v>542</v>
      </c>
      <c r="BK238" s="16" t="s">
        <v>304</v>
      </c>
      <c r="BL238" s="14" t="s">
        <v>0</v>
      </c>
      <c r="BM238" s="20">
        <v>349941.89785428002</v>
      </c>
      <c r="BN238" s="14" t="s">
        <v>209</v>
      </c>
      <c r="BO238" s="20"/>
      <c r="BP238" s="21">
        <v>36497</v>
      </c>
      <c r="BQ238" s="21">
        <v>47455</v>
      </c>
      <c r="BR238" s="20">
        <v>949.64</v>
      </c>
      <c r="BS238" s="20">
        <v>125.24</v>
      </c>
      <c r="BT238" s="20">
        <v>41.94</v>
      </c>
    </row>
    <row r="239" spans="1:72" s="1" customFormat="1" ht="18.2" customHeight="1" x14ac:dyDescent="0.15">
      <c r="A239" s="4">
        <v>237</v>
      </c>
      <c r="B239" s="5" t="s">
        <v>39</v>
      </c>
      <c r="C239" s="5" t="s">
        <v>281</v>
      </c>
      <c r="D239" s="6">
        <v>45323</v>
      </c>
      <c r="E239" s="7" t="s">
        <v>544</v>
      </c>
      <c r="F239" s="8">
        <v>1</v>
      </c>
      <c r="G239" s="8">
        <v>1</v>
      </c>
      <c r="H239" s="9">
        <v>29625.15</v>
      </c>
      <c r="I239" s="9">
        <v>1063.82</v>
      </c>
      <c r="J239" s="9">
        <v>0</v>
      </c>
      <c r="K239" s="9">
        <v>30688.97</v>
      </c>
      <c r="L239" s="9">
        <v>540.88</v>
      </c>
      <c r="M239" s="9">
        <v>0</v>
      </c>
      <c r="N239" s="9">
        <v>0</v>
      </c>
      <c r="O239" s="9">
        <v>531.79999999999995</v>
      </c>
      <c r="P239" s="9">
        <v>0</v>
      </c>
      <c r="Q239" s="9">
        <v>0</v>
      </c>
      <c r="R239" s="9">
        <v>0</v>
      </c>
      <c r="S239" s="9">
        <v>30157.17</v>
      </c>
      <c r="T239" s="9">
        <v>517.20000000000005</v>
      </c>
      <c r="U239" s="9">
        <v>251.78</v>
      </c>
      <c r="V239" s="9">
        <v>0</v>
      </c>
      <c r="W239" s="9">
        <v>260.86</v>
      </c>
      <c r="X239" s="9">
        <v>0</v>
      </c>
      <c r="Y239" s="9">
        <v>0</v>
      </c>
      <c r="Z239" s="9">
        <v>0</v>
      </c>
      <c r="AA239" s="9">
        <v>508.12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144.52000000000001</v>
      </c>
      <c r="AK239" s="9">
        <v>0</v>
      </c>
      <c r="AL239" s="9">
        <v>0</v>
      </c>
      <c r="AM239" s="9">
        <v>47.2</v>
      </c>
      <c r="AN239" s="9">
        <v>0</v>
      </c>
      <c r="AO239" s="9">
        <v>106.99</v>
      </c>
      <c r="AP239" s="9">
        <v>54.89</v>
      </c>
      <c r="AQ239" s="9">
        <v>0</v>
      </c>
      <c r="AR239" s="9">
        <v>0</v>
      </c>
      <c r="AS239" s="9">
        <v>4.9610000000000001E-3</v>
      </c>
      <c r="AT239" s="9">
        <v>0</v>
      </c>
      <c r="AU239" s="9">
        <f t="shared" si="3"/>
        <v>1146.2550389999999</v>
      </c>
      <c r="AV239" s="9">
        <v>1072.9000000000001</v>
      </c>
      <c r="AW239" s="9">
        <v>508.12</v>
      </c>
      <c r="AX239" s="10">
        <v>46</v>
      </c>
      <c r="AY239" s="10">
        <v>360</v>
      </c>
      <c r="AZ239" s="9">
        <v>283141.07799999998</v>
      </c>
      <c r="BA239" s="9">
        <v>88825</v>
      </c>
      <c r="BB239" s="11">
        <v>85</v>
      </c>
      <c r="BC239" s="11">
        <v>28.858535885167498</v>
      </c>
      <c r="BD239" s="11">
        <v>10.199999999999999</v>
      </c>
      <c r="BE239" s="11"/>
      <c r="BF239" s="7" t="s">
        <v>282</v>
      </c>
      <c r="BG239" s="4"/>
      <c r="BH239" s="7" t="s">
        <v>320</v>
      </c>
      <c r="BI239" s="7" t="s">
        <v>205</v>
      </c>
      <c r="BJ239" s="7" t="s">
        <v>542</v>
      </c>
      <c r="BK239" s="7" t="s">
        <v>304</v>
      </c>
      <c r="BL239" s="5" t="s">
        <v>0</v>
      </c>
      <c r="BM239" s="11">
        <v>243155.66337999</v>
      </c>
      <c r="BN239" s="5" t="s">
        <v>209</v>
      </c>
      <c r="BO239" s="11"/>
      <c r="BP239" s="12">
        <v>36560</v>
      </c>
      <c r="BQ239" s="12">
        <v>47518</v>
      </c>
      <c r="BR239" s="11">
        <v>378.13</v>
      </c>
      <c r="BS239" s="11">
        <v>125.19</v>
      </c>
      <c r="BT239" s="11">
        <v>45.12</v>
      </c>
    </row>
    <row r="240" spans="1:72" s="1" customFormat="1" ht="18.2" customHeight="1" x14ac:dyDescent="0.15">
      <c r="A240" s="13">
        <v>238</v>
      </c>
      <c r="B240" s="14" t="s">
        <v>39</v>
      </c>
      <c r="C240" s="14" t="s">
        <v>281</v>
      </c>
      <c r="D240" s="15">
        <v>45323</v>
      </c>
      <c r="E240" s="16" t="s">
        <v>545</v>
      </c>
      <c r="F240" s="17">
        <v>0</v>
      </c>
      <c r="G240" s="17">
        <v>0</v>
      </c>
      <c r="H240" s="18">
        <v>41357.199999999997</v>
      </c>
      <c r="I240" s="18">
        <v>0</v>
      </c>
      <c r="J240" s="18">
        <v>0</v>
      </c>
      <c r="K240" s="18">
        <v>41357.199999999997</v>
      </c>
      <c r="L240" s="18">
        <v>438.89</v>
      </c>
      <c r="M240" s="18">
        <v>0</v>
      </c>
      <c r="N240" s="18">
        <v>0</v>
      </c>
      <c r="O240" s="18">
        <v>0</v>
      </c>
      <c r="P240" s="18">
        <v>438.89</v>
      </c>
      <c r="Q240" s="18">
        <v>3.99</v>
      </c>
      <c r="R240" s="18">
        <v>0</v>
      </c>
      <c r="S240" s="18">
        <v>40914.32</v>
      </c>
      <c r="T240" s="18">
        <v>0</v>
      </c>
      <c r="U240" s="18">
        <v>353.77</v>
      </c>
      <c r="V240" s="18">
        <v>0</v>
      </c>
      <c r="W240" s="18">
        <v>0</v>
      </c>
      <c r="X240" s="18">
        <v>353.77</v>
      </c>
      <c r="Y240" s="18">
        <v>0</v>
      </c>
      <c r="Z240" s="18">
        <v>0</v>
      </c>
      <c r="AA240" s="18">
        <v>0</v>
      </c>
      <c r="AB240" s="18">
        <v>124.9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106.99</v>
      </c>
      <c r="AI240" s="18">
        <v>55.29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0.20836099999999999</v>
      </c>
      <c r="AT240" s="18">
        <v>0</v>
      </c>
      <c r="AU240" s="18">
        <f t="shared" si="3"/>
        <v>1083.6216390000002</v>
      </c>
      <c r="AV240" s="18">
        <v>0</v>
      </c>
      <c r="AW240" s="18">
        <v>0</v>
      </c>
      <c r="AX240" s="19">
        <v>87</v>
      </c>
      <c r="AY240" s="19">
        <v>360</v>
      </c>
      <c r="AZ240" s="18">
        <v>307555.20400000003</v>
      </c>
      <c r="BA240" s="18">
        <v>88825</v>
      </c>
      <c r="BB240" s="20">
        <v>85</v>
      </c>
      <c r="BC240" s="20">
        <v>39.1524593301435</v>
      </c>
      <c r="BD240" s="20">
        <v>10.199999999999999</v>
      </c>
      <c r="BE240" s="20"/>
      <c r="BF240" s="16" t="s">
        <v>282</v>
      </c>
      <c r="BG240" s="13"/>
      <c r="BH240" s="16" t="s">
        <v>320</v>
      </c>
      <c r="BI240" s="16" t="s">
        <v>205</v>
      </c>
      <c r="BJ240" s="16" t="s">
        <v>546</v>
      </c>
      <c r="BK240" s="16" t="s">
        <v>21</v>
      </c>
      <c r="BL240" s="14" t="s">
        <v>0</v>
      </c>
      <c r="BM240" s="20">
        <v>329889.99370103999</v>
      </c>
      <c r="BN240" s="14" t="s">
        <v>209</v>
      </c>
      <c r="BO240" s="20"/>
      <c r="BP240" s="21">
        <v>36958</v>
      </c>
      <c r="BQ240" s="21">
        <v>47915</v>
      </c>
      <c r="BR240" s="20">
        <v>0</v>
      </c>
      <c r="BS240" s="20">
        <v>124.9</v>
      </c>
      <c r="BT240" s="20">
        <v>0</v>
      </c>
    </row>
    <row r="241" spans="1:72" s="1" customFormat="1" ht="18.2" customHeight="1" x14ac:dyDescent="0.15">
      <c r="A241" s="4">
        <v>239</v>
      </c>
      <c r="B241" s="5" t="s">
        <v>39</v>
      </c>
      <c r="C241" s="5" t="s">
        <v>281</v>
      </c>
      <c r="D241" s="6">
        <v>45323</v>
      </c>
      <c r="E241" s="7" t="s">
        <v>152</v>
      </c>
      <c r="F241" s="8">
        <v>112</v>
      </c>
      <c r="G241" s="8">
        <v>111</v>
      </c>
      <c r="H241" s="9">
        <v>83155.649999999994</v>
      </c>
      <c r="I241" s="9">
        <v>32825.61</v>
      </c>
      <c r="J241" s="9">
        <v>0</v>
      </c>
      <c r="K241" s="9">
        <v>115981.26</v>
      </c>
      <c r="L241" s="9">
        <v>457.41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115981.26</v>
      </c>
      <c r="T241" s="9">
        <v>98340.96</v>
      </c>
      <c r="U241" s="9">
        <v>713.72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99054.68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f t="shared" si="3"/>
        <v>0</v>
      </c>
      <c r="AV241" s="9">
        <v>33283.019999999997</v>
      </c>
      <c r="AW241" s="9">
        <v>99054.68</v>
      </c>
      <c r="AX241" s="10">
        <v>110</v>
      </c>
      <c r="AY241" s="10">
        <v>360</v>
      </c>
      <c r="AZ241" s="9">
        <v>469769.54599999997</v>
      </c>
      <c r="BA241" s="9">
        <v>130151.7</v>
      </c>
      <c r="BB241" s="11">
        <v>90</v>
      </c>
      <c r="BC241" s="11">
        <v>80.201129912248604</v>
      </c>
      <c r="BD241" s="11">
        <v>10.3</v>
      </c>
      <c r="BE241" s="11"/>
      <c r="BF241" s="7" t="s">
        <v>282</v>
      </c>
      <c r="BG241" s="4"/>
      <c r="BH241" s="7" t="s">
        <v>305</v>
      </c>
      <c r="BI241" s="7" t="s">
        <v>306</v>
      </c>
      <c r="BJ241" s="7" t="s">
        <v>538</v>
      </c>
      <c r="BK241" s="7" t="s">
        <v>286</v>
      </c>
      <c r="BL241" s="5" t="s">
        <v>0</v>
      </c>
      <c r="BM241" s="11">
        <v>935150.75237322005</v>
      </c>
      <c r="BN241" s="5" t="s">
        <v>209</v>
      </c>
      <c r="BO241" s="11"/>
      <c r="BP241" s="12">
        <v>37683</v>
      </c>
      <c r="BQ241" s="12">
        <v>48641</v>
      </c>
      <c r="BR241" s="11">
        <v>44016.7</v>
      </c>
      <c r="BS241" s="11">
        <v>188.74</v>
      </c>
      <c r="BT241" s="11">
        <v>43.35</v>
      </c>
    </row>
    <row r="242" spans="1:72" s="1" customFormat="1" ht="18.2" customHeight="1" x14ac:dyDescent="0.15">
      <c r="A242" s="13">
        <v>240</v>
      </c>
      <c r="B242" s="14" t="s">
        <v>39</v>
      </c>
      <c r="C242" s="14" t="s">
        <v>281</v>
      </c>
      <c r="D242" s="15">
        <v>45323</v>
      </c>
      <c r="E242" s="16" t="s">
        <v>153</v>
      </c>
      <c r="F242" s="17">
        <v>128</v>
      </c>
      <c r="G242" s="17">
        <v>127</v>
      </c>
      <c r="H242" s="18">
        <v>53873.97</v>
      </c>
      <c r="I242" s="18">
        <v>23923.46</v>
      </c>
      <c r="J242" s="18">
        <v>0</v>
      </c>
      <c r="K242" s="18">
        <v>77797.429999999993</v>
      </c>
      <c r="L242" s="18">
        <v>309.18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77797.429999999993</v>
      </c>
      <c r="T242" s="18">
        <v>74138.23</v>
      </c>
      <c r="U242" s="18">
        <v>462.4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74600.63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f t="shared" si="3"/>
        <v>0</v>
      </c>
      <c r="AV242" s="18">
        <v>24232.639999999999</v>
      </c>
      <c r="AW242" s="18">
        <v>74600.63</v>
      </c>
      <c r="AX242" s="19">
        <v>107</v>
      </c>
      <c r="AY242" s="19">
        <v>360</v>
      </c>
      <c r="AZ242" s="18">
        <v>306730.08649999998</v>
      </c>
      <c r="BA242" s="18">
        <v>85748.26</v>
      </c>
      <c r="BB242" s="20">
        <v>90</v>
      </c>
      <c r="BC242" s="20">
        <v>81.654936205119498</v>
      </c>
      <c r="BD242" s="20">
        <v>10.3</v>
      </c>
      <c r="BE242" s="20"/>
      <c r="BF242" s="16" t="s">
        <v>282</v>
      </c>
      <c r="BG242" s="13"/>
      <c r="BH242" s="16" t="s">
        <v>305</v>
      </c>
      <c r="BI242" s="16" t="s">
        <v>306</v>
      </c>
      <c r="BJ242" s="16" t="s">
        <v>538</v>
      </c>
      <c r="BK242" s="16" t="s">
        <v>286</v>
      </c>
      <c r="BL242" s="14" t="s">
        <v>0</v>
      </c>
      <c r="BM242" s="20">
        <v>627276.55482621002</v>
      </c>
      <c r="BN242" s="14" t="s">
        <v>209</v>
      </c>
      <c r="BO242" s="20"/>
      <c r="BP242" s="21">
        <v>37609</v>
      </c>
      <c r="BQ242" s="21">
        <v>48567</v>
      </c>
      <c r="BR242" s="20">
        <v>44412.38</v>
      </c>
      <c r="BS242" s="20">
        <v>196.96</v>
      </c>
      <c r="BT242" s="20">
        <v>42.24</v>
      </c>
    </row>
    <row r="243" spans="1:72" s="1" customFormat="1" ht="18.2" customHeight="1" x14ac:dyDescent="0.15">
      <c r="A243" s="4">
        <v>241</v>
      </c>
      <c r="B243" s="5" t="s">
        <v>39</v>
      </c>
      <c r="C243" s="5" t="s">
        <v>281</v>
      </c>
      <c r="D243" s="6">
        <v>45323</v>
      </c>
      <c r="E243" s="7" t="s">
        <v>547</v>
      </c>
      <c r="F243" s="8">
        <v>1</v>
      </c>
      <c r="G243" s="8">
        <v>1</v>
      </c>
      <c r="H243" s="9">
        <v>54036.4</v>
      </c>
      <c r="I243" s="9">
        <v>737.99</v>
      </c>
      <c r="J243" s="9">
        <v>0</v>
      </c>
      <c r="K243" s="9">
        <v>54774.39</v>
      </c>
      <c r="L243" s="9">
        <v>376.88</v>
      </c>
      <c r="M243" s="9">
        <v>0</v>
      </c>
      <c r="N243" s="9">
        <v>0</v>
      </c>
      <c r="O243" s="9">
        <v>373.71</v>
      </c>
      <c r="P243" s="9">
        <v>0</v>
      </c>
      <c r="Q243" s="9">
        <v>0</v>
      </c>
      <c r="R243" s="9">
        <v>0</v>
      </c>
      <c r="S243" s="9">
        <v>54400.68</v>
      </c>
      <c r="T243" s="9">
        <v>940.59</v>
      </c>
      <c r="U243" s="9">
        <v>462.41</v>
      </c>
      <c r="V243" s="9">
        <v>0</v>
      </c>
      <c r="W243" s="9">
        <v>465.58</v>
      </c>
      <c r="X243" s="9">
        <v>0</v>
      </c>
      <c r="Y243" s="9">
        <v>0</v>
      </c>
      <c r="Z243" s="9">
        <v>0</v>
      </c>
      <c r="AA243" s="9">
        <v>937.42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121.46</v>
      </c>
      <c r="AK243" s="9">
        <v>0</v>
      </c>
      <c r="AL243" s="9">
        <v>0</v>
      </c>
      <c r="AM243" s="9">
        <v>15.02</v>
      </c>
      <c r="AN243" s="9">
        <v>0</v>
      </c>
      <c r="AO243" s="9">
        <v>112.12</v>
      </c>
      <c r="AP243" s="9">
        <v>58.58</v>
      </c>
      <c r="AQ243" s="9">
        <v>0</v>
      </c>
      <c r="AR243" s="9">
        <v>0</v>
      </c>
      <c r="AS243" s="9">
        <v>0</v>
      </c>
      <c r="AT243" s="9">
        <v>0</v>
      </c>
      <c r="AU243" s="9">
        <f t="shared" si="3"/>
        <v>1146.47</v>
      </c>
      <c r="AV243" s="9">
        <v>741.16</v>
      </c>
      <c r="AW243" s="9">
        <v>937.42</v>
      </c>
      <c r="AX243" s="10">
        <v>95</v>
      </c>
      <c r="AY243" s="10">
        <v>360</v>
      </c>
      <c r="AZ243" s="9">
        <v>360340.49400000001</v>
      </c>
      <c r="BA243" s="9">
        <v>94050</v>
      </c>
      <c r="BB243" s="11">
        <v>80</v>
      </c>
      <c r="BC243" s="11">
        <v>46.273837320574202</v>
      </c>
      <c r="BD243" s="11">
        <v>10.199999999999999</v>
      </c>
      <c r="BE243" s="11"/>
      <c r="BF243" s="7" t="s">
        <v>282</v>
      </c>
      <c r="BG243" s="4"/>
      <c r="BH243" s="7" t="s">
        <v>43</v>
      </c>
      <c r="BI243" s="7" t="s">
        <v>539</v>
      </c>
      <c r="BJ243" s="7" t="s">
        <v>548</v>
      </c>
      <c r="BK243" s="7" t="s">
        <v>304</v>
      </c>
      <c r="BL243" s="5" t="s">
        <v>0</v>
      </c>
      <c r="BM243" s="11">
        <v>438629.79960396001</v>
      </c>
      <c r="BN243" s="5" t="s">
        <v>209</v>
      </c>
      <c r="BO243" s="11"/>
      <c r="BP243" s="12">
        <v>37246</v>
      </c>
      <c r="BQ243" s="12">
        <v>48203</v>
      </c>
      <c r="BR243" s="11">
        <v>613.86</v>
      </c>
      <c r="BS243" s="11">
        <v>121.46</v>
      </c>
      <c r="BT243" s="11">
        <v>42.62</v>
      </c>
    </row>
    <row r="244" spans="1:72" s="1" customFormat="1" ht="18.2" customHeight="1" x14ac:dyDescent="0.15">
      <c r="A244" s="13">
        <v>242</v>
      </c>
      <c r="B244" s="14" t="s">
        <v>39</v>
      </c>
      <c r="C244" s="14" t="s">
        <v>281</v>
      </c>
      <c r="D244" s="15">
        <v>45323</v>
      </c>
      <c r="E244" s="16" t="s">
        <v>549</v>
      </c>
      <c r="F244" s="17">
        <v>0</v>
      </c>
      <c r="G244" s="17">
        <v>0</v>
      </c>
      <c r="H244" s="18">
        <v>54241.08</v>
      </c>
      <c r="I244" s="18">
        <v>375.05</v>
      </c>
      <c r="J244" s="18">
        <v>0</v>
      </c>
      <c r="K244" s="18">
        <v>54616.13</v>
      </c>
      <c r="L244" s="18">
        <v>378.24</v>
      </c>
      <c r="M244" s="18">
        <v>0</v>
      </c>
      <c r="N244" s="18">
        <v>0</v>
      </c>
      <c r="O244" s="18">
        <v>375.05</v>
      </c>
      <c r="P244" s="18">
        <v>378.24</v>
      </c>
      <c r="Q244" s="18">
        <v>0</v>
      </c>
      <c r="R244" s="18">
        <v>0</v>
      </c>
      <c r="S244" s="18">
        <v>53862.84</v>
      </c>
      <c r="T244" s="18">
        <v>464.24</v>
      </c>
      <c r="U244" s="18">
        <v>461.05</v>
      </c>
      <c r="V244" s="18">
        <v>0</v>
      </c>
      <c r="W244" s="18">
        <v>464.24</v>
      </c>
      <c r="X244" s="18">
        <v>461.05</v>
      </c>
      <c r="Y244" s="18">
        <v>0</v>
      </c>
      <c r="Z244" s="18">
        <v>0</v>
      </c>
      <c r="AA244" s="18">
        <v>0</v>
      </c>
      <c r="AB244" s="18">
        <v>121.46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112.12</v>
      </c>
      <c r="AI244" s="18">
        <v>58.58</v>
      </c>
      <c r="AJ244" s="18">
        <v>121.46</v>
      </c>
      <c r="AK244" s="18">
        <v>0</v>
      </c>
      <c r="AL244" s="18">
        <v>0</v>
      </c>
      <c r="AM244" s="18">
        <v>0</v>
      </c>
      <c r="AN244" s="18">
        <v>0</v>
      </c>
      <c r="AO244" s="18">
        <v>112.12</v>
      </c>
      <c r="AP244" s="18">
        <v>58.58</v>
      </c>
      <c r="AQ244" s="18">
        <v>4.444</v>
      </c>
      <c r="AR244" s="18">
        <v>0</v>
      </c>
      <c r="AS244" s="18">
        <v>0</v>
      </c>
      <c r="AT244" s="18">
        <v>0</v>
      </c>
      <c r="AU244" s="18">
        <f t="shared" si="3"/>
        <v>2267.3440000000001</v>
      </c>
      <c r="AV244" s="18">
        <v>0</v>
      </c>
      <c r="AW244" s="18">
        <v>0</v>
      </c>
      <c r="AX244" s="19">
        <v>95</v>
      </c>
      <c r="AY244" s="19">
        <v>360</v>
      </c>
      <c r="AZ244" s="18">
        <v>360340.49400000001</v>
      </c>
      <c r="BA244" s="18">
        <v>94050</v>
      </c>
      <c r="BB244" s="20">
        <v>80</v>
      </c>
      <c r="BC244" s="20">
        <v>45.816344497607702</v>
      </c>
      <c r="BD244" s="20">
        <v>10.199999999999999</v>
      </c>
      <c r="BE244" s="20"/>
      <c r="BF244" s="16" t="s">
        <v>282</v>
      </c>
      <c r="BG244" s="13"/>
      <c r="BH244" s="16" t="s">
        <v>43</v>
      </c>
      <c r="BI244" s="16" t="s">
        <v>539</v>
      </c>
      <c r="BJ244" s="16" t="s">
        <v>548</v>
      </c>
      <c r="BK244" s="16" t="s">
        <v>21</v>
      </c>
      <c r="BL244" s="14" t="s">
        <v>0</v>
      </c>
      <c r="BM244" s="20">
        <v>434293.22418948001</v>
      </c>
      <c r="BN244" s="14" t="s">
        <v>209</v>
      </c>
      <c r="BO244" s="20"/>
      <c r="BP244" s="21">
        <v>37246</v>
      </c>
      <c r="BQ244" s="21">
        <v>48203</v>
      </c>
      <c r="BR244" s="20">
        <v>0</v>
      </c>
      <c r="BS244" s="20">
        <v>121.46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39</v>
      </c>
      <c r="C245" s="5" t="s">
        <v>281</v>
      </c>
      <c r="D245" s="6">
        <v>45323</v>
      </c>
      <c r="E245" s="7" t="s">
        <v>550</v>
      </c>
      <c r="F245" s="8">
        <v>0</v>
      </c>
      <c r="G245" s="8">
        <v>0</v>
      </c>
      <c r="H245" s="9">
        <v>54395.64</v>
      </c>
      <c r="I245" s="9">
        <v>0</v>
      </c>
      <c r="J245" s="9">
        <v>0</v>
      </c>
      <c r="K245" s="9">
        <v>54395.64</v>
      </c>
      <c r="L245" s="9">
        <v>376.95</v>
      </c>
      <c r="M245" s="9">
        <v>0</v>
      </c>
      <c r="N245" s="9">
        <v>0</v>
      </c>
      <c r="O245" s="9">
        <v>0</v>
      </c>
      <c r="P245" s="9">
        <v>376.95</v>
      </c>
      <c r="Q245" s="9">
        <v>2.25</v>
      </c>
      <c r="R245" s="9">
        <v>0</v>
      </c>
      <c r="S245" s="9">
        <v>54016.44</v>
      </c>
      <c r="T245" s="9">
        <v>0</v>
      </c>
      <c r="U245" s="9">
        <v>462.34</v>
      </c>
      <c r="V245" s="9">
        <v>0</v>
      </c>
      <c r="W245" s="9">
        <v>0</v>
      </c>
      <c r="X245" s="9">
        <v>462.34</v>
      </c>
      <c r="Y245" s="9">
        <v>0</v>
      </c>
      <c r="Z245" s="9">
        <v>0</v>
      </c>
      <c r="AA245" s="9">
        <v>0</v>
      </c>
      <c r="AB245" s="9">
        <v>121.46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112.12</v>
      </c>
      <c r="AI245" s="9">
        <v>58.58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7.4409999999999997E-3</v>
      </c>
      <c r="AT245" s="9">
        <v>0</v>
      </c>
      <c r="AU245" s="9">
        <f t="shared" si="3"/>
        <v>1133.6925590000001</v>
      </c>
      <c r="AV245" s="9">
        <v>0</v>
      </c>
      <c r="AW245" s="9">
        <v>0</v>
      </c>
      <c r="AX245" s="10">
        <v>95</v>
      </c>
      <c r="AY245" s="10">
        <v>360</v>
      </c>
      <c r="AZ245" s="9">
        <v>360340.49400000001</v>
      </c>
      <c r="BA245" s="9">
        <v>94050</v>
      </c>
      <c r="BB245" s="11">
        <v>80</v>
      </c>
      <c r="BC245" s="11">
        <v>45.946998405103699</v>
      </c>
      <c r="BD245" s="11">
        <v>10.199999999999999</v>
      </c>
      <c r="BE245" s="11"/>
      <c r="BF245" s="7" t="s">
        <v>282</v>
      </c>
      <c r="BG245" s="4"/>
      <c r="BH245" s="7" t="s">
        <v>43</v>
      </c>
      <c r="BI245" s="7" t="s">
        <v>539</v>
      </c>
      <c r="BJ245" s="7" t="s">
        <v>551</v>
      </c>
      <c r="BK245" s="7" t="s">
        <v>21</v>
      </c>
      <c r="BL245" s="5" t="s">
        <v>0</v>
      </c>
      <c r="BM245" s="11">
        <v>435531.69284868002</v>
      </c>
      <c r="BN245" s="5" t="s">
        <v>209</v>
      </c>
      <c r="BO245" s="11"/>
      <c r="BP245" s="12">
        <v>37246</v>
      </c>
      <c r="BQ245" s="12">
        <v>48203</v>
      </c>
      <c r="BR245" s="11">
        <v>0</v>
      </c>
      <c r="BS245" s="11">
        <v>121.46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39</v>
      </c>
      <c r="C246" s="14" t="s">
        <v>281</v>
      </c>
      <c r="D246" s="15">
        <v>45323</v>
      </c>
      <c r="E246" s="16" t="s">
        <v>552</v>
      </c>
      <c r="F246" s="17">
        <v>0</v>
      </c>
      <c r="G246" s="17">
        <v>0</v>
      </c>
      <c r="H246" s="18">
        <v>51659.43</v>
      </c>
      <c r="I246" s="18">
        <v>396.81</v>
      </c>
      <c r="J246" s="18">
        <v>0</v>
      </c>
      <c r="K246" s="18">
        <v>52056.24</v>
      </c>
      <c r="L246" s="18">
        <v>400.18</v>
      </c>
      <c r="M246" s="18">
        <v>0</v>
      </c>
      <c r="N246" s="18">
        <v>0</v>
      </c>
      <c r="O246" s="18">
        <v>396.81</v>
      </c>
      <c r="P246" s="18">
        <v>400.18</v>
      </c>
      <c r="Q246" s="18">
        <v>0</v>
      </c>
      <c r="R246" s="18">
        <v>0</v>
      </c>
      <c r="S246" s="18">
        <v>51259.25</v>
      </c>
      <c r="T246" s="18">
        <v>442.48</v>
      </c>
      <c r="U246" s="18">
        <v>439.11</v>
      </c>
      <c r="V246" s="18">
        <v>0</v>
      </c>
      <c r="W246" s="18">
        <v>442.48</v>
      </c>
      <c r="X246" s="18">
        <v>439.11</v>
      </c>
      <c r="Y246" s="18">
        <v>0</v>
      </c>
      <c r="Z246" s="18">
        <v>0</v>
      </c>
      <c r="AA246" s="18">
        <v>0</v>
      </c>
      <c r="AB246" s="18">
        <v>121.46</v>
      </c>
      <c r="AC246" s="18">
        <v>0</v>
      </c>
      <c r="AD246" s="18">
        <v>0</v>
      </c>
      <c r="AE246" s="18">
        <v>0</v>
      </c>
      <c r="AF246" s="18">
        <v>44.58</v>
      </c>
      <c r="AG246" s="18">
        <v>0</v>
      </c>
      <c r="AH246" s="18">
        <v>112.12</v>
      </c>
      <c r="AI246" s="18">
        <v>58.58</v>
      </c>
      <c r="AJ246" s="18">
        <v>121.46</v>
      </c>
      <c r="AK246" s="18">
        <v>0</v>
      </c>
      <c r="AL246" s="18">
        <v>0</v>
      </c>
      <c r="AM246" s="18">
        <v>0</v>
      </c>
      <c r="AN246" s="18">
        <v>0</v>
      </c>
      <c r="AO246" s="18">
        <v>112.12</v>
      </c>
      <c r="AP246" s="18">
        <v>58.58</v>
      </c>
      <c r="AQ246" s="18">
        <v>109.869</v>
      </c>
      <c r="AR246" s="18">
        <v>0</v>
      </c>
      <c r="AS246" s="18">
        <v>0</v>
      </c>
      <c r="AT246" s="18">
        <v>0</v>
      </c>
      <c r="AU246" s="18">
        <f t="shared" si="3"/>
        <v>2417.3489999999997</v>
      </c>
      <c r="AV246" s="18">
        <v>0</v>
      </c>
      <c r="AW246" s="18">
        <v>0</v>
      </c>
      <c r="AX246" s="19">
        <v>95</v>
      </c>
      <c r="AY246" s="19">
        <v>360</v>
      </c>
      <c r="AZ246" s="18">
        <v>360340.49400000001</v>
      </c>
      <c r="BA246" s="18">
        <v>94050</v>
      </c>
      <c r="BB246" s="20">
        <v>80</v>
      </c>
      <c r="BC246" s="20">
        <v>43.601701222753903</v>
      </c>
      <c r="BD246" s="20">
        <v>10.199999999999999</v>
      </c>
      <c r="BE246" s="20"/>
      <c r="BF246" s="16" t="s">
        <v>282</v>
      </c>
      <c r="BG246" s="13"/>
      <c r="BH246" s="16" t="s">
        <v>43</v>
      </c>
      <c r="BI246" s="16" t="s">
        <v>539</v>
      </c>
      <c r="BJ246" s="16" t="s">
        <v>551</v>
      </c>
      <c r="BK246" s="16" t="s">
        <v>21</v>
      </c>
      <c r="BL246" s="14" t="s">
        <v>0</v>
      </c>
      <c r="BM246" s="20">
        <v>413300.61600975</v>
      </c>
      <c r="BN246" s="14" t="s">
        <v>209</v>
      </c>
      <c r="BO246" s="20"/>
      <c r="BP246" s="21">
        <v>37246</v>
      </c>
      <c r="BQ246" s="21">
        <v>48203</v>
      </c>
      <c r="BR246" s="20">
        <v>0</v>
      </c>
      <c r="BS246" s="20">
        <v>121.46</v>
      </c>
      <c r="BT246" s="20">
        <v>0</v>
      </c>
    </row>
    <row r="247" spans="1:72" s="1" customFormat="1" ht="18.2" customHeight="1" x14ac:dyDescent="0.15">
      <c r="A247" s="4">
        <v>245</v>
      </c>
      <c r="B247" s="5" t="s">
        <v>39</v>
      </c>
      <c r="C247" s="5" t="s">
        <v>281</v>
      </c>
      <c r="D247" s="6">
        <v>45323</v>
      </c>
      <c r="E247" s="7" t="s">
        <v>154</v>
      </c>
      <c r="F247" s="8">
        <v>0</v>
      </c>
      <c r="G247" s="8">
        <v>15</v>
      </c>
      <c r="H247" s="9">
        <v>45248.43</v>
      </c>
      <c r="I247" s="9">
        <v>5250</v>
      </c>
      <c r="J247" s="9">
        <v>26060.12</v>
      </c>
      <c r="K247" s="9">
        <v>50498.43</v>
      </c>
      <c r="L247" s="9">
        <v>352.52</v>
      </c>
      <c r="M247" s="9">
        <v>0</v>
      </c>
      <c r="N247" s="9">
        <v>0</v>
      </c>
      <c r="O247" s="9">
        <v>5250</v>
      </c>
      <c r="P247" s="9">
        <v>352.52</v>
      </c>
      <c r="Q247" s="9">
        <v>44893.11</v>
      </c>
      <c r="R247" s="9">
        <v>0</v>
      </c>
      <c r="S247" s="9">
        <v>2.8</v>
      </c>
      <c r="T247" s="9">
        <v>6379.51</v>
      </c>
      <c r="U247" s="9">
        <v>384.59</v>
      </c>
      <c r="V247" s="9">
        <v>0</v>
      </c>
      <c r="W247" s="9">
        <v>6379.5</v>
      </c>
      <c r="X247" s="9">
        <v>384.59</v>
      </c>
      <c r="Y247" s="9">
        <v>0</v>
      </c>
      <c r="Z247" s="9">
        <v>0</v>
      </c>
      <c r="AA247" s="9">
        <v>0</v>
      </c>
      <c r="AB247" s="9">
        <v>128.58000000000001</v>
      </c>
      <c r="AC247" s="9">
        <v>0</v>
      </c>
      <c r="AD247" s="9">
        <v>0</v>
      </c>
      <c r="AE247" s="9">
        <v>0</v>
      </c>
      <c r="AF247" s="9">
        <v>57.32</v>
      </c>
      <c r="AG247" s="9">
        <v>0</v>
      </c>
      <c r="AH247" s="9">
        <v>100.88</v>
      </c>
      <c r="AI247" s="9">
        <v>51.67</v>
      </c>
      <c r="AJ247" s="9">
        <v>1928.7</v>
      </c>
      <c r="AK247" s="9">
        <v>0</v>
      </c>
      <c r="AL247" s="9">
        <v>0</v>
      </c>
      <c r="AM247" s="9">
        <v>782.18</v>
      </c>
      <c r="AN247" s="9">
        <v>0</v>
      </c>
      <c r="AO247" s="9">
        <v>1513.2</v>
      </c>
      <c r="AP247" s="9">
        <v>775.05</v>
      </c>
      <c r="AQ247" s="9">
        <v>0</v>
      </c>
      <c r="AR247" s="9">
        <v>0</v>
      </c>
      <c r="AS247" s="9">
        <v>44.793796</v>
      </c>
      <c r="AT247" s="9">
        <v>11448.119999999999</v>
      </c>
      <c r="AU247" s="9">
        <f t="shared" si="3"/>
        <v>25044.26620400001</v>
      </c>
      <c r="AV247" s="9">
        <v>0</v>
      </c>
      <c r="AW247" s="9">
        <v>0</v>
      </c>
      <c r="AX247" s="10">
        <v>95</v>
      </c>
      <c r="AY247" s="10">
        <v>360</v>
      </c>
      <c r="AZ247" s="9">
        <v>360340.49400000001</v>
      </c>
      <c r="BA247" s="9">
        <v>82600</v>
      </c>
      <c r="BB247" s="11">
        <v>70</v>
      </c>
      <c r="BC247" s="11">
        <v>2.3728813559321998E-3</v>
      </c>
      <c r="BD247" s="11">
        <v>10.199999999999999</v>
      </c>
      <c r="BE247" s="11"/>
      <c r="BF247" s="7" t="s">
        <v>282</v>
      </c>
      <c r="BG247" s="4"/>
      <c r="BH247" s="7" t="s">
        <v>43</v>
      </c>
      <c r="BI247" s="7" t="s">
        <v>539</v>
      </c>
      <c r="BJ247" s="7" t="s">
        <v>551</v>
      </c>
      <c r="BK247" s="7" t="s">
        <v>21</v>
      </c>
      <c r="BL247" s="5" t="s">
        <v>0</v>
      </c>
      <c r="BM247" s="11">
        <v>22.576251599999999</v>
      </c>
      <c r="BN247" s="5" t="s">
        <v>209</v>
      </c>
      <c r="BO247" s="11"/>
      <c r="BP247" s="12">
        <v>37246</v>
      </c>
      <c r="BQ247" s="12">
        <v>48203</v>
      </c>
      <c r="BR247" s="11">
        <v>0</v>
      </c>
      <c r="BS247" s="11">
        <v>0</v>
      </c>
      <c r="BT247" s="11">
        <v>0</v>
      </c>
    </row>
    <row r="248" spans="1:72" s="1" customFormat="1" ht="18.2" customHeight="1" x14ac:dyDescent="0.15">
      <c r="A248" s="13">
        <v>246</v>
      </c>
      <c r="B248" s="14" t="s">
        <v>39</v>
      </c>
      <c r="C248" s="14" t="s">
        <v>281</v>
      </c>
      <c r="D248" s="15">
        <v>45323</v>
      </c>
      <c r="E248" s="16" t="s">
        <v>553</v>
      </c>
      <c r="F248" s="17">
        <v>0</v>
      </c>
      <c r="G248" s="17">
        <v>0</v>
      </c>
      <c r="H248" s="18">
        <v>51316.480000000003</v>
      </c>
      <c r="I248" s="18">
        <v>0</v>
      </c>
      <c r="J248" s="18">
        <v>0</v>
      </c>
      <c r="K248" s="18">
        <v>51316.480000000003</v>
      </c>
      <c r="L248" s="18">
        <v>403.13</v>
      </c>
      <c r="M248" s="18">
        <v>0</v>
      </c>
      <c r="N248" s="18">
        <v>0</v>
      </c>
      <c r="O248" s="18">
        <v>0</v>
      </c>
      <c r="P248" s="18">
        <v>403.13</v>
      </c>
      <c r="Q248" s="18">
        <v>0</v>
      </c>
      <c r="R248" s="18">
        <v>0</v>
      </c>
      <c r="S248" s="18">
        <v>50913.35</v>
      </c>
      <c r="T248" s="18">
        <v>0</v>
      </c>
      <c r="U248" s="18">
        <v>436.16</v>
      </c>
      <c r="V248" s="18">
        <v>0</v>
      </c>
      <c r="W248" s="18">
        <v>0</v>
      </c>
      <c r="X248" s="18">
        <v>436.16</v>
      </c>
      <c r="Y248" s="18">
        <v>0</v>
      </c>
      <c r="Z248" s="18">
        <v>0</v>
      </c>
      <c r="AA248" s="18">
        <v>0</v>
      </c>
      <c r="AB248" s="18">
        <v>121.44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112.12</v>
      </c>
      <c r="AI248" s="18">
        <v>58.96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7.9375000000000001E-2</v>
      </c>
      <c r="AT248" s="18">
        <v>0</v>
      </c>
      <c r="AU248" s="18">
        <f t="shared" si="3"/>
        <v>1131.7306249999999</v>
      </c>
      <c r="AV248" s="18">
        <v>0</v>
      </c>
      <c r="AW248" s="18">
        <v>0</v>
      </c>
      <c r="AX248" s="19">
        <v>87</v>
      </c>
      <c r="AY248" s="19">
        <v>360</v>
      </c>
      <c r="AZ248" s="18">
        <v>360857.098</v>
      </c>
      <c r="BA248" s="18">
        <v>94050</v>
      </c>
      <c r="BB248" s="20">
        <v>80</v>
      </c>
      <c r="BC248" s="20">
        <v>43.307474747474799</v>
      </c>
      <c r="BD248" s="20">
        <v>10.199999999999999</v>
      </c>
      <c r="BE248" s="20"/>
      <c r="BF248" s="16" t="s">
        <v>282</v>
      </c>
      <c r="BG248" s="13"/>
      <c r="BH248" s="16" t="s">
        <v>43</v>
      </c>
      <c r="BI248" s="16" t="s">
        <v>539</v>
      </c>
      <c r="BJ248" s="16" t="s">
        <v>551</v>
      </c>
      <c r="BK248" s="16" t="s">
        <v>21</v>
      </c>
      <c r="BL248" s="14" t="s">
        <v>0</v>
      </c>
      <c r="BM248" s="20">
        <v>410511.64264245</v>
      </c>
      <c r="BN248" s="14" t="s">
        <v>209</v>
      </c>
      <c r="BO248" s="20"/>
      <c r="BP248" s="21">
        <v>37280</v>
      </c>
      <c r="BQ248" s="21">
        <v>48237</v>
      </c>
      <c r="BR248" s="20">
        <v>0</v>
      </c>
      <c r="BS248" s="20">
        <v>121.44</v>
      </c>
      <c r="BT248" s="20">
        <v>0</v>
      </c>
    </row>
    <row r="249" spans="1:72" s="1" customFormat="1" ht="18.2" customHeight="1" x14ac:dyDescent="0.15">
      <c r="A249" s="4">
        <v>247</v>
      </c>
      <c r="B249" s="5" t="s">
        <v>39</v>
      </c>
      <c r="C249" s="5" t="s">
        <v>281</v>
      </c>
      <c r="D249" s="6">
        <v>45323</v>
      </c>
      <c r="E249" s="7" t="s">
        <v>554</v>
      </c>
      <c r="F249" s="8">
        <v>0</v>
      </c>
      <c r="G249" s="8">
        <v>0</v>
      </c>
      <c r="H249" s="9">
        <v>54187.06</v>
      </c>
      <c r="I249" s="9">
        <v>43.26</v>
      </c>
      <c r="J249" s="9">
        <v>0</v>
      </c>
      <c r="K249" s="9">
        <v>54230.32</v>
      </c>
      <c r="L249" s="9">
        <v>378.73</v>
      </c>
      <c r="M249" s="9">
        <v>0</v>
      </c>
      <c r="N249" s="9">
        <v>0</v>
      </c>
      <c r="O249" s="9">
        <v>43.26</v>
      </c>
      <c r="P249" s="9">
        <v>335.58</v>
      </c>
      <c r="Q249" s="9">
        <v>0</v>
      </c>
      <c r="R249" s="9">
        <v>0</v>
      </c>
      <c r="S249" s="9">
        <v>53851.48</v>
      </c>
      <c r="T249" s="9">
        <v>0</v>
      </c>
      <c r="U249" s="9">
        <v>460.56</v>
      </c>
      <c r="V249" s="9">
        <v>0</v>
      </c>
      <c r="W249" s="9">
        <v>0</v>
      </c>
      <c r="X249" s="9">
        <v>460.56</v>
      </c>
      <c r="Y249" s="9">
        <v>0</v>
      </c>
      <c r="Z249" s="9">
        <v>0</v>
      </c>
      <c r="AA249" s="9">
        <v>0</v>
      </c>
      <c r="AB249" s="9">
        <v>121.46</v>
      </c>
      <c r="AC249" s="9">
        <v>0</v>
      </c>
      <c r="AD249" s="9">
        <v>0</v>
      </c>
      <c r="AE249" s="9">
        <v>0</v>
      </c>
      <c r="AF249" s="9">
        <v>44.58</v>
      </c>
      <c r="AG249" s="9">
        <v>0</v>
      </c>
      <c r="AH249" s="9">
        <v>112.12</v>
      </c>
      <c r="AI249" s="9">
        <v>58.58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7.0000000000000001E-3</v>
      </c>
      <c r="AR249" s="9">
        <v>0</v>
      </c>
      <c r="AS249" s="9">
        <v>0</v>
      </c>
      <c r="AT249" s="9">
        <v>44.58</v>
      </c>
      <c r="AU249" s="9">
        <f t="shared" si="3"/>
        <v>1131.567</v>
      </c>
      <c r="AV249" s="9">
        <v>43.15</v>
      </c>
      <c r="AW249" s="9">
        <v>0</v>
      </c>
      <c r="AX249" s="10">
        <v>95</v>
      </c>
      <c r="AY249" s="10">
        <v>360</v>
      </c>
      <c r="AZ249" s="9">
        <v>360340.49400000001</v>
      </c>
      <c r="BA249" s="9">
        <v>94050</v>
      </c>
      <c r="BB249" s="11">
        <v>80</v>
      </c>
      <c r="BC249" s="11">
        <v>45.806681552365802</v>
      </c>
      <c r="BD249" s="11">
        <v>10.199999999999999</v>
      </c>
      <c r="BE249" s="11"/>
      <c r="BF249" s="7" t="s">
        <v>282</v>
      </c>
      <c r="BG249" s="4"/>
      <c r="BH249" s="7" t="s">
        <v>43</v>
      </c>
      <c r="BI249" s="7" t="s">
        <v>539</v>
      </c>
      <c r="BJ249" s="7" t="s">
        <v>551</v>
      </c>
      <c r="BK249" s="7" t="s">
        <v>21</v>
      </c>
      <c r="BL249" s="5" t="s">
        <v>0</v>
      </c>
      <c r="BM249" s="11">
        <v>434201.62911156</v>
      </c>
      <c r="BN249" s="5" t="s">
        <v>209</v>
      </c>
      <c r="BO249" s="11"/>
      <c r="BP249" s="12">
        <v>37246</v>
      </c>
      <c r="BQ249" s="12">
        <v>48203</v>
      </c>
      <c r="BR249" s="11">
        <v>0</v>
      </c>
      <c r="BS249" s="11">
        <v>121.46</v>
      </c>
      <c r="BT249" s="11">
        <v>42.62</v>
      </c>
    </row>
    <row r="250" spans="1:72" s="1" customFormat="1" ht="18.2" customHeight="1" x14ac:dyDescent="0.15">
      <c r="A250" s="13">
        <v>248</v>
      </c>
      <c r="B250" s="14" t="s">
        <v>39</v>
      </c>
      <c r="C250" s="14" t="s">
        <v>281</v>
      </c>
      <c r="D250" s="15">
        <v>45323</v>
      </c>
      <c r="E250" s="16" t="s">
        <v>555</v>
      </c>
      <c r="F250" s="17">
        <v>0</v>
      </c>
      <c r="G250" s="17">
        <v>0</v>
      </c>
      <c r="H250" s="18">
        <v>54498.8</v>
      </c>
      <c r="I250" s="18">
        <v>0</v>
      </c>
      <c r="J250" s="18">
        <v>0</v>
      </c>
      <c r="K250" s="18">
        <v>54498.8</v>
      </c>
      <c r="L250" s="18">
        <v>376.05</v>
      </c>
      <c r="M250" s="18">
        <v>0</v>
      </c>
      <c r="N250" s="18">
        <v>0</v>
      </c>
      <c r="O250" s="18">
        <v>0</v>
      </c>
      <c r="P250" s="18">
        <v>376.05</v>
      </c>
      <c r="Q250" s="18">
        <v>0</v>
      </c>
      <c r="R250" s="18">
        <v>0</v>
      </c>
      <c r="S250" s="18">
        <v>54122.75</v>
      </c>
      <c r="T250" s="18">
        <v>0</v>
      </c>
      <c r="U250" s="18">
        <v>463.24</v>
      </c>
      <c r="V250" s="18">
        <v>0</v>
      </c>
      <c r="W250" s="18">
        <v>0</v>
      </c>
      <c r="X250" s="18">
        <v>463.24</v>
      </c>
      <c r="Y250" s="18">
        <v>0</v>
      </c>
      <c r="Z250" s="18">
        <v>0</v>
      </c>
      <c r="AA250" s="18">
        <v>0</v>
      </c>
      <c r="AB250" s="18">
        <v>121.46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112.12</v>
      </c>
      <c r="AI250" s="18">
        <v>58.58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0.98199999999999998</v>
      </c>
      <c r="AR250" s="18">
        <v>0</v>
      </c>
      <c r="AS250" s="18">
        <v>0</v>
      </c>
      <c r="AT250" s="18">
        <v>0</v>
      </c>
      <c r="AU250" s="18">
        <f t="shared" si="3"/>
        <v>1132.432</v>
      </c>
      <c r="AV250" s="18">
        <v>0</v>
      </c>
      <c r="AW250" s="18">
        <v>0</v>
      </c>
      <c r="AX250" s="19">
        <v>95</v>
      </c>
      <c r="AY250" s="19">
        <v>360</v>
      </c>
      <c r="AZ250" s="18">
        <v>360340.49400000001</v>
      </c>
      <c r="BA250" s="18">
        <v>94050</v>
      </c>
      <c r="BB250" s="20">
        <v>80</v>
      </c>
      <c r="BC250" s="20">
        <v>46.037426900584798</v>
      </c>
      <c r="BD250" s="20">
        <v>10.199999999999999</v>
      </c>
      <c r="BE250" s="20"/>
      <c r="BF250" s="16" t="s">
        <v>282</v>
      </c>
      <c r="BG250" s="13"/>
      <c r="BH250" s="16" t="s">
        <v>43</v>
      </c>
      <c r="BI250" s="16" t="s">
        <v>539</v>
      </c>
      <c r="BJ250" s="16" t="s">
        <v>551</v>
      </c>
      <c r="BK250" s="16" t="s">
        <v>21</v>
      </c>
      <c r="BL250" s="14" t="s">
        <v>0</v>
      </c>
      <c r="BM250" s="20">
        <v>436388.86474425002</v>
      </c>
      <c r="BN250" s="14" t="s">
        <v>209</v>
      </c>
      <c r="BO250" s="20"/>
      <c r="BP250" s="21">
        <v>37246</v>
      </c>
      <c r="BQ250" s="21">
        <v>48203</v>
      </c>
      <c r="BR250" s="20">
        <v>0</v>
      </c>
      <c r="BS250" s="20">
        <v>121.46</v>
      </c>
      <c r="BT250" s="20">
        <v>0</v>
      </c>
    </row>
    <row r="251" spans="1:72" s="1" customFormat="1" ht="18.2" customHeight="1" x14ac:dyDescent="0.15">
      <c r="A251" s="4">
        <v>249</v>
      </c>
      <c r="B251" s="5" t="s">
        <v>39</v>
      </c>
      <c r="C251" s="5" t="s">
        <v>281</v>
      </c>
      <c r="D251" s="6">
        <v>45323</v>
      </c>
      <c r="E251" s="7" t="s">
        <v>556</v>
      </c>
      <c r="F251" s="8">
        <v>2</v>
      </c>
      <c r="G251" s="8">
        <v>1</v>
      </c>
      <c r="H251" s="9">
        <v>53076.79</v>
      </c>
      <c r="I251" s="9">
        <v>766.54</v>
      </c>
      <c r="J251" s="9">
        <v>0</v>
      </c>
      <c r="K251" s="9">
        <v>53843.33</v>
      </c>
      <c r="L251" s="9">
        <v>388.16</v>
      </c>
      <c r="M251" s="9">
        <v>0</v>
      </c>
      <c r="N251" s="9">
        <v>0</v>
      </c>
      <c r="O251" s="9">
        <v>335.96</v>
      </c>
      <c r="P251" s="9">
        <v>0</v>
      </c>
      <c r="Q251" s="9">
        <v>0</v>
      </c>
      <c r="R251" s="9">
        <v>0</v>
      </c>
      <c r="S251" s="9">
        <v>53507.37</v>
      </c>
      <c r="T251" s="9">
        <v>912.04</v>
      </c>
      <c r="U251" s="9">
        <v>451.13</v>
      </c>
      <c r="V251" s="9">
        <v>0</v>
      </c>
      <c r="W251" s="9">
        <v>457.64</v>
      </c>
      <c r="X251" s="9">
        <v>0</v>
      </c>
      <c r="Y251" s="9">
        <v>0</v>
      </c>
      <c r="Z251" s="9">
        <v>0</v>
      </c>
      <c r="AA251" s="9">
        <v>905.53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121.46</v>
      </c>
      <c r="AK251" s="9">
        <v>0</v>
      </c>
      <c r="AL251" s="9">
        <v>0</v>
      </c>
      <c r="AM251" s="9">
        <v>0</v>
      </c>
      <c r="AN251" s="9">
        <v>0</v>
      </c>
      <c r="AO251" s="9">
        <v>112.12</v>
      </c>
      <c r="AP251" s="9">
        <v>22.21</v>
      </c>
      <c r="AQ251" s="9">
        <v>0</v>
      </c>
      <c r="AR251" s="9">
        <v>0</v>
      </c>
      <c r="AS251" s="9">
        <v>0</v>
      </c>
      <c r="AT251" s="9">
        <v>0</v>
      </c>
      <c r="AU251" s="9">
        <f t="shared" si="3"/>
        <v>1049.3899999999999</v>
      </c>
      <c r="AV251" s="9">
        <v>818.74</v>
      </c>
      <c r="AW251" s="9">
        <v>905.53</v>
      </c>
      <c r="AX251" s="10">
        <v>95</v>
      </c>
      <c r="AY251" s="10">
        <v>360</v>
      </c>
      <c r="AZ251" s="9">
        <v>360340.49400000001</v>
      </c>
      <c r="BA251" s="9">
        <v>94050</v>
      </c>
      <c r="BB251" s="11">
        <v>80</v>
      </c>
      <c r="BC251" s="11">
        <v>45.5139776714514</v>
      </c>
      <c r="BD251" s="11">
        <v>10.199999999999999</v>
      </c>
      <c r="BE251" s="11"/>
      <c r="BF251" s="7" t="s">
        <v>282</v>
      </c>
      <c r="BG251" s="4"/>
      <c r="BH251" s="7" t="s">
        <v>43</v>
      </c>
      <c r="BI251" s="7" t="s">
        <v>539</v>
      </c>
      <c r="BJ251" s="7" t="s">
        <v>551</v>
      </c>
      <c r="BK251" s="7" t="s">
        <v>304</v>
      </c>
      <c r="BL251" s="5" t="s">
        <v>0</v>
      </c>
      <c r="BM251" s="11">
        <v>431427.08841939003</v>
      </c>
      <c r="BN251" s="5" t="s">
        <v>209</v>
      </c>
      <c r="BO251" s="11"/>
      <c r="BP251" s="12">
        <v>37246</v>
      </c>
      <c r="BQ251" s="12">
        <v>48203</v>
      </c>
      <c r="BR251" s="11">
        <v>673.48</v>
      </c>
      <c r="BS251" s="11">
        <v>121.46</v>
      </c>
      <c r="BT251" s="11">
        <v>42.62</v>
      </c>
    </row>
    <row r="252" spans="1:72" s="1" customFormat="1" ht="18.2" customHeight="1" x14ac:dyDescent="0.15">
      <c r="A252" s="13">
        <v>250</v>
      </c>
      <c r="B252" s="14" t="s">
        <v>39</v>
      </c>
      <c r="C252" s="14" t="s">
        <v>281</v>
      </c>
      <c r="D252" s="15">
        <v>45323</v>
      </c>
      <c r="E252" s="16" t="s">
        <v>557</v>
      </c>
      <c r="F252" s="17">
        <v>0</v>
      </c>
      <c r="G252" s="17">
        <v>0</v>
      </c>
      <c r="H252" s="18">
        <v>53528.89</v>
      </c>
      <c r="I252" s="18">
        <v>27.28</v>
      </c>
      <c r="J252" s="18">
        <v>0</v>
      </c>
      <c r="K252" s="18">
        <v>53556.17</v>
      </c>
      <c r="L252" s="18">
        <v>381.16</v>
      </c>
      <c r="M252" s="18">
        <v>0</v>
      </c>
      <c r="N252" s="18">
        <v>0</v>
      </c>
      <c r="O252" s="18">
        <v>27.28</v>
      </c>
      <c r="P252" s="18">
        <v>362.53</v>
      </c>
      <c r="Q252" s="18">
        <v>0</v>
      </c>
      <c r="R252" s="18">
        <v>0</v>
      </c>
      <c r="S252" s="18">
        <v>53166.36</v>
      </c>
      <c r="T252" s="18">
        <v>0</v>
      </c>
      <c r="U252" s="18">
        <v>458.13</v>
      </c>
      <c r="V252" s="18">
        <v>0</v>
      </c>
      <c r="W252" s="18">
        <v>0</v>
      </c>
      <c r="X252" s="18">
        <v>458.13</v>
      </c>
      <c r="Y252" s="18">
        <v>0</v>
      </c>
      <c r="Z252" s="18">
        <v>0</v>
      </c>
      <c r="AA252" s="18">
        <v>0</v>
      </c>
      <c r="AB252" s="18">
        <v>121.46</v>
      </c>
      <c r="AC252" s="18">
        <v>0</v>
      </c>
      <c r="AD252" s="18">
        <v>0</v>
      </c>
      <c r="AE252" s="18">
        <v>0</v>
      </c>
      <c r="AF252" s="18">
        <v>44.58</v>
      </c>
      <c r="AG252" s="18">
        <v>0</v>
      </c>
      <c r="AH252" s="18">
        <v>112.12</v>
      </c>
      <c r="AI252" s="18">
        <v>58.58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1E-3</v>
      </c>
      <c r="AR252" s="18">
        <v>0</v>
      </c>
      <c r="AS252" s="18">
        <v>0</v>
      </c>
      <c r="AT252" s="18">
        <v>44.58</v>
      </c>
      <c r="AU252" s="18">
        <f t="shared" si="3"/>
        <v>1140.1009999999999</v>
      </c>
      <c r="AV252" s="18">
        <v>18.63</v>
      </c>
      <c r="AW252" s="18">
        <v>0</v>
      </c>
      <c r="AX252" s="19">
        <v>95</v>
      </c>
      <c r="AY252" s="19">
        <v>360</v>
      </c>
      <c r="AZ252" s="18">
        <v>360340.49400000001</v>
      </c>
      <c r="BA252" s="18">
        <v>94050</v>
      </c>
      <c r="BB252" s="20">
        <v>80</v>
      </c>
      <c r="BC252" s="20">
        <v>45.2239106858054</v>
      </c>
      <c r="BD252" s="20">
        <v>10.199999999999999</v>
      </c>
      <c r="BE252" s="20"/>
      <c r="BF252" s="16" t="s">
        <v>282</v>
      </c>
      <c r="BG252" s="13"/>
      <c r="BH252" s="16" t="s">
        <v>43</v>
      </c>
      <c r="BI252" s="16" t="s">
        <v>539</v>
      </c>
      <c r="BJ252" s="16" t="s">
        <v>551</v>
      </c>
      <c r="BK252" s="16" t="s">
        <v>21</v>
      </c>
      <c r="BL252" s="14" t="s">
        <v>0</v>
      </c>
      <c r="BM252" s="20">
        <v>428677.54286291997</v>
      </c>
      <c r="BN252" s="14" t="s">
        <v>209</v>
      </c>
      <c r="BO252" s="20"/>
      <c r="BP252" s="21">
        <v>37246</v>
      </c>
      <c r="BQ252" s="21">
        <v>48203</v>
      </c>
      <c r="BR252" s="20">
        <v>0</v>
      </c>
      <c r="BS252" s="20">
        <v>121.46</v>
      </c>
      <c r="BT252" s="20">
        <v>42.62</v>
      </c>
    </row>
    <row r="253" spans="1:72" s="1" customFormat="1" ht="18.2" customHeight="1" x14ac:dyDescent="0.15">
      <c r="A253" s="4">
        <v>251</v>
      </c>
      <c r="B253" s="5" t="s">
        <v>39</v>
      </c>
      <c r="C253" s="5" t="s">
        <v>281</v>
      </c>
      <c r="D253" s="6">
        <v>45323</v>
      </c>
      <c r="E253" s="7" t="s">
        <v>155</v>
      </c>
      <c r="F253" s="8">
        <v>144</v>
      </c>
      <c r="G253" s="8">
        <v>143</v>
      </c>
      <c r="H253" s="9">
        <v>54555.76</v>
      </c>
      <c r="I253" s="9">
        <v>31123.53</v>
      </c>
      <c r="J253" s="9">
        <v>0</v>
      </c>
      <c r="K253" s="9">
        <v>85679.29</v>
      </c>
      <c r="L253" s="9">
        <v>375.59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85679.29</v>
      </c>
      <c r="T253" s="9">
        <v>89287.64</v>
      </c>
      <c r="U253" s="9">
        <v>463.7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89751.34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f t="shared" si="3"/>
        <v>0</v>
      </c>
      <c r="AV253" s="9">
        <v>31499.119999999999</v>
      </c>
      <c r="AW253" s="9">
        <v>89751.34</v>
      </c>
      <c r="AX253" s="10">
        <v>95</v>
      </c>
      <c r="AY253" s="10">
        <v>360</v>
      </c>
      <c r="AZ253" s="9">
        <v>360340.49400000001</v>
      </c>
      <c r="BA253" s="9">
        <v>94050</v>
      </c>
      <c r="BB253" s="11">
        <v>80</v>
      </c>
      <c r="BC253" s="11">
        <v>72.879778841041997</v>
      </c>
      <c r="BD253" s="11">
        <v>10.199999999999999</v>
      </c>
      <c r="BE253" s="11"/>
      <c r="BF253" s="7" t="s">
        <v>282</v>
      </c>
      <c r="BG253" s="4"/>
      <c r="BH253" s="7" t="s">
        <v>43</v>
      </c>
      <c r="BI253" s="7" t="s">
        <v>539</v>
      </c>
      <c r="BJ253" s="7" t="s">
        <v>551</v>
      </c>
      <c r="BK253" s="7" t="s">
        <v>286</v>
      </c>
      <c r="BL253" s="5" t="s">
        <v>0</v>
      </c>
      <c r="BM253" s="11">
        <v>690827.57426763</v>
      </c>
      <c r="BN253" s="5" t="s">
        <v>209</v>
      </c>
      <c r="BO253" s="11"/>
      <c r="BP253" s="12">
        <v>37246</v>
      </c>
      <c r="BQ253" s="12">
        <v>48203</v>
      </c>
      <c r="BR253" s="11">
        <v>45712.77</v>
      </c>
      <c r="BS253" s="11">
        <v>121.46</v>
      </c>
      <c r="BT253" s="11">
        <v>42.63</v>
      </c>
    </row>
    <row r="254" spans="1:72" s="1" customFormat="1" ht="18.2" customHeight="1" x14ac:dyDescent="0.15">
      <c r="A254" s="13">
        <v>252</v>
      </c>
      <c r="B254" s="14" t="s">
        <v>39</v>
      </c>
      <c r="C254" s="14" t="s">
        <v>281</v>
      </c>
      <c r="D254" s="15">
        <v>45323</v>
      </c>
      <c r="E254" s="16" t="s">
        <v>156</v>
      </c>
      <c r="F254" s="17">
        <v>14</v>
      </c>
      <c r="G254" s="17">
        <v>13</v>
      </c>
      <c r="H254" s="18">
        <v>54927.92</v>
      </c>
      <c r="I254" s="18">
        <v>4893.18</v>
      </c>
      <c r="J254" s="18">
        <v>0</v>
      </c>
      <c r="K254" s="18">
        <v>59821.1</v>
      </c>
      <c r="L254" s="18">
        <v>372.43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59821.1</v>
      </c>
      <c r="T254" s="18">
        <v>6765.62</v>
      </c>
      <c r="U254" s="18">
        <v>466.86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7232.48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f t="shared" si="3"/>
        <v>0</v>
      </c>
      <c r="AV254" s="18">
        <v>5265.61</v>
      </c>
      <c r="AW254" s="18">
        <v>7232.48</v>
      </c>
      <c r="AX254" s="19">
        <v>96</v>
      </c>
      <c r="AY254" s="19">
        <v>360</v>
      </c>
      <c r="AZ254" s="18">
        <v>360857.098</v>
      </c>
      <c r="BA254" s="18">
        <v>94050</v>
      </c>
      <c r="BB254" s="20">
        <v>80</v>
      </c>
      <c r="BC254" s="20">
        <v>50.884508240297698</v>
      </c>
      <c r="BD254" s="20">
        <v>10.199999999999999</v>
      </c>
      <c r="BE254" s="20"/>
      <c r="BF254" s="16" t="s">
        <v>282</v>
      </c>
      <c r="BG254" s="13"/>
      <c r="BH254" s="16" t="s">
        <v>43</v>
      </c>
      <c r="BI254" s="16" t="s">
        <v>539</v>
      </c>
      <c r="BJ254" s="16" t="s">
        <v>558</v>
      </c>
      <c r="BK254" s="16" t="s">
        <v>286</v>
      </c>
      <c r="BL254" s="14" t="s">
        <v>0</v>
      </c>
      <c r="BM254" s="20">
        <v>482334.35878170002</v>
      </c>
      <c r="BN254" s="14" t="s">
        <v>209</v>
      </c>
      <c r="BO254" s="20"/>
      <c r="BP254" s="21">
        <v>37280</v>
      </c>
      <c r="BQ254" s="21">
        <v>48237</v>
      </c>
      <c r="BR254" s="20">
        <v>4707.17</v>
      </c>
      <c r="BS254" s="20">
        <v>121.44</v>
      </c>
      <c r="BT254" s="20">
        <v>44.46</v>
      </c>
    </row>
    <row r="255" spans="1:72" s="1" customFormat="1" ht="18.2" customHeight="1" x14ac:dyDescent="0.15">
      <c r="A255" s="4">
        <v>253</v>
      </c>
      <c r="B255" s="5" t="s">
        <v>39</v>
      </c>
      <c r="C255" s="5" t="s">
        <v>281</v>
      </c>
      <c r="D255" s="6">
        <v>45323</v>
      </c>
      <c r="E255" s="7" t="s">
        <v>30</v>
      </c>
      <c r="F255" s="8">
        <v>123</v>
      </c>
      <c r="G255" s="8">
        <v>122</v>
      </c>
      <c r="H255" s="9">
        <v>82236.58</v>
      </c>
      <c r="I255" s="9">
        <v>35259.4</v>
      </c>
      <c r="J255" s="9">
        <v>0</v>
      </c>
      <c r="K255" s="9">
        <v>117495.98</v>
      </c>
      <c r="L255" s="9">
        <v>465.3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117495.98</v>
      </c>
      <c r="T255" s="9">
        <v>108789.59</v>
      </c>
      <c r="U255" s="9">
        <v>705.83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109495.42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f t="shared" si="3"/>
        <v>0</v>
      </c>
      <c r="AV255" s="9">
        <v>35724.699999999997</v>
      </c>
      <c r="AW255" s="9">
        <v>109495.42</v>
      </c>
      <c r="AX255" s="10">
        <v>108</v>
      </c>
      <c r="AY255" s="10">
        <v>360</v>
      </c>
      <c r="AZ255" s="9">
        <v>467691.4572</v>
      </c>
      <c r="BA255" s="9">
        <v>130151.7</v>
      </c>
      <c r="BB255" s="11">
        <v>90</v>
      </c>
      <c r="BC255" s="11">
        <v>81.248559949658699</v>
      </c>
      <c r="BD255" s="11">
        <v>10.3</v>
      </c>
      <c r="BE255" s="11"/>
      <c r="BF255" s="7" t="s">
        <v>282</v>
      </c>
      <c r="BG255" s="4"/>
      <c r="BH255" s="7" t="s">
        <v>305</v>
      </c>
      <c r="BI255" s="7" t="s">
        <v>306</v>
      </c>
      <c r="BJ255" s="7" t="s">
        <v>559</v>
      </c>
      <c r="BK255" s="7" t="s">
        <v>286</v>
      </c>
      <c r="BL255" s="5" t="s">
        <v>0</v>
      </c>
      <c r="BM255" s="11">
        <v>947363.85945305997</v>
      </c>
      <c r="BN255" s="5" t="s">
        <v>209</v>
      </c>
      <c r="BO255" s="11"/>
      <c r="BP255" s="12">
        <v>37644</v>
      </c>
      <c r="BQ255" s="12">
        <v>48602</v>
      </c>
      <c r="BR255" s="11">
        <v>48549.9</v>
      </c>
      <c r="BS255" s="11">
        <v>188.74</v>
      </c>
      <c r="BT255" s="11">
        <v>43.54</v>
      </c>
    </row>
    <row r="256" spans="1:72" s="1" customFormat="1" ht="18.2" customHeight="1" x14ac:dyDescent="0.15">
      <c r="A256" s="13">
        <v>254</v>
      </c>
      <c r="B256" s="14" t="s">
        <v>39</v>
      </c>
      <c r="C256" s="14" t="s">
        <v>281</v>
      </c>
      <c r="D256" s="15">
        <v>45323</v>
      </c>
      <c r="E256" s="16" t="s">
        <v>157</v>
      </c>
      <c r="F256" s="17">
        <v>164</v>
      </c>
      <c r="G256" s="17">
        <v>163</v>
      </c>
      <c r="H256" s="18">
        <v>81771.09</v>
      </c>
      <c r="I256" s="18">
        <v>41210.879999999997</v>
      </c>
      <c r="J256" s="18">
        <v>0</v>
      </c>
      <c r="K256" s="18">
        <v>122981.97</v>
      </c>
      <c r="L256" s="18">
        <v>469.29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122981.97</v>
      </c>
      <c r="T256" s="18">
        <v>150854.43</v>
      </c>
      <c r="U256" s="18">
        <v>701.84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151556.26999999999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f t="shared" si="3"/>
        <v>0</v>
      </c>
      <c r="AV256" s="18">
        <v>41680.17</v>
      </c>
      <c r="AW256" s="18">
        <v>151556.26999999999</v>
      </c>
      <c r="AX256" s="19">
        <v>107</v>
      </c>
      <c r="AY256" s="19">
        <v>360</v>
      </c>
      <c r="AZ256" s="18">
        <v>464948.14860000001</v>
      </c>
      <c r="BA256" s="18">
        <v>130151.7</v>
      </c>
      <c r="BB256" s="20">
        <v>90</v>
      </c>
      <c r="BC256" s="20">
        <v>85.042126226549499</v>
      </c>
      <c r="BD256" s="20">
        <v>10.3</v>
      </c>
      <c r="BE256" s="20"/>
      <c r="BF256" s="16" t="s">
        <v>282</v>
      </c>
      <c r="BG256" s="13"/>
      <c r="BH256" s="16" t="s">
        <v>305</v>
      </c>
      <c r="BI256" s="16" t="s">
        <v>306</v>
      </c>
      <c r="BJ256" s="16" t="s">
        <v>538</v>
      </c>
      <c r="BK256" s="16" t="s">
        <v>286</v>
      </c>
      <c r="BL256" s="14" t="s">
        <v>0</v>
      </c>
      <c r="BM256" s="20">
        <v>991597.10606559005</v>
      </c>
      <c r="BN256" s="14" t="s">
        <v>209</v>
      </c>
      <c r="BO256" s="20"/>
      <c r="BP256" s="21">
        <v>37602</v>
      </c>
      <c r="BQ256" s="21">
        <v>48560</v>
      </c>
      <c r="BR256" s="20">
        <v>64009.279999999999</v>
      </c>
      <c r="BS256" s="20">
        <v>188.74</v>
      </c>
      <c r="BT256" s="20">
        <v>43.8</v>
      </c>
    </row>
    <row r="257" spans="1:72" s="1" customFormat="1" ht="18.2" customHeight="1" x14ac:dyDescent="0.15">
      <c r="A257" s="4">
        <v>255</v>
      </c>
      <c r="B257" s="5" t="s">
        <v>39</v>
      </c>
      <c r="C257" s="5" t="s">
        <v>281</v>
      </c>
      <c r="D257" s="6">
        <v>45323</v>
      </c>
      <c r="E257" s="7" t="s">
        <v>158</v>
      </c>
      <c r="F257" s="8">
        <v>105</v>
      </c>
      <c r="G257" s="8">
        <v>104</v>
      </c>
      <c r="H257" s="9">
        <v>45823.44</v>
      </c>
      <c r="I257" s="9">
        <v>18412.97</v>
      </c>
      <c r="J257" s="9">
        <v>0</v>
      </c>
      <c r="K257" s="9">
        <v>64236.41</v>
      </c>
      <c r="L257" s="9">
        <v>266.83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64236.41</v>
      </c>
      <c r="T257" s="9">
        <v>50900.68</v>
      </c>
      <c r="U257" s="9">
        <v>393.3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51293.98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f t="shared" si="3"/>
        <v>0</v>
      </c>
      <c r="AV257" s="9">
        <v>18679.8</v>
      </c>
      <c r="AW257" s="9">
        <v>51293.98</v>
      </c>
      <c r="AX257" s="10">
        <v>106</v>
      </c>
      <c r="AY257" s="10">
        <v>360</v>
      </c>
      <c r="AZ257" s="9">
        <v>260707.85649999999</v>
      </c>
      <c r="BA257" s="9">
        <v>73362.600000000006</v>
      </c>
      <c r="BB257" s="11">
        <v>90</v>
      </c>
      <c r="BC257" s="11">
        <v>78.804144073410697</v>
      </c>
      <c r="BD257" s="11">
        <v>10.3</v>
      </c>
      <c r="BE257" s="11"/>
      <c r="BF257" s="7" t="s">
        <v>282</v>
      </c>
      <c r="BG257" s="4"/>
      <c r="BH257" s="7" t="s">
        <v>292</v>
      </c>
      <c r="BI257" s="7" t="s">
        <v>313</v>
      </c>
      <c r="BJ257" s="7" t="s">
        <v>314</v>
      </c>
      <c r="BK257" s="7" t="s">
        <v>286</v>
      </c>
      <c r="BL257" s="5" t="s">
        <v>0</v>
      </c>
      <c r="BM257" s="11">
        <v>517934.76930027001</v>
      </c>
      <c r="BN257" s="5" t="s">
        <v>209</v>
      </c>
      <c r="BO257" s="11"/>
      <c r="BP257" s="12">
        <v>37588</v>
      </c>
      <c r="BQ257" s="12">
        <v>48546</v>
      </c>
      <c r="BR257" s="11">
        <v>31443.13</v>
      </c>
      <c r="BS257" s="11">
        <v>165.64</v>
      </c>
      <c r="BT257" s="11">
        <v>42.51</v>
      </c>
    </row>
    <row r="258" spans="1:72" s="1" customFormat="1" ht="18.2" customHeight="1" x14ac:dyDescent="0.15">
      <c r="A258" s="13">
        <v>256</v>
      </c>
      <c r="B258" s="14" t="s">
        <v>39</v>
      </c>
      <c r="C258" s="14" t="s">
        <v>281</v>
      </c>
      <c r="D258" s="15">
        <v>45323</v>
      </c>
      <c r="E258" s="16" t="s">
        <v>560</v>
      </c>
      <c r="F258" s="17">
        <v>0</v>
      </c>
      <c r="G258" s="17">
        <v>0</v>
      </c>
      <c r="H258" s="18">
        <v>49254.15</v>
      </c>
      <c r="I258" s="18">
        <v>194.86</v>
      </c>
      <c r="J258" s="18">
        <v>0</v>
      </c>
      <c r="K258" s="18">
        <v>49449.01</v>
      </c>
      <c r="L258" s="18">
        <v>289.89999999999998</v>
      </c>
      <c r="M258" s="18">
        <v>0</v>
      </c>
      <c r="N258" s="18">
        <v>0</v>
      </c>
      <c r="O258" s="18">
        <v>194.86</v>
      </c>
      <c r="P258" s="18">
        <v>95.04</v>
      </c>
      <c r="Q258" s="18">
        <v>0</v>
      </c>
      <c r="R258" s="18">
        <v>0</v>
      </c>
      <c r="S258" s="18">
        <v>49159.11</v>
      </c>
      <c r="T258" s="18">
        <v>0</v>
      </c>
      <c r="U258" s="18">
        <v>422.76</v>
      </c>
      <c r="V258" s="18">
        <v>0</v>
      </c>
      <c r="W258" s="18">
        <v>0</v>
      </c>
      <c r="X258" s="18">
        <v>422.76</v>
      </c>
      <c r="Y258" s="18">
        <v>0</v>
      </c>
      <c r="Z258" s="18">
        <v>0</v>
      </c>
      <c r="AA258" s="18">
        <v>0</v>
      </c>
      <c r="AB258" s="18">
        <v>164.56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98.11</v>
      </c>
      <c r="AI258" s="18">
        <v>14.9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f t="shared" si="3"/>
        <v>990.2299999999999</v>
      </c>
      <c r="AV258" s="18">
        <v>194.86</v>
      </c>
      <c r="AW258" s="18">
        <v>0</v>
      </c>
      <c r="AX258" s="19">
        <v>106</v>
      </c>
      <c r="AY258" s="19">
        <v>360</v>
      </c>
      <c r="AZ258" s="18">
        <v>281565.68</v>
      </c>
      <c r="BA258" s="18">
        <v>79200</v>
      </c>
      <c r="BB258" s="20">
        <v>90</v>
      </c>
      <c r="BC258" s="20">
        <v>55.862625000000001</v>
      </c>
      <c r="BD258" s="20">
        <v>10.3</v>
      </c>
      <c r="BE258" s="20"/>
      <c r="BF258" s="16" t="s">
        <v>282</v>
      </c>
      <c r="BG258" s="13"/>
      <c r="BH258" s="16" t="s">
        <v>292</v>
      </c>
      <c r="BI258" s="16" t="s">
        <v>313</v>
      </c>
      <c r="BJ258" s="16" t="s">
        <v>561</v>
      </c>
      <c r="BK258" s="16" t="s">
        <v>21</v>
      </c>
      <c r="BL258" s="14" t="s">
        <v>0</v>
      </c>
      <c r="BM258" s="20">
        <v>396367.29849716998</v>
      </c>
      <c r="BN258" s="14" t="s">
        <v>209</v>
      </c>
      <c r="BO258" s="20"/>
      <c r="BP258" s="21">
        <v>37589</v>
      </c>
      <c r="BQ258" s="21">
        <v>48547</v>
      </c>
      <c r="BR258" s="20">
        <v>0</v>
      </c>
      <c r="BS258" s="20">
        <v>164.56</v>
      </c>
      <c r="BT258" s="20">
        <v>42.5</v>
      </c>
    </row>
    <row r="259" spans="1:72" s="1" customFormat="1" ht="18.2" customHeight="1" x14ac:dyDescent="0.15">
      <c r="A259" s="4">
        <v>257</v>
      </c>
      <c r="B259" s="5" t="s">
        <v>39</v>
      </c>
      <c r="C259" s="5" t="s">
        <v>281</v>
      </c>
      <c r="D259" s="6">
        <v>45323</v>
      </c>
      <c r="E259" s="7" t="s">
        <v>159</v>
      </c>
      <c r="F259" s="8">
        <v>55</v>
      </c>
      <c r="G259" s="8">
        <v>54</v>
      </c>
      <c r="H259" s="9">
        <v>26353.84</v>
      </c>
      <c r="I259" s="9">
        <v>20155.95</v>
      </c>
      <c r="J259" s="9">
        <v>0</v>
      </c>
      <c r="K259" s="9">
        <v>46509.79</v>
      </c>
      <c r="L259" s="9">
        <v>460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46509.79</v>
      </c>
      <c r="T259" s="9">
        <v>17414.55</v>
      </c>
      <c r="U259" s="9">
        <v>223.1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17637.650000000001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f t="shared" ref="AU259:AU322" si="4">SUM(AB259:AR259,W259:Y259,O259:R259)-J259-AS259-AT259</f>
        <v>0</v>
      </c>
      <c r="AV259" s="9">
        <v>20615.95</v>
      </c>
      <c r="AW259" s="9">
        <v>17637.650000000001</v>
      </c>
      <c r="AX259" s="10">
        <v>47</v>
      </c>
      <c r="AY259" s="10">
        <v>300</v>
      </c>
      <c r="AZ259" s="9">
        <v>265851.05249999999</v>
      </c>
      <c r="BA259" s="9">
        <v>74250</v>
      </c>
      <c r="BB259" s="11">
        <v>90</v>
      </c>
      <c r="BC259" s="11">
        <v>56.375503030303001</v>
      </c>
      <c r="BD259" s="11">
        <v>10.16</v>
      </c>
      <c r="BE259" s="11"/>
      <c r="BF259" s="7" t="s">
        <v>282</v>
      </c>
      <c r="BG259" s="4"/>
      <c r="BH259" s="7" t="s">
        <v>41</v>
      </c>
      <c r="BI259" s="7" t="s">
        <v>513</v>
      </c>
      <c r="BJ259" s="7" t="s">
        <v>514</v>
      </c>
      <c r="BK259" s="7" t="s">
        <v>286</v>
      </c>
      <c r="BL259" s="5" t="s">
        <v>0</v>
      </c>
      <c r="BM259" s="11">
        <v>375005.97175113001</v>
      </c>
      <c r="BN259" s="5" t="s">
        <v>209</v>
      </c>
      <c r="BO259" s="11"/>
      <c r="BP259" s="12">
        <v>37614</v>
      </c>
      <c r="BQ259" s="12">
        <v>46745</v>
      </c>
      <c r="BR259" s="11">
        <v>16074.52</v>
      </c>
      <c r="BS259" s="11">
        <v>146.5</v>
      </c>
      <c r="BT259" s="11">
        <v>42.19</v>
      </c>
    </row>
    <row r="260" spans="1:72" s="1" customFormat="1" ht="18.2" customHeight="1" x14ac:dyDescent="0.15">
      <c r="A260" s="13">
        <v>258</v>
      </c>
      <c r="B260" s="14" t="s">
        <v>39</v>
      </c>
      <c r="C260" s="14" t="s">
        <v>281</v>
      </c>
      <c r="D260" s="15">
        <v>45323</v>
      </c>
      <c r="E260" s="16" t="s">
        <v>160</v>
      </c>
      <c r="F260" s="17">
        <v>160</v>
      </c>
      <c r="G260" s="17">
        <v>159</v>
      </c>
      <c r="H260" s="18">
        <v>26398.92</v>
      </c>
      <c r="I260" s="18">
        <v>40194.51</v>
      </c>
      <c r="J260" s="18">
        <v>0</v>
      </c>
      <c r="K260" s="18">
        <v>66593.429999999993</v>
      </c>
      <c r="L260" s="18">
        <v>459.62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66593.429999999993</v>
      </c>
      <c r="T260" s="18">
        <v>69053.009999999995</v>
      </c>
      <c r="U260" s="18">
        <v>223.48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69276.490000000005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f t="shared" si="4"/>
        <v>0</v>
      </c>
      <c r="AV260" s="18">
        <v>40654.129999999997</v>
      </c>
      <c r="AW260" s="18">
        <v>69276.490000000005</v>
      </c>
      <c r="AX260" s="19">
        <v>47</v>
      </c>
      <c r="AY260" s="19">
        <v>300</v>
      </c>
      <c r="AZ260" s="18">
        <v>265851.05249999999</v>
      </c>
      <c r="BA260" s="18">
        <v>74250</v>
      </c>
      <c r="BB260" s="20">
        <v>90</v>
      </c>
      <c r="BC260" s="20">
        <v>80.719309090909107</v>
      </c>
      <c r="BD260" s="20">
        <v>10.16</v>
      </c>
      <c r="BE260" s="20"/>
      <c r="BF260" s="16" t="s">
        <v>282</v>
      </c>
      <c r="BG260" s="13"/>
      <c r="BH260" s="16" t="s">
        <v>41</v>
      </c>
      <c r="BI260" s="16" t="s">
        <v>513</v>
      </c>
      <c r="BJ260" s="16" t="s">
        <v>514</v>
      </c>
      <c r="BK260" s="16" t="s">
        <v>286</v>
      </c>
      <c r="BL260" s="14" t="s">
        <v>0</v>
      </c>
      <c r="BM260" s="20">
        <v>536939.29663820995</v>
      </c>
      <c r="BN260" s="14" t="s">
        <v>209</v>
      </c>
      <c r="BO260" s="20"/>
      <c r="BP260" s="21">
        <v>37614</v>
      </c>
      <c r="BQ260" s="21">
        <v>46745</v>
      </c>
      <c r="BR260" s="20">
        <v>44416.14</v>
      </c>
      <c r="BS260" s="20">
        <v>146.5</v>
      </c>
      <c r="BT260" s="20">
        <v>42.2</v>
      </c>
    </row>
    <row r="261" spans="1:72" s="1" customFormat="1" ht="18.2" customHeight="1" x14ac:dyDescent="0.15">
      <c r="A261" s="4">
        <v>259</v>
      </c>
      <c r="B261" s="5" t="s">
        <v>39</v>
      </c>
      <c r="C261" s="5" t="s">
        <v>281</v>
      </c>
      <c r="D261" s="6">
        <v>45323</v>
      </c>
      <c r="E261" s="7" t="s">
        <v>161</v>
      </c>
      <c r="F261" s="8">
        <v>11</v>
      </c>
      <c r="G261" s="8">
        <v>10</v>
      </c>
      <c r="H261" s="9">
        <v>26326.7</v>
      </c>
      <c r="I261" s="9">
        <v>4584.1099999999997</v>
      </c>
      <c r="J261" s="9">
        <v>0</v>
      </c>
      <c r="K261" s="9">
        <v>30910.81</v>
      </c>
      <c r="L261" s="9">
        <v>460.23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30910.81</v>
      </c>
      <c r="T261" s="9">
        <v>2439.59</v>
      </c>
      <c r="U261" s="9">
        <v>222.87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2662.46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f t="shared" si="4"/>
        <v>0</v>
      </c>
      <c r="AV261" s="9">
        <v>5044.34</v>
      </c>
      <c r="AW261" s="9">
        <v>2662.46</v>
      </c>
      <c r="AX261" s="10">
        <v>47</v>
      </c>
      <c r="AY261" s="10">
        <v>300</v>
      </c>
      <c r="AZ261" s="9">
        <v>265851.05249999999</v>
      </c>
      <c r="BA261" s="9">
        <v>74250</v>
      </c>
      <c r="BB261" s="11">
        <v>90</v>
      </c>
      <c r="BC261" s="11">
        <v>37.467648484848503</v>
      </c>
      <c r="BD261" s="11">
        <v>10.16</v>
      </c>
      <c r="BE261" s="11"/>
      <c r="BF261" s="7" t="s">
        <v>282</v>
      </c>
      <c r="BG261" s="4"/>
      <c r="BH261" s="7" t="s">
        <v>41</v>
      </c>
      <c r="BI261" s="7" t="s">
        <v>513</v>
      </c>
      <c r="BJ261" s="7" t="s">
        <v>514</v>
      </c>
      <c r="BK261" s="7" t="s">
        <v>286</v>
      </c>
      <c r="BL261" s="5" t="s">
        <v>0</v>
      </c>
      <c r="BM261" s="11">
        <v>249232.22275707001</v>
      </c>
      <c r="BN261" s="5" t="s">
        <v>209</v>
      </c>
      <c r="BO261" s="11"/>
      <c r="BP261" s="12">
        <v>37614</v>
      </c>
      <c r="BQ261" s="12">
        <v>46745</v>
      </c>
      <c r="BR261" s="11">
        <v>3225.61</v>
      </c>
      <c r="BS261" s="11">
        <v>146.5</v>
      </c>
      <c r="BT261" s="11">
        <v>42.19</v>
      </c>
    </row>
    <row r="262" spans="1:72" s="1" customFormat="1" ht="18.2" customHeight="1" x14ac:dyDescent="0.15">
      <c r="A262" s="13">
        <v>260</v>
      </c>
      <c r="B262" s="14" t="s">
        <v>39</v>
      </c>
      <c r="C262" s="14" t="s">
        <v>281</v>
      </c>
      <c r="D262" s="15">
        <v>45323</v>
      </c>
      <c r="E262" s="16" t="s">
        <v>162</v>
      </c>
      <c r="F262" s="17">
        <v>189</v>
      </c>
      <c r="G262" s="17">
        <v>188</v>
      </c>
      <c r="H262" s="18">
        <v>35436.36</v>
      </c>
      <c r="I262" s="18">
        <v>91682.55</v>
      </c>
      <c r="J262" s="18">
        <v>0</v>
      </c>
      <c r="K262" s="18">
        <v>127118.91</v>
      </c>
      <c r="L262" s="18">
        <v>978.31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127118.91</v>
      </c>
      <c r="T262" s="18">
        <v>150301.70000000001</v>
      </c>
      <c r="U262" s="18">
        <v>302.02999999999997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150603.73000000001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f t="shared" si="4"/>
        <v>0</v>
      </c>
      <c r="AV262" s="18">
        <v>92660.86</v>
      </c>
      <c r="AW262" s="18">
        <v>150603.73000000001</v>
      </c>
      <c r="AX262" s="19">
        <v>32</v>
      </c>
      <c r="AY262" s="19">
        <v>300</v>
      </c>
      <c r="AZ262" s="18">
        <v>497136.96799999999</v>
      </c>
      <c r="BA262" s="18">
        <v>138420</v>
      </c>
      <c r="BB262" s="20">
        <v>90</v>
      </c>
      <c r="BC262" s="20">
        <v>82.652087126137801</v>
      </c>
      <c r="BD262" s="20">
        <v>10.23</v>
      </c>
      <c r="BE262" s="20"/>
      <c r="BF262" s="16" t="s">
        <v>282</v>
      </c>
      <c r="BG262" s="13"/>
      <c r="BH262" s="16" t="s">
        <v>287</v>
      </c>
      <c r="BI262" s="16" t="s">
        <v>288</v>
      </c>
      <c r="BJ262" s="16" t="s">
        <v>289</v>
      </c>
      <c r="BK262" s="16" t="s">
        <v>286</v>
      </c>
      <c r="BL262" s="14" t="s">
        <v>0</v>
      </c>
      <c r="BM262" s="20">
        <v>1024953.03402777</v>
      </c>
      <c r="BN262" s="14" t="s">
        <v>209</v>
      </c>
      <c r="BO262" s="20"/>
      <c r="BP262" s="21">
        <v>37638</v>
      </c>
      <c r="BQ262" s="21">
        <v>46753</v>
      </c>
      <c r="BR262" s="20">
        <v>89521.82</v>
      </c>
      <c r="BS262" s="20">
        <v>261</v>
      </c>
      <c r="BT262" s="20">
        <v>43.56</v>
      </c>
    </row>
    <row r="263" spans="1:72" s="1" customFormat="1" ht="18.2" customHeight="1" x14ac:dyDescent="0.15">
      <c r="A263" s="4">
        <v>261</v>
      </c>
      <c r="B263" s="5" t="s">
        <v>39</v>
      </c>
      <c r="C263" s="5" t="s">
        <v>281</v>
      </c>
      <c r="D263" s="6">
        <v>45323</v>
      </c>
      <c r="E263" s="7" t="s">
        <v>163</v>
      </c>
      <c r="F263" s="8">
        <v>24</v>
      </c>
      <c r="G263" s="8">
        <v>24</v>
      </c>
      <c r="H263" s="9">
        <v>5.7800000000006602</v>
      </c>
      <c r="I263" s="9">
        <v>15425.83</v>
      </c>
      <c r="J263" s="9">
        <v>0</v>
      </c>
      <c r="K263" s="9">
        <v>15431.61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15431.61</v>
      </c>
      <c r="T263" s="9">
        <v>1713.51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1713.51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f t="shared" si="4"/>
        <v>0</v>
      </c>
      <c r="AV263" s="9">
        <v>15425.83</v>
      </c>
      <c r="AW263" s="9">
        <v>1713.51</v>
      </c>
      <c r="AX263" s="10">
        <v>0</v>
      </c>
      <c r="AY263" s="10">
        <v>360</v>
      </c>
      <c r="AZ263" s="9">
        <v>245008.45600000001</v>
      </c>
      <c r="BA263" s="9">
        <v>79200</v>
      </c>
      <c r="BB263" s="11">
        <v>90</v>
      </c>
      <c r="BC263" s="11">
        <v>17.535920454545501</v>
      </c>
      <c r="BD263" s="11">
        <v>10.1</v>
      </c>
      <c r="BE263" s="11"/>
      <c r="BF263" s="7" t="s">
        <v>282</v>
      </c>
      <c r="BG263" s="4"/>
      <c r="BH263" s="7" t="s">
        <v>41</v>
      </c>
      <c r="BI263" s="7" t="s">
        <v>513</v>
      </c>
      <c r="BJ263" s="7" t="s">
        <v>514</v>
      </c>
      <c r="BK263" s="7" t="s">
        <v>286</v>
      </c>
      <c r="BL263" s="5" t="s">
        <v>0</v>
      </c>
      <c r="BM263" s="11">
        <v>124424.25355466999</v>
      </c>
      <c r="BN263" s="5" t="s">
        <v>209</v>
      </c>
      <c r="BO263" s="11"/>
      <c r="BP263" s="12">
        <v>36676</v>
      </c>
      <c r="BQ263" s="12">
        <v>47633</v>
      </c>
      <c r="BR263" s="11">
        <v>7653.21</v>
      </c>
      <c r="BS263" s="11">
        <v>0</v>
      </c>
      <c r="BT263" s="11">
        <v>45.93</v>
      </c>
    </row>
    <row r="264" spans="1:72" s="1" customFormat="1" ht="18.2" customHeight="1" x14ac:dyDescent="0.15">
      <c r="A264" s="13">
        <v>262</v>
      </c>
      <c r="B264" s="14" t="s">
        <v>39</v>
      </c>
      <c r="C264" s="14" t="s">
        <v>281</v>
      </c>
      <c r="D264" s="15">
        <v>45323</v>
      </c>
      <c r="E264" s="16" t="s">
        <v>164</v>
      </c>
      <c r="F264" s="17">
        <v>181</v>
      </c>
      <c r="G264" s="17">
        <v>180</v>
      </c>
      <c r="H264" s="18">
        <v>41742.120000000003</v>
      </c>
      <c r="I264" s="18">
        <v>32421.82</v>
      </c>
      <c r="J264" s="18">
        <v>0</v>
      </c>
      <c r="K264" s="18">
        <v>74163.94</v>
      </c>
      <c r="L264" s="18">
        <v>349.59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74163.94</v>
      </c>
      <c r="T264" s="18">
        <v>93828.05</v>
      </c>
      <c r="U264" s="18">
        <v>351.31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94179.36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f t="shared" si="4"/>
        <v>0</v>
      </c>
      <c r="AV264" s="18">
        <v>32771.410000000003</v>
      </c>
      <c r="AW264" s="18">
        <v>94179.36</v>
      </c>
      <c r="AX264" s="19">
        <v>83</v>
      </c>
      <c r="AY264" s="19">
        <v>360</v>
      </c>
      <c r="AZ264" s="18">
        <v>255194.19200000001</v>
      </c>
      <c r="BA264" s="18">
        <v>79200</v>
      </c>
      <c r="BB264" s="20">
        <v>90</v>
      </c>
      <c r="BC264" s="20">
        <v>84.277204545454595</v>
      </c>
      <c r="BD264" s="20">
        <v>10.1</v>
      </c>
      <c r="BE264" s="20"/>
      <c r="BF264" s="16" t="s">
        <v>282</v>
      </c>
      <c r="BG264" s="13"/>
      <c r="BH264" s="16" t="s">
        <v>41</v>
      </c>
      <c r="BI264" s="16" t="s">
        <v>513</v>
      </c>
      <c r="BJ264" s="16" t="s">
        <v>514</v>
      </c>
      <c r="BK264" s="16" t="s">
        <v>286</v>
      </c>
      <c r="BL264" s="14" t="s">
        <v>0</v>
      </c>
      <c r="BM264" s="20">
        <v>597979.91753117996</v>
      </c>
      <c r="BN264" s="14" t="s">
        <v>209</v>
      </c>
      <c r="BO264" s="20"/>
      <c r="BP264" s="21">
        <v>36882</v>
      </c>
      <c r="BQ264" s="21">
        <v>47839</v>
      </c>
      <c r="BR264" s="20">
        <v>49189.88</v>
      </c>
      <c r="BS264" s="20">
        <v>105.94</v>
      </c>
      <c r="BT264" s="20">
        <v>42.16</v>
      </c>
    </row>
    <row r="265" spans="1:72" s="1" customFormat="1" ht="18.2" customHeight="1" x14ac:dyDescent="0.15">
      <c r="A265" s="4">
        <v>263</v>
      </c>
      <c r="B265" s="5" t="s">
        <v>39</v>
      </c>
      <c r="C265" s="5" t="s">
        <v>281</v>
      </c>
      <c r="D265" s="6">
        <v>45323</v>
      </c>
      <c r="E265" s="7" t="s">
        <v>165</v>
      </c>
      <c r="F265" s="8">
        <v>187</v>
      </c>
      <c r="G265" s="8">
        <v>186</v>
      </c>
      <c r="H265" s="9">
        <v>42087.77</v>
      </c>
      <c r="I265" s="9">
        <v>32595.1</v>
      </c>
      <c r="J265" s="9">
        <v>0</v>
      </c>
      <c r="K265" s="9">
        <v>74682.87</v>
      </c>
      <c r="L265" s="9">
        <v>346.68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74682.87</v>
      </c>
      <c r="T265" s="9">
        <v>98473.21</v>
      </c>
      <c r="U265" s="9">
        <v>354.22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98827.43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f t="shared" si="4"/>
        <v>0</v>
      </c>
      <c r="AV265" s="9">
        <v>32941.78</v>
      </c>
      <c r="AW265" s="9">
        <v>98827.43</v>
      </c>
      <c r="AX265" s="10">
        <v>84</v>
      </c>
      <c r="AY265" s="10">
        <v>360</v>
      </c>
      <c r="AZ265" s="9">
        <v>257645.08</v>
      </c>
      <c r="BA265" s="9">
        <v>79200</v>
      </c>
      <c r="BB265" s="11">
        <v>90</v>
      </c>
      <c r="BC265" s="11">
        <v>84.866897727272701</v>
      </c>
      <c r="BD265" s="11">
        <v>10.1</v>
      </c>
      <c r="BE265" s="11"/>
      <c r="BF265" s="7" t="s">
        <v>282</v>
      </c>
      <c r="BG265" s="4"/>
      <c r="BH265" s="7" t="s">
        <v>41</v>
      </c>
      <c r="BI265" s="7" t="s">
        <v>513</v>
      </c>
      <c r="BJ265" s="7" t="s">
        <v>514</v>
      </c>
      <c r="BK265" s="7" t="s">
        <v>286</v>
      </c>
      <c r="BL265" s="5" t="s">
        <v>0</v>
      </c>
      <c r="BM265" s="11">
        <v>602164.02261789003</v>
      </c>
      <c r="BN265" s="5" t="s">
        <v>209</v>
      </c>
      <c r="BO265" s="11"/>
      <c r="BP265" s="12">
        <v>36907</v>
      </c>
      <c r="BQ265" s="12">
        <v>47864</v>
      </c>
      <c r="BR265" s="11">
        <v>49807.96</v>
      </c>
      <c r="BS265" s="11">
        <v>105.92</v>
      </c>
      <c r="BT265" s="11">
        <v>44.46</v>
      </c>
    </row>
    <row r="266" spans="1:72" s="1" customFormat="1" ht="18.2" customHeight="1" x14ac:dyDescent="0.15">
      <c r="A266" s="13">
        <v>264</v>
      </c>
      <c r="B266" s="14" t="s">
        <v>39</v>
      </c>
      <c r="C266" s="14" t="s">
        <v>281</v>
      </c>
      <c r="D266" s="15">
        <v>45323</v>
      </c>
      <c r="E266" s="16" t="s">
        <v>562</v>
      </c>
      <c r="F266" s="17">
        <v>0</v>
      </c>
      <c r="G266" s="17">
        <v>0</v>
      </c>
      <c r="H266" s="18">
        <v>35208.31</v>
      </c>
      <c r="I266" s="18">
        <v>0</v>
      </c>
      <c r="J266" s="18">
        <v>0</v>
      </c>
      <c r="K266" s="18">
        <v>35208.31</v>
      </c>
      <c r="L266" s="18">
        <v>287.76</v>
      </c>
      <c r="M266" s="18">
        <v>0</v>
      </c>
      <c r="N266" s="18">
        <v>0</v>
      </c>
      <c r="O266" s="18">
        <v>0</v>
      </c>
      <c r="P266" s="18">
        <v>287.76</v>
      </c>
      <c r="Q266" s="18">
        <v>1.56</v>
      </c>
      <c r="R266" s="18">
        <v>0</v>
      </c>
      <c r="S266" s="18">
        <v>34918.99</v>
      </c>
      <c r="T266" s="18">
        <v>0</v>
      </c>
      <c r="U266" s="18">
        <v>296.32</v>
      </c>
      <c r="V266" s="18">
        <v>0</v>
      </c>
      <c r="W266" s="18">
        <v>0</v>
      </c>
      <c r="X266" s="18">
        <v>296.32</v>
      </c>
      <c r="Y266" s="18">
        <v>0</v>
      </c>
      <c r="Z266" s="18">
        <v>0</v>
      </c>
      <c r="AA266" s="18">
        <v>0</v>
      </c>
      <c r="AB266" s="18">
        <v>105.77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81.3</v>
      </c>
      <c r="AI266" s="18">
        <v>49.48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1E-3</v>
      </c>
      <c r="AR266" s="18">
        <v>0</v>
      </c>
      <c r="AS266" s="18">
        <v>0</v>
      </c>
      <c r="AT266" s="18">
        <v>0</v>
      </c>
      <c r="AU266" s="18">
        <f t="shared" si="4"/>
        <v>822.19099999999992</v>
      </c>
      <c r="AV266" s="18">
        <v>0</v>
      </c>
      <c r="AW266" s="18">
        <v>0</v>
      </c>
      <c r="AX266" s="19">
        <v>89</v>
      </c>
      <c r="AY266" s="19">
        <v>360</v>
      </c>
      <c r="AZ266" s="18">
        <v>262280.304</v>
      </c>
      <c r="BA266" s="18">
        <v>66000</v>
      </c>
      <c r="BB266" s="20">
        <v>75</v>
      </c>
      <c r="BC266" s="20">
        <v>39.680670454545499</v>
      </c>
      <c r="BD266" s="20">
        <v>10.1</v>
      </c>
      <c r="BE266" s="20"/>
      <c r="BF266" s="16" t="s">
        <v>282</v>
      </c>
      <c r="BG266" s="13"/>
      <c r="BH266" s="16" t="s">
        <v>41</v>
      </c>
      <c r="BI266" s="16" t="s">
        <v>513</v>
      </c>
      <c r="BJ266" s="16" t="s">
        <v>514</v>
      </c>
      <c r="BK266" s="16" t="s">
        <v>21</v>
      </c>
      <c r="BL266" s="14" t="s">
        <v>0</v>
      </c>
      <c r="BM266" s="20">
        <v>281549.96566352999</v>
      </c>
      <c r="BN266" s="14" t="s">
        <v>209</v>
      </c>
      <c r="BO266" s="20"/>
      <c r="BP266" s="21">
        <v>37049</v>
      </c>
      <c r="BQ266" s="21">
        <v>48006</v>
      </c>
      <c r="BR266" s="20">
        <v>0</v>
      </c>
      <c r="BS266" s="20">
        <v>105.77</v>
      </c>
      <c r="BT266" s="20">
        <v>0</v>
      </c>
    </row>
    <row r="267" spans="1:72" s="1" customFormat="1" ht="18.2" customHeight="1" x14ac:dyDescent="0.15">
      <c r="A267" s="4">
        <v>265</v>
      </c>
      <c r="B267" s="5" t="s">
        <v>39</v>
      </c>
      <c r="C267" s="5" t="s">
        <v>281</v>
      </c>
      <c r="D267" s="6">
        <v>45323</v>
      </c>
      <c r="E267" s="7" t="s">
        <v>563</v>
      </c>
      <c r="F267" s="8">
        <v>0</v>
      </c>
      <c r="G267" s="8">
        <v>0</v>
      </c>
      <c r="H267" s="9">
        <v>38624.94</v>
      </c>
      <c r="I267" s="9">
        <v>0</v>
      </c>
      <c r="J267" s="9">
        <v>0</v>
      </c>
      <c r="K267" s="9">
        <v>38624.94</v>
      </c>
      <c r="L267" s="9">
        <v>380.78</v>
      </c>
      <c r="M267" s="9">
        <v>0</v>
      </c>
      <c r="N267" s="9">
        <v>0</v>
      </c>
      <c r="O267" s="9">
        <v>0</v>
      </c>
      <c r="P267" s="9">
        <v>380.78</v>
      </c>
      <c r="Q267" s="9">
        <v>590.95000000000005</v>
      </c>
      <c r="R267" s="9">
        <v>0</v>
      </c>
      <c r="S267" s="9">
        <v>37653.21</v>
      </c>
      <c r="T267" s="9">
        <v>0</v>
      </c>
      <c r="U267" s="9">
        <v>320.12</v>
      </c>
      <c r="V267" s="9">
        <v>0</v>
      </c>
      <c r="W267" s="9">
        <v>0</v>
      </c>
      <c r="X267" s="9">
        <v>320.12</v>
      </c>
      <c r="Y267" s="9">
        <v>0</v>
      </c>
      <c r="Z267" s="9">
        <v>0</v>
      </c>
      <c r="AA267" s="9">
        <v>0</v>
      </c>
      <c r="AB267" s="9">
        <v>106.04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94.15</v>
      </c>
      <c r="AI267" s="9">
        <v>49.33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0.72926199999999997</v>
      </c>
      <c r="AT267" s="9">
        <v>0</v>
      </c>
      <c r="AU267" s="9">
        <f t="shared" si="4"/>
        <v>1540.6407379999998</v>
      </c>
      <c r="AV267" s="9">
        <v>0</v>
      </c>
      <c r="AW267" s="9">
        <v>0</v>
      </c>
      <c r="AX267" s="10">
        <v>78</v>
      </c>
      <c r="AY267" s="10">
        <v>360</v>
      </c>
      <c r="AZ267" s="9">
        <v>246496.272</v>
      </c>
      <c r="BA267" s="9">
        <v>79200</v>
      </c>
      <c r="BB267" s="11">
        <v>90</v>
      </c>
      <c r="BC267" s="11">
        <v>42.787738636363599</v>
      </c>
      <c r="BD267" s="11">
        <v>10.1</v>
      </c>
      <c r="BE267" s="11"/>
      <c r="BF267" s="7" t="s">
        <v>282</v>
      </c>
      <c r="BG267" s="4"/>
      <c r="BH267" s="7" t="s">
        <v>292</v>
      </c>
      <c r="BI267" s="7" t="s">
        <v>293</v>
      </c>
      <c r="BJ267" s="7" t="s">
        <v>564</v>
      </c>
      <c r="BK267" s="7" t="s">
        <v>21</v>
      </c>
      <c r="BL267" s="5" t="s">
        <v>0</v>
      </c>
      <c r="BM267" s="11">
        <v>303595.83660987002</v>
      </c>
      <c r="BN267" s="5" t="s">
        <v>209</v>
      </c>
      <c r="BO267" s="11"/>
      <c r="BP267" s="12">
        <v>36714</v>
      </c>
      <c r="BQ267" s="12">
        <v>47671</v>
      </c>
      <c r="BR267" s="11">
        <v>0</v>
      </c>
      <c r="BS267" s="11">
        <v>106.04</v>
      </c>
      <c r="BT267" s="11">
        <v>0</v>
      </c>
    </row>
    <row r="268" spans="1:72" s="1" customFormat="1" ht="18.2" customHeight="1" x14ac:dyDescent="0.15">
      <c r="A268" s="13">
        <v>266</v>
      </c>
      <c r="B268" s="14" t="s">
        <v>39</v>
      </c>
      <c r="C268" s="14" t="s">
        <v>281</v>
      </c>
      <c r="D268" s="15">
        <v>45323</v>
      </c>
      <c r="E268" s="16" t="s">
        <v>166</v>
      </c>
      <c r="F268" s="17">
        <v>36</v>
      </c>
      <c r="G268" s="17">
        <v>35</v>
      </c>
      <c r="H268" s="18">
        <v>39415.39</v>
      </c>
      <c r="I268" s="18">
        <v>11421.76</v>
      </c>
      <c r="J268" s="18">
        <v>0</v>
      </c>
      <c r="K268" s="18">
        <v>50837.15</v>
      </c>
      <c r="L268" s="18">
        <v>369.18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50837.15</v>
      </c>
      <c r="T268" s="18">
        <v>13810.64</v>
      </c>
      <c r="U268" s="18">
        <v>331.72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14142.36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f t="shared" si="4"/>
        <v>0</v>
      </c>
      <c r="AV268" s="18">
        <v>11790.94</v>
      </c>
      <c r="AW268" s="18">
        <v>14142.36</v>
      </c>
      <c r="AX268" s="19">
        <v>77</v>
      </c>
      <c r="AY268" s="19">
        <v>360</v>
      </c>
      <c r="AZ268" s="18">
        <v>245467.2</v>
      </c>
      <c r="BA268" s="18">
        <v>79200</v>
      </c>
      <c r="BB268" s="20">
        <v>90</v>
      </c>
      <c r="BC268" s="20">
        <v>57.769488636363597</v>
      </c>
      <c r="BD268" s="20">
        <v>10.1</v>
      </c>
      <c r="BE268" s="20"/>
      <c r="BF268" s="16" t="s">
        <v>282</v>
      </c>
      <c r="BG268" s="13"/>
      <c r="BH268" s="16" t="s">
        <v>292</v>
      </c>
      <c r="BI268" s="16" t="s">
        <v>293</v>
      </c>
      <c r="BJ268" s="16" t="s">
        <v>564</v>
      </c>
      <c r="BK268" s="16" t="s">
        <v>286</v>
      </c>
      <c r="BL268" s="14" t="s">
        <v>0</v>
      </c>
      <c r="BM268" s="20">
        <v>409897.24608105002</v>
      </c>
      <c r="BN268" s="14" t="s">
        <v>209</v>
      </c>
      <c r="BO268" s="20"/>
      <c r="BP268" s="21">
        <v>36693</v>
      </c>
      <c r="BQ268" s="21">
        <v>47650</v>
      </c>
      <c r="BR268" s="20">
        <v>10799.37</v>
      </c>
      <c r="BS268" s="20">
        <v>106.06</v>
      </c>
      <c r="BT268" s="20">
        <v>43.83</v>
      </c>
    </row>
    <row r="269" spans="1:72" s="1" customFormat="1" ht="18.2" customHeight="1" x14ac:dyDescent="0.15">
      <c r="A269" s="4">
        <v>267</v>
      </c>
      <c r="B269" s="5" t="s">
        <v>39</v>
      </c>
      <c r="C269" s="5" t="s">
        <v>281</v>
      </c>
      <c r="D269" s="6">
        <v>45323</v>
      </c>
      <c r="E269" s="7" t="s">
        <v>565</v>
      </c>
      <c r="F269" s="8">
        <v>0</v>
      </c>
      <c r="G269" s="8">
        <v>0</v>
      </c>
      <c r="H269" s="9">
        <v>39504.36</v>
      </c>
      <c r="I269" s="9">
        <v>365.33</v>
      </c>
      <c r="J269" s="9">
        <v>0</v>
      </c>
      <c r="K269" s="9">
        <v>39869.69</v>
      </c>
      <c r="L269" s="9">
        <v>368.4</v>
      </c>
      <c r="M269" s="9">
        <v>0</v>
      </c>
      <c r="N269" s="9">
        <v>0</v>
      </c>
      <c r="O269" s="9">
        <v>365.33</v>
      </c>
      <c r="P269" s="9">
        <v>0</v>
      </c>
      <c r="Q269" s="9">
        <v>0</v>
      </c>
      <c r="R269" s="9">
        <v>0</v>
      </c>
      <c r="S269" s="9">
        <v>39504.36</v>
      </c>
      <c r="T269" s="9">
        <v>335.57</v>
      </c>
      <c r="U269" s="9">
        <v>332.5</v>
      </c>
      <c r="V269" s="9">
        <v>0</v>
      </c>
      <c r="W269" s="9">
        <v>335.57</v>
      </c>
      <c r="X269" s="9">
        <v>0</v>
      </c>
      <c r="Y269" s="9">
        <v>0</v>
      </c>
      <c r="Z269" s="9">
        <v>0</v>
      </c>
      <c r="AA269" s="9">
        <v>332.5</v>
      </c>
      <c r="AB269" s="9">
        <v>0</v>
      </c>
      <c r="AC269" s="9">
        <v>0</v>
      </c>
      <c r="AD269" s="9">
        <v>0</v>
      </c>
      <c r="AE269" s="9">
        <v>0</v>
      </c>
      <c r="AF269" s="9">
        <v>44.07</v>
      </c>
      <c r="AG269" s="9">
        <v>0</v>
      </c>
      <c r="AH269" s="9">
        <v>0</v>
      </c>
      <c r="AI269" s="9">
        <v>0</v>
      </c>
      <c r="AJ269" s="9">
        <v>108.84</v>
      </c>
      <c r="AK269" s="9">
        <v>0</v>
      </c>
      <c r="AL269" s="9">
        <v>0</v>
      </c>
      <c r="AM269" s="9">
        <v>0</v>
      </c>
      <c r="AN269" s="9">
        <v>0</v>
      </c>
      <c r="AO269" s="9">
        <v>94.15</v>
      </c>
      <c r="AP269" s="9">
        <v>4.78</v>
      </c>
      <c r="AQ269" s="9">
        <v>42.24</v>
      </c>
      <c r="AR269" s="9">
        <v>0</v>
      </c>
      <c r="AS269" s="9">
        <v>0</v>
      </c>
      <c r="AT269" s="9">
        <v>0</v>
      </c>
      <c r="AU269" s="9">
        <f t="shared" si="4"/>
        <v>994.98</v>
      </c>
      <c r="AV269" s="9">
        <v>368.4</v>
      </c>
      <c r="AW269" s="9">
        <v>332.5</v>
      </c>
      <c r="AX269" s="10">
        <v>78</v>
      </c>
      <c r="AY269" s="10">
        <v>360</v>
      </c>
      <c r="AZ269" s="9">
        <v>246496.272</v>
      </c>
      <c r="BA269" s="9">
        <v>79200</v>
      </c>
      <c r="BB269" s="11">
        <v>90</v>
      </c>
      <c r="BC269" s="11">
        <v>44.8913181818182</v>
      </c>
      <c r="BD269" s="11">
        <v>10.1</v>
      </c>
      <c r="BE269" s="11"/>
      <c r="BF269" s="7" t="s">
        <v>282</v>
      </c>
      <c r="BG269" s="4"/>
      <c r="BH269" s="7" t="s">
        <v>292</v>
      </c>
      <c r="BI269" s="7" t="s">
        <v>293</v>
      </c>
      <c r="BJ269" s="7" t="s">
        <v>564</v>
      </c>
      <c r="BK269" s="7" t="s">
        <v>21</v>
      </c>
      <c r="BL269" s="5" t="s">
        <v>0</v>
      </c>
      <c r="BM269" s="11">
        <v>318521.56094892003</v>
      </c>
      <c r="BN269" s="5" t="s">
        <v>209</v>
      </c>
      <c r="BO269" s="11"/>
      <c r="BP269" s="12">
        <v>36714</v>
      </c>
      <c r="BQ269" s="12">
        <v>47671</v>
      </c>
      <c r="BR269" s="11">
        <v>251.11</v>
      </c>
      <c r="BS269" s="11">
        <v>106.04</v>
      </c>
      <c r="BT269" s="11">
        <v>43.65</v>
      </c>
    </row>
    <row r="270" spans="1:72" s="1" customFormat="1" ht="18.2" customHeight="1" x14ac:dyDescent="0.15">
      <c r="A270" s="13">
        <v>268</v>
      </c>
      <c r="B270" s="14" t="s">
        <v>39</v>
      </c>
      <c r="C270" s="14" t="s">
        <v>281</v>
      </c>
      <c r="D270" s="15">
        <v>45323</v>
      </c>
      <c r="E270" s="16" t="s">
        <v>566</v>
      </c>
      <c r="F270" s="17">
        <v>0</v>
      </c>
      <c r="G270" s="17">
        <v>0</v>
      </c>
      <c r="H270" s="18">
        <v>36128.980000000003</v>
      </c>
      <c r="I270" s="18">
        <v>0</v>
      </c>
      <c r="J270" s="18">
        <v>0</v>
      </c>
      <c r="K270" s="18">
        <v>36128.980000000003</v>
      </c>
      <c r="L270" s="18">
        <v>396.83</v>
      </c>
      <c r="M270" s="18">
        <v>0</v>
      </c>
      <c r="N270" s="18">
        <v>0</v>
      </c>
      <c r="O270" s="18">
        <v>0</v>
      </c>
      <c r="P270" s="18">
        <v>396.83</v>
      </c>
      <c r="Q270" s="18">
        <v>1.77</v>
      </c>
      <c r="R270" s="18">
        <v>0</v>
      </c>
      <c r="S270" s="18">
        <v>35730.379999999997</v>
      </c>
      <c r="T270" s="18">
        <v>0</v>
      </c>
      <c r="U270" s="18">
        <v>304.07</v>
      </c>
      <c r="V270" s="18">
        <v>0</v>
      </c>
      <c r="W270" s="18">
        <v>0</v>
      </c>
      <c r="X270" s="18">
        <v>304.07</v>
      </c>
      <c r="Y270" s="18">
        <v>0</v>
      </c>
      <c r="Z270" s="18">
        <v>0</v>
      </c>
      <c r="AA270" s="18">
        <v>0</v>
      </c>
      <c r="AB270" s="18">
        <v>106.04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94.15</v>
      </c>
      <c r="AI270" s="18">
        <v>49.33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2.9766000000000001E-2</v>
      </c>
      <c r="AT270" s="18">
        <v>0</v>
      </c>
      <c r="AU270" s="18">
        <f t="shared" si="4"/>
        <v>952.16023399999983</v>
      </c>
      <c r="AV270" s="18">
        <v>0</v>
      </c>
      <c r="AW270" s="18">
        <v>0</v>
      </c>
      <c r="AX270" s="19">
        <v>78</v>
      </c>
      <c r="AY270" s="19">
        <v>360</v>
      </c>
      <c r="AZ270" s="18">
        <v>246496.272</v>
      </c>
      <c r="BA270" s="18">
        <v>79200</v>
      </c>
      <c r="BB270" s="20">
        <v>90</v>
      </c>
      <c r="BC270" s="20">
        <v>40.6027045454545</v>
      </c>
      <c r="BD270" s="20">
        <v>10.1</v>
      </c>
      <c r="BE270" s="20"/>
      <c r="BF270" s="16" t="s">
        <v>282</v>
      </c>
      <c r="BG270" s="13"/>
      <c r="BH270" s="16" t="s">
        <v>292</v>
      </c>
      <c r="BI270" s="16" t="s">
        <v>293</v>
      </c>
      <c r="BJ270" s="16" t="s">
        <v>564</v>
      </c>
      <c r="BK270" s="16" t="s">
        <v>21</v>
      </c>
      <c r="BL270" s="14" t="s">
        <v>0</v>
      </c>
      <c r="BM270" s="20">
        <v>288092.16022985999</v>
      </c>
      <c r="BN270" s="14" t="s">
        <v>209</v>
      </c>
      <c r="BO270" s="20"/>
      <c r="BP270" s="21">
        <v>36714</v>
      </c>
      <c r="BQ270" s="21">
        <v>47671</v>
      </c>
      <c r="BR270" s="20">
        <v>0</v>
      </c>
      <c r="BS270" s="20">
        <v>106.04</v>
      </c>
      <c r="BT270" s="20">
        <v>0</v>
      </c>
    </row>
    <row r="271" spans="1:72" s="1" customFormat="1" ht="18.2" customHeight="1" x14ac:dyDescent="0.15">
      <c r="A271" s="4">
        <v>269</v>
      </c>
      <c r="B271" s="5" t="s">
        <v>39</v>
      </c>
      <c r="C271" s="5" t="s">
        <v>281</v>
      </c>
      <c r="D271" s="6">
        <v>45323</v>
      </c>
      <c r="E271" s="7" t="s">
        <v>167</v>
      </c>
      <c r="F271" s="8">
        <v>154</v>
      </c>
      <c r="G271" s="8">
        <v>153</v>
      </c>
      <c r="H271" s="9">
        <v>46277.73</v>
      </c>
      <c r="I271" s="9">
        <v>34211.01</v>
      </c>
      <c r="J271" s="9">
        <v>0</v>
      </c>
      <c r="K271" s="9">
        <v>80488.740000000005</v>
      </c>
      <c r="L271" s="9">
        <v>399.33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80488.740000000005</v>
      </c>
      <c r="T271" s="9">
        <v>87168.1</v>
      </c>
      <c r="U271" s="9">
        <v>393.33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87561.43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f t="shared" si="4"/>
        <v>0</v>
      </c>
      <c r="AV271" s="9">
        <v>34610.339999999997</v>
      </c>
      <c r="AW271" s="9">
        <v>87561.43</v>
      </c>
      <c r="AX271" s="10">
        <v>81</v>
      </c>
      <c r="AY271" s="10">
        <v>360</v>
      </c>
      <c r="AZ271" s="9">
        <v>298862.685</v>
      </c>
      <c r="BA271" s="9">
        <v>88825</v>
      </c>
      <c r="BB271" s="11">
        <v>85</v>
      </c>
      <c r="BC271" s="11">
        <v>77.022717703349301</v>
      </c>
      <c r="BD271" s="11">
        <v>10.199999999999999</v>
      </c>
      <c r="BE271" s="11"/>
      <c r="BF271" s="7" t="s">
        <v>282</v>
      </c>
      <c r="BG271" s="4"/>
      <c r="BH271" s="7" t="s">
        <v>292</v>
      </c>
      <c r="BI271" s="7" t="s">
        <v>293</v>
      </c>
      <c r="BJ271" s="7" t="s">
        <v>567</v>
      </c>
      <c r="BK271" s="7" t="s">
        <v>286</v>
      </c>
      <c r="BL271" s="5" t="s">
        <v>0</v>
      </c>
      <c r="BM271" s="11">
        <v>648976.44471677998</v>
      </c>
      <c r="BN271" s="5" t="s">
        <v>209</v>
      </c>
      <c r="BO271" s="11"/>
      <c r="BP271" s="12">
        <v>36830</v>
      </c>
      <c r="BQ271" s="12">
        <v>47787</v>
      </c>
      <c r="BR271" s="11">
        <v>48066.35</v>
      </c>
      <c r="BS271" s="11">
        <v>125.01</v>
      </c>
      <c r="BT271" s="11">
        <v>42.75</v>
      </c>
    </row>
    <row r="272" spans="1:72" s="1" customFormat="1" ht="18.2" customHeight="1" x14ac:dyDescent="0.15">
      <c r="A272" s="13">
        <v>270</v>
      </c>
      <c r="B272" s="14" t="s">
        <v>39</v>
      </c>
      <c r="C272" s="14" t="s">
        <v>281</v>
      </c>
      <c r="D272" s="15">
        <v>45323</v>
      </c>
      <c r="E272" s="16" t="s">
        <v>31</v>
      </c>
      <c r="F272" s="17">
        <v>113</v>
      </c>
      <c r="G272" s="17">
        <v>112</v>
      </c>
      <c r="H272" s="18">
        <v>46277.73</v>
      </c>
      <c r="I272" s="18">
        <v>28924.15</v>
      </c>
      <c r="J272" s="18">
        <v>0</v>
      </c>
      <c r="K272" s="18">
        <v>75201.88</v>
      </c>
      <c r="L272" s="18">
        <v>399.33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75201.88</v>
      </c>
      <c r="T272" s="18">
        <v>60646.44</v>
      </c>
      <c r="U272" s="18">
        <v>393.33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61039.77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0</v>
      </c>
      <c r="AT272" s="18">
        <v>0</v>
      </c>
      <c r="AU272" s="18">
        <f t="shared" si="4"/>
        <v>0</v>
      </c>
      <c r="AV272" s="18">
        <v>29323.48</v>
      </c>
      <c r="AW272" s="18">
        <v>61039.77</v>
      </c>
      <c r="AX272" s="19">
        <v>81</v>
      </c>
      <c r="AY272" s="19">
        <v>360</v>
      </c>
      <c r="AZ272" s="18">
        <v>298862.685</v>
      </c>
      <c r="BA272" s="18">
        <v>88825</v>
      </c>
      <c r="BB272" s="20">
        <v>85</v>
      </c>
      <c r="BC272" s="20">
        <v>71.963521531100497</v>
      </c>
      <c r="BD272" s="20">
        <v>10.199999999999999</v>
      </c>
      <c r="BE272" s="20"/>
      <c r="BF272" s="16" t="s">
        <v>282</v>
      </c>
      <c r="BG272" s="13"/>
      <c r="BH272" s="16" t="s">
        <v>292</v>
      </c>
      <c r="BI272" s="16" t="s">
        <v>293</v>
      </c>
      <c r="BJ272" s="16" t="s">
        <v>564</v>
      </c>
      <c r="BK272" s="16" t="s">
        <v>286</v>
      </c>
      <c r="BL272" s="14" t="s">
        <v>0</v>
      </c>
      <c r="BM272" s="20">
        <v>606348.77274036</v>
      </c>
      <c r="BN272" s="14" t="s">
        <v>209</v>
      </c>
      <c r="BO272" s="20"/>
      <c r="BP272" s="21">
        <v>36830</v>
      </c>
      <c r="BQ272" s="21">
        <v>47787</v>
      </c>
      <c r="BR272" s="20">
        <v>35762.910000000003</v>
      </c>
      <c r="BS272" s="20">
        <v>125.01</v>
      </c>
      <c r="BT272" s="20">
        <v>42.75</v>
      </c>
    </row>
    <row r="273" spans="1:72" s="1" customFormat="1" ht="18.2" customHeight="1" x14ac:dyDescent="0.15">
      <c r="A273" s="4">
        <v>271</v>
      </c>
      <c r="B273" s="5" t="s">
        <v>39</v>
      </c>
      <c r="C273" s="5" t="s">
        <v>281</v>
      </c>
      <c r="D273" s="6">
        <v>45323</v>
      </c>
      <c r="E273" s="7" t="s">
        <v>568</v>
      </c>
      <c r="F273" s="8">
        <v>0</v>
      </c>
      <c r="G273" s="8">
        <v>0</v>
      </c>
      <c r="H273" s="9">
        <v>46150.71</v>
      </c>
      <c r="I273" s="9">
        <v>0</v>
      </c>
      <c r="J273" s="9">
        <v>0</v>
      </c>
      <c r="K273" s="9">
        <v>46150.71</v>
      </c>
      <c r="L273" s="9">
        <v>397.12</v>
      </c>
      <c r="M273" s="9">
        <v>0</v>
      </c>
      <c r="N273" s="9">
        <v>0</v>
      </c>
      <c r="O273" s="9">
        <v>0</v>
      </c>
      <c r="P273" s="9">
        <v>397.12</v>
      </c>
      <c r="Q273" s="9">
        <v>0</v>
      </c>
      <c r="R273" s="9">
        <v>0</v>
      </c>
      <c r="S273" s="9">
        <v>45753.59</v>
      </c>
      <c r="T273" s="9">
        <v>0</v>
      </c>
      <c r="U273" s="9">
        <v>395.54</v>
      </c>
      <c r="V273" s="9">
        <v>0</v>
      </c>
      <c r="W273" s="9">
        <v>0</v>
      </c>
      <c r="X273" s="9">
        <v>395.54</v>
      </c>
      <c r="Y273" s="9">
        <v>0</v>
      </c>
      <c r="Z273" s="9">
        <v>0</v>
      </c>
      <c r="AA273" s="9">
        <v>0</v>
      </c>
      <c r="AB273" s="9">
        <v>124.98</v>
      </c>
      <c r="AC273" s="9">
        <v>0</v>
      </c>
      <c r="AD273" s="9">
        <v>0</v>
      </c>
      <c r="AE273" s="9">
        <v>0</v>
      </c>
      <c r="AF273" s="9">
        <v>12.67</v>
      </c>
      <c r="AG273" s="9">
        <v>0</v>
      </c>
      <c r="AH273" s="9">
        <v>106.99</v>
      </c>
      <c r="AI273" s="9">
        <v>55.37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8.7999999999999995E-2</v>
      </c>
      <c r="AR273" s="9">
        <v>0</v>
      </c>
      <c r="AS273" s="9">
        <v>0</v>
      </c>
      <c r="AT273" s="9">
        <v>0</v>
      </c>
      <c r="AU273" s="9">
        <f t="shared" si="4"/>
        <v>1092.758</v>
      </c>
      <c r="AV273" s="9">
        <v>0</v>
      </c>
      <c r="AW273" s="9">
        <v>0</v>
      </c>
      <c r="AX273" s="10">
        <v>82</v>
      </c>
      <c r="AY273" s="10">
        <v>360</v>
      </c>
      <c r="AZ273" s="9">
        <v>301366.40049999999</v>
      </c>
      <c r="BA273" s="9">
        <v>88825</v>
      </c>
      <c r="BB273" s="11">
        <v>85</v>
      </c>
      <c r="BC273" s="11">
        <v>43.783339712918703</v>
      </c>
      <c r="BD273" s="11">
        <v>10.199999999999999</v>
      </c>
      <c r="BE273" s="11"/>
      <c r="BF273" s="7" t="s">
        <v>282</v>
      </c>
      <c r="BG273" s="4"/>
      <c r="BH273" s="7" t="s">
        <v>292</v>
      </c>
      <c r="BI273" s="7" t="s">
        <v>293</v>
      </c>
      <c r="BJ273" s="7" t="s">
        <v>564</v>
      </c>
      <c r="BK273" s="7" t="s">
        <v>21</v>
      </c>
      <c r="BL273" s="5" t="s">
        <v>0</v>
      </c>
      <c r="BM273" s="11">
        <v>368908.77122972999</v>
      </c>
      <c r="BN273" s="5" t="s">
        <v>209</v>
      </c>
      <c r="BO273" s="11"/>
      <c r="BP273" s="12">
        <v>36860</v>
      </c>
      <c r="BQ273" s="12">
        <v>47817</v>
      </c>
      <c r="BR273" s="11">
        <v>0</v>
      </c>
      <c r="BS273" s="11">
        <v>124.98</v>
      </c>
      <c r="BT273" s="11">
        <v>12.11</v>
      </c>
    </row>
    <row r="274" spans="1:72" s="1" customFormat="1" ht="18.2" customHeight="1" x14ac:dyDescent="0.15">
      <c r="A274" s="13">
        <v>272</v>
      </c>
      <c r="B274" s="14" t="s">
        <v>39</v>
      </c>
      <c r="C274" s="14" t="s">
        <v>281</v>
      </c>
      <c r="D274" s="15">
        <v>45323</v>
      </c>
      <c r="E274" s="16" t="s">
        <v>168</v>
      </c>
      <c r="F274" s="17">
        <v>201</v>
      </c>
      <c r="G274" s="17">
        <v>200</v>
      </c>
      <c r="H274" s="18">
        <v>49354.68</v>
      </c>
      <c r="I274" s="18">
        <v>35889.43</v>
      </c>
      <c r="J274" s="18">
        <v>0</v>
      </c>
      <c r="K274" s="18">
        <v>85244.11</v>
      </c>
      <c r="L274" s="18">
        <v>373.17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85244.11</v>
      </c>
      <c r="T274" s="18">
        <v>123435.24</v>
      </c>
      <c r="U274" s="18">
        <v>419.49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123854.73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f t="shared" si="4"/>
        <v>0</v>
      </c>
      <c r="AV274" s="18">
        <v>36262.6</v>
      </c>
      <c r="AW274" s="18">
        <v>123854.73</v>
      </c>
      <c r="AX274" s="19">
        <v>89</v>
      </c>
      <c r="AY274" s="19">
        <v>360</v>
      </c>
      <c r="AZ274" s="18">
        <v>312251.85200000001</v>
      </c>
      <c r="BA274" s="18">
        <v>88825</v>
      </c>
      <c r="BB274" s="20">
        <v>85</v>
      </c>
      <c r="BC274" s="20">
        <v>81.573311004784699</v>
      </c>
      <c r="BD274" s="20">
        <v>10.199999999999999</v>
      </c>
      <c r="BE274" s="20"/>
      <c r="BF274" s="16" t="s">
        <v>282</v>
      </c>
      <c r="BG274" s="13"/>
      <c r="BH274" s="16" t="s">
        <v>292</v>
      </c>
      <c r="BI274" s="16" t="s">
        <v>293</v>
      </c>
      <c r="BJ274" s="16" t="s">
        <v>564</v>
      </c>
      <c r="BK274" s="16" t="s">
        <v>286</v>
      </c>
      <c r="BL274" s="14" t="s">
        <v>0</v>
      </c>
      <c r="BM274" s="20">
        <v>687318.74099216994</v>
      </c>
      <c r="BN274" s="14" t="s">
        <v>209</v>
      </c>
      <c r="BO274" s="20"/>
      <c r="BP274" s="21">
        <v>37071</v>
      </c>
      <c r="BQ274" s="21">
        <v>48028</v>
      </c>
      <c r="BR274" s="20">
        <v>60909.68</v>
      </c>
      <c r="BS274" s="20">
        <v>124.83</v>
      </c>
      <c r="BT274" s="20">
        <v>43.56</v>
      </c>
    </row>
    <row r="275" spans="1:72" s="1" customFormat="1" ht="18.2" customHeight="1" x14ac:dyDescent="0.15">
      <c r="A275" s="4">
        <v>273</v>
      </c>
      <c r="B275" s="5" t="s">
        <v>39</v>
      </c>
      <c r="C275" s="5" t="s">
        <v>281</v>
      </c>
      <c r="D275" s="6">
        <v>45323</v>
      </c>
      <c r="E275" s="7" t="s">
        <v>169</v>
      </c>
      <c r="F275" s="8">
        <v>207</v>
      </c>
      <c r="G275" s="8">
        <v>206</v>
      </c>
      <c r="H275" s="9">
        <v>39848.629999999997</v>
      </c>
      <c r="I275" s="9">
        <v>28244.57</v>
      </c>
      <c r="J275" s="9">
        <v>0</v>
      </c>
      <c r="K275" s="9">
        <v>68093.2</v>
      </c>
      <c r="L275" s="9">
        <v>288.67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68093.2</v>
      </c>
      <c r="T275" s="9">
        <v>100931.72</v>
      </c>
      <c r="U275" s="9">
        <v>335.37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101267.09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f t="shared" si="4"/>
        <v>0</v>
      </c>
      <c r="AV275" s="9">
        <v>28533.24</v>
      </c>
      <c r="AW275" s="9">
        <v>101267.09</v>
      </c>
      <c r="AX275" s="10">
        <v>92</v>
      </c>
      <c r="AY275" s="10">
        <v>360</v>
      </c>
      <c r="AZ275" s="9">
        <v>235455.14790000001</v>
      </c>
      <c r="BA275" s="9">
        <v>70515</v>
      </c>
      <c r="BB275" s="11">
        <v>90</v>
      </c>
      <c r="BC275" s="11">
        <v>86.908998085513701</v>
      </c>
      <c r="BD275" s="11">
        <v>10.1</v>
      </c>
      <c r="BE275" s="11"/>
      <c r="BF275" s="7" t="s">
        <v>282</v>
      </c>
      <c r="BG275" s="4"/>
      <c r="BH275" s="7" t="s">
        <v>348</v>
      </c>
      <c r="BI275" s="7" t="s">
        <v>349</v>
      </c>
      <c r="BJ275" s="7" t="s">
        <v>569</v>
      </c>
      <c r="BK275" s="7" t="s">
        <v>286</v>
      </c>
      <c r="BL275" s="5" t="s">
        <v>0</v>
      </c>
      <c r="BM275" s="11">
        <v>549031.86266039999</v>
      </c>
      <c r="BN275" s="5" t="s">
        <v>209</v>
      </c>
      <c r="BO275" s="11"/>
      <c r="BP275" s="12">
        <v>37158</v>
      </c>
      <c r="BQ275" s="12">
        <v>48115</v>
      </c>
      <c r="BR275" s="11">
        <v>53766.99</v>
      </c>
      <c r="BS275" s="11">
        <v>111.17</v>
      </c>
      <c r="BT275" s="11">
        <v>43.31</v>
      </c>
    </row>
    <row r="276" spans="1:72" s="1" customFormat="1" ht="18.2" customHeight="1" x14ac:dyDescent="0.15">
      <c r="A276" s="13">
        <v>274</v>
      </c>
      <c r="B276" s="14" t="s">
        <v>39</v>
      </c>
      <c r="C276" s="14" t="s">
        <v>281</v>
      </c>
      <c r="D276" s="15">
        <v>45323</v>
      </c>
      <c r="E276" s="16" t="s">
        <v>570</v>
      </c>
      <c r="F276" s="17">
        <v>0</v>
      </c>
      <c r="G276" s="17">
        <v>1</v>
      </c>
      <c r="H276" s="18">
        <v>41829.03</v>
      </c>
      <c r="I276" s="18">
        <v>354.97</v>
      </c>
      <c r="J276" s="18">
        <v>0</v>
      </c>
      <c r="K276" s="18">
        <v>42184</v>
      </c>
      <c r="L276" s="18">
        <v>312.99</v>
      </c>
      <c r="M276" s="18">
        <v>0</v>
      </c>
      <c r="N276" s="18">
        <v>0</v>
      </c>
      <c r="O276" s="18">
        <v>354.97</v>
      </c>
      <c r="P276" s="18">
        <v>312.99</v>
      </c>
      <c r="Q276" s="18">
        <v>0</v>
      </c>
      <c r="R276" s="18">
        <v>0</v>
      </c>
      <c r="S276" s="18">
        <v>41516.04</v>
      </c>
      <c r="T276" s="18">
        <v>354.67</v>
      </c>
      <c r="U276" s="18">
        <v>352.06</v>
      </c>
      <c r="V276" s="18">
        <v>0</v>
      </c>
      <c r="W276" s="18">
        <v>354.67</v>
      </c>
      <c r="X276" s="18">
        <v>352.06</v>
      </c>
      <c r="Y276" s="18">
        <v>0</v>
      </c>
      <c r="Z276" s="18">
        <v>0</v>
      </c>
      <c r="AA276" s="18">
        <v>0</v>
      </c>
      <c r="AB276" s="18">
        <v>108.26</v>
      </c>
      <c r="AC276" s="18">
        <v>0</v>
      </c>
      <c r="AD276" s="18">
        <v>25</v>
      </c>
      <c r="AE276" s="18">
        <v>0</v>
      </c>
      <c r="AF276" s="18">
        <v>44.99</v>
      </c>
      <c r="AG276" s="18">
        <v>0</v>
      </c>
      <c r="AH276" s="18">
        <v>92.96</v>
      </c>
      <c r="AI276" s="18">
        <v>46.82</v>
      </c>
      <c r="AJ276" s="18">
        <v>108.26</v>
      </c>
      <c r="AK276" s="18">
        <v>0</v>
      </c>
      <c r="AL276" s="18">
        <v>25</v>
      </c>
      <c r="AM276" s="18">
        <v>0</v>
      </c>
      <c r="AN276" s="18">
        <v>0</v>
      </c>
      <c r="AO276" s="18">
        <v>92.96</v>
      </c>
      <c r="AP276" s="18">
        <v>46.82</v>
      </c>
      <c r="AQ276" s="18">
        <v>1.6E-2</v>
      </c>
      <c r="AR276" s="18">
        <v>0</v>
      </c>
      <c r="AS276" s="18">
        <v>0</v>
      </c>
      <c r="AT276" s="18">
        <v>0</v>
      </c>
      <c r="AU276" s="18">
        <f t="shared" si="4"/>
        <v>1965.7760000000001</v>
      </c>
      <c r="AV276" s="18">
        <v>0</v>
      </c>
      <c r="AW276" s="18">
        <v>0</v>
      </c>
      <c r="AX276" s="19">
        <v>94</v>
      </c>
      <c r="AY276" s="19">
        <v>360</v>
      </c>
      <c r="AZ276" s="18">
        <v>252678.9325</v>
      </c>
      <c r="BA276" s="18">
        <v>75150</v>
      </c>
      <c r="BB276" s="20">
        <v>90</v>
      </c>
      <c r="BC276" s="20">
        <v>49.719808383233499</v>
      </c>
      <c r="BD276" s="20">
        <v>10.1</v>
      </c>
      <c r="BE276" s="20"/>
      <c r="BF276" s="16" t="s">
        <v>282</v>
      </c>
      <c r="BG276" s="13"/>
      <c r="BH276" s="16" t="s">
        <v>343</v>
      </c>
      <c r="BI276" s="16" t="s">
        <v>571</v>
      </c>
      <c r="BJ276" s="16" t="s">
        <v>435</v>
      </c>
      <c r="BK276" s="16" t="s">
        <v>21</v>
      </c>
      <c r="BL276" s="14" t="s">
        <v>0</v>
      </c>
      <c r="BM276" s="20">
        <v>334741.63016987999</v>
      </c>
      <c r="BN276" s="14" t="s">
        <v>209</v>
      </c>
      <c r="BO276" s="20"/>
      <c r="BP276" s="21">
        <v>37174</v>
      </c>
      <c r="BQ276" s="21">
        <v>48131</v>
      </c>
      <c r="BR276" s="20">
        <v>0</v>
      </c>
      <c r="BS276" s="20">
        <v>108.26</v>
      </c>
      <c r="BT276" s="20">
        <v>25</v>
      </c>
    </row>
    <row r="277" spans="1:72" s="1" customFormat="1" ht="18.2" customHeight="1" x14ac:dyDescent="0.15">
      <c r="A277" s="4">
        <v>275</v>
      </c>
      <c r="B277" s="5" t="s">
        <v>39</v>
      </c>
      <c r="C277" s="5" t="s">
        <v>281</v>
      </c>
      <c r="D277" s="6">
        <v>45323</v>
      </c>
      <c r="E277" s="7" t="s">
        <v>572</v>
      </c>
      <c r="F277" s="8">
        <v>0</v>
      </c>
      <c r="G277" s="8">
        <v>0</v>
      </c>
      <c r="H277" s="9">
        <v>42763.94</v>
      </c>
      <c r="I277" s="9">
        <v>0</v>
      </c>
      <c r="J277" s="9">
        <v>0</v>
      </c>
      <c r="K277" s="9">
        <v>42763.94</v>
      </c>
      <c r="L277" s="9">
        <v>305.12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42763.94</v>
      </c>
      <c r="T277" s="9">
        <v>0</v>
      </c>
      <c r="U277" s="9">
        <v>359.93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359.93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0.96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0.92645999999999995</v>
      </c>
      <c r="AT277" s="9">
        <v>0</v>
      </c>
      <c r="AU277" s="9">
        <f t="shared" si="4"/>
        <v>3.3540000000000014E-2</v>
      </c>
      <c r="AV277" s="9">
        <v>305.12</v>
      </c>
      <c r="AW277" s="9">
        <v>359.93</v>
      </c>
      <c r="AX277" s="10">
        <v>94</v>
      </c>
      <c r="AY277" s="10">
        <v>360</v>
      </c>
      <c r="AZ277" s="9">
        <v>252678.9325</v>
      </c>
      <c r="BA277" s="9">
        <v>75150</v>
      </c>
      <c r="BB277" s="11">
        <v>90</v>
      </c>
      <c r="BC277" s="11">
        <v>51.2142994011976</v>
      </c>
      <c r="BD277" s="11">
        <v>10.1</v>
      </c>
      <c r="BE277" s="11"/>
      <c r="BF277" s="7" t="s">
        <v>282</v>
      </c>
      <c r="BG277" s="4"/>
      <c r="BH277" s="7" t="s">
        <v>343</v>
      </c>
      <c r="BI277" s="7" t="s">
        <v>571</v>
      </c>
      <c r="BJ277" s="7" t="s">
        <v>435</v>
      </c>
      <c r="BK277" s="7" t="s">
        <v>21</v>
      </c>
      <c r="BL277" s="5" t="s">
        <v>0</v>
      </c>
      <c r="BM277" s="11">
        <v>344803.38173118001</v>
      </c>
      <c r="BN277" s="5" t="s">
        <v>209</v>
      </c>
      <c r="BO277" s="11"/>
      <c r="BP277" s="12">
        <v>37174</v>
      </c>
      <c r="BQ277" s="12">
        <v>48131</v>
      </c>
      <c r="BR277" s="11">
        <v>272.08</v>
      </c>
      <c r="BS277" s="11">
        <v>108.26</v>
      </c>
      <c r="BT277" s="11">
        <v>25</v>
      </c>
    </row>
    <row r="278" spans="1:72" s="1" customFormat="1" ht="18.2" customHeight="1" x14ac:dyDescent="0.15">
      <c r="A278" s="13">
        <v>276</v>
      </c>
      <c r="B278" s="14" t="s">
        <v>39</v>
      </c>
      <c r="C278" s="14" t="s">
        <v>281</v>
      </c>
      <c r="D278" s="15">
        <v>45323</v>
      </c>
      <c r="E278" s="16" t="s">
        <v>573</v>
      </c>
      <c r="F278" s="17">
        <v>1</v>
      </c>
      <c r="G278" s="17">
        <v>2</v>
      </c>
      <c r="H278" s="18">
        <v>41818.99</v>
      </c>
      <c r="I278" s="18">
        <v>913.53</v>
      </c>
      <c r="J278" s="18">
        <v>0</v>
      </c>
      <c r="K278" s="18">
        <v>42732.52</v>
      </c>
      <c r="L278" s="18">
        <v>310.55</v>
      </c>
      <c r="M278" s="18">
        <v>0</v>
      </c>
      <c r="N278" s="18">
        <v>0</v>
      </c>
      <c r="O278" s="18">
        <v>613.33000000000004</v>
      </c>
      <c r="P278" s="18">
        <v>0</v>
      </c>
      <c r="Q278" s="18">
        <v>0</v>
      </c>
      <c r="R278" s="18">
        <v>0</v>
      </c>
      <c r="S278" s="18">
        <v>42119.19</v>
      </c>
      <c r="T278" s="18">
        <v>1081.6199999999999</v>
      </c>
      <c r="U278" s="18">
        <v>354.5</v>
      </c>
      <c r="V278" s="18">
        <v>0</v>
      </c>
      <c r="W278" s="18">
        <v>716.77</v>
      </c>
      <c r="X278" s="18">
        <v>0</v>
      </c>
      <c r="Y278" s="18">
        <v>0</v>
      </c>
      <c r="Z278" s="18">
        <v>0</v>
      </c>
      <c r="AA278" s="18">
        <v>719.35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216.52</v>
      </c>
      <c r="AK278" s="18">
        <v>0</v>
      </c>
      <c r="AL278" s="18">
        <v>50</v>
      </c>
      <c r="AM278" s="18">
        <v>77.77</v>
      </c>
      <c r="AN278" s="18">
        <v>0</v>
      </c>
      <c r="AO278" s="18">
        <v>185.92</v>
      </c>
      <c r="AP278" s="18">
        <v>93.64</v>
      </c>
      <c r="AQ278" s="18">
        <v>0</v>
      </c>
      <c r="AR278" s="18">
        <v>0</v>
      </c>
      <c r="AS278" s="18">
        <v>1.24E-3</v>
      </c>
      <c r="AT278" s="18">
        <v>0</v>
      </c>
      <c r="AU278" s="18">
        <f t="shared" si="4"/>
        <v>1953.9487599999998</v>
      </c>
      <c r="AV278" s="18">
        <v>610.75</v>
      </c>
      <c r="AW278" s="18">
        <v>719.35</v>
      </c>
      <c r="AX278" s="19">
        <v>94</v>
      </c>
      <c r="AY278" s="19">
        <v>360</v>
      </c>
      <c r="AZ278" s="18">
        <v>252678.9325</v>
      </c>
      <c r="BA278" s="18">
        <v>75150</v>
      </c>
      <c r="BB278" s="20">
        <v>90</v>
      </c>
      <c r="BC278" s="20">
        <v>50.442143712574897</v>
      </c>
      <c r="BD278" s="20">
        <v>10.1</v>
      </c>
      <c r="BE278" s="20"/>
      <c r="BF278" s="16" t="s">
        <v>282</v>
      </c>
      <c r="BG278" s="13"/>
      <c r="BH278" s="16" t="s">
        <v>343</v>
      </c>
      <c r="BI278" s="16" t="s">
        <v>571</v>
      </c>
      <c r="BJ278" s="16" t="s">
        <v>435</v>
      </c>
      <c r="BK278" s="16" t="s">
        <v>304</v>
      </c>
      <c r="BL278" s="14" t="s">
        <v>0</v>
      </c>
      <c r="BM278" s="20">
        <v>339604.79665292997</v>
      </c>
      <c r="BN278" s="14" t="s">
        <v>209</v>
      </c>
      <c r="BO278" s="20"/>
      <c r="BP278" s="21">
        <v>37174</v>
      </c>
      <c r="BQ278" s="21">
        <v>48131</v>
      </c>
      <c r="BR278" s="20">
        <v>577.25</v>
      </c>
      <c r="BS278" s="20">
        <v>108.26</v>
      </c>
      <c r="BT278" s="20">
        <v>68.010000000000005</v>
      </c>
    </row>
    <row r="279" spans="1:72" s="1" customFormat="1" ht="18.2" customHeight="1" x14ac:dyDescent="0.15">
      <c r="A279" s="4">
        <v>277</v>
      </c>
      <c r="B279" s="5" t="s">
        <v>39</v>
      </c>
      <c r="C279" s="5" t="s">
        <v>281</v>
      </c>
      <c r="D279" s="6">
        <v>45323</v>
      </c>
      <c r="E279" s="7" t="s">
        <v>170</v>
      </c>
      <c r="F279" s="8">
        <v>150</v>
      </c>
      <c r="G279" s="8">
        <v>149</v>
      </c>
      <c r="H279" s="9">
        <v>33265.910000000003</v>
      </c>
      <c r="I279" s="9">
        <v>20172.36</v>
      </c>
      <c r="J279" s="9">
        <v>0</v>
      </c>
      <c r="K279" s="9">
        <v>53438.27</v>
      </c>
      <c r="L279" s="9">
        <v>237.3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53438.27</v>
      </c>
      <c r="T279" s="9">
        <v>57015.85</v>
      </c>
      <c r="U279" s="9">
        <v>279.97000000000003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57295.82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  <c r="AS279" s="9">
        <v>0</v>
      </c>
      <c r="AT279" s="9">
        <v>0</v>
      </c>
      <c r="AU279" s="9">
        <f t="shared" si="4"/>
        <v>0</v>
      </c>
      <c r="AV279" s="9">
        <v>20409.66</v>
      </c>
      <c r="AW279" s="9">
        <v>57295.82</v>
      </c>
      <c r="AX279" s="10">
        <v>93</v>
      </c>
      <c r="AY279" s="10">
        <v>360</v>
      </c>
      <c r="AZ279" s="9">
        <v>253039.31849999999</v>
      </c>
      <c r="BA279" s="9">
        <v>58450</v>
      </c>
      <c r="BB279" s="11">
        <v>70</v>
      </c>
      <c r="BC279" s="11">
        <v>63.997928143712599</v>
      </c>
      <c r="BD279" s="11">
        <v>10.1</v>
      </c>
      <c r="BE279" s="11"/>
      <c r="BF279" s="7" t="s">
        <v>282</v>
      </c>
      <c r="BG279" s="4"/>
      <c r="BH279" s="7" t="s">
        <v>343</v>
      </c>
      <c r="BI279" s="7" t="s">
        <v>571</v>
      </c>
      <c r="BJ279" s="7" t="s">
        <v>435</v>
      </c>
      <c r="BK279" s="7" t="s">
        <v>286</v>
      </c>
      <c r="BL279" s="5" t="s">
        <v>0</v>
      </c>
      <c r="BM279" s="11">
        <v>430869.93878169003</v>
      </c>
      <c r="BN279" s="5" t="s">
        <v>209</v>
      </c>
      <c r="BO279" s="11"/>
      <c r="BP279" s="12">
        <v>37186</v>
      </c>
      <c r="BQ279" s="12">
        <v>48143</v>
      </c>
      <c r="BR279" s="11">
        <v>41931.870000000003</v>
      </c>
      <c r="BS279" s="11">
        <v>118.65</v>
      </c>
      <c r="BT279" s="11">
        <v>67.95</v>
      </c>
    </row>
    <row r="280" spans="1:72" s="1" customFormat="1" ht="18.2" customHeight="1" x14ac:dyDescent="0.15">
      <c r="A280" s="13">
        <v>278</v>
      </c>
      <c r="B280" s="14" t="s">
        <v>39</v>
      </c>
      <c r="C280" s="14" t="s">
        <v>281</v>
      </c>
      <c r="D280" s="15">
        <v>45323</v>
      </c>
      <c r="E280" s="16" t="s">
        <v>574</v>
      </c>
      <c r="F280" s="17">
        <v>0</v>
      </c>
      <c r="G280" s="17">
        <v>0</v>
      </c>
      <c r="H280" s="18">
        <v>42688.15</v>
      </c>
      <c r="I280" s="18">
        <v>303.22000000000003</v>
      </c>
      <c r="J280" s="18">
        <v>0</v>
      </c>
      <c r="K280" s="18">
        <v>42991.37</v>
      </c>
      <c r="L280" s="18">
        <v>305.77</v>
      </c>
      <c r="M280" s="18">
        <v>0</v>
      </c>
      <c r="N280" s="18">
        <v>0</v>
      </c>
      <c r="O280" s="18">
        <v>303.22000000000003</v>
      </c>
      <c r="P280" s="18">
        <v>305.77</v>
      </c>
      <c r="Q280" s="18">
        <v>0</v>
      </c>
      <c r="R280" s="18">
        <v>0</v>
      </c>
      <c r="S280" s="18">
        <v>42382.38</v>
      </c>
      <c r="T280" s="18">
        <v>361.84</v>
      </c>
      <c r="U280" s="18">
        <v>359.29</v>
      </c>
      <c r="V280" s="18">
        <v>0</v>
      </c>
      <c r="W280" s="18">
        <v>361.84</v>
      </c>
      <c r="X280" s="18">
        <v>359.29</v>
      </c>
      <c r="Y280" s="18">
        <v>0</v>
      </c>
      <c r="Z280" s="18">
        <v>0</v>
      </c>
      <c r="AA280" s="18">
        <v>0</v>
      </c>
      <c r="AB280" s="18">
        <v>108.26</v>
      </c>
      <c r="AC280" s="18">
        <v>0</v>
      </c>
      <c r="AD280" s="18">
        <v>25</v>
      </c>
      <c r="AE280" s="18">
        <v>0</v>
      </c>
      <c r="AF280" s="18">
        <v>0</v>
      </c>
      <c r="AG280" s="18">
        <v>0</v>
      </c>
      <c r="AH280" s="18">
        <v>92.96</v>
      </c>
      <c r="AI280" s="18">
        <v>47.01</v>
      </c>
      <c r="AJ280" s="18">
        <v>108.26</v>
      </c>
      <c r="AK280" s="18">
        <v>0</v>
      </c>
      <c r="AL280" s="18">
        <v>25</v>
      </c>
      <c r="AM280" s="18">
        <v>0</v>
      </c>
      <c r="AN280" s="18">
        <v>0</v>
      </c>
      <c r="AO280" s="18">
        <v>92.96</v>
      </c>
      <c r="AP280" s="18">
        <v>47</v>
      </c>
      <c r="AQ280" s="18">
        <v>2.9000000000000001E-2</v>
      </c>
      <c r="AR280" s="18">
        <v>0</v>
      </c>
      <c r="AS280" s="18">
        <v>0</v>
      </c>
      <c r="AT280" s="18">
        <v>0</v>
      </c>
      <c r="AU280" s="18">
        <f t="shared" si="4"/>
        <v>1876.5989999999999</v>
      </c>
      <c r="AV280" s="18">
        <v>0</v>
      </c>
      <c r="AW280" s="18">
        <v>0</v>
      </c>
      <c r="AX280" s="19">
        <v>93</v>
      </c>
      <c r="AY280" s="19">
        <v>360</v>
      </c>
      <c r="AZ280" s="18">
        <v>253039.31849999999</v>
      </c>
      <c r="BA280" s="18">
        <v>75150</v>
      </c>
      <c r="BB280" s="20">
        <v>90</v>
      </c>
      <c r="BC280" s="20">
        <v>50.757341317365302</v>
      </c>
      <c r="BD280" s="20">
        <v>10.1</v>
      </c>
      <c r="BE280" s="20"/>
      <c r="BF280" s="16" t="s">
        <v>282</v>
      </c>
      <c r="BG280" s="13"/>
      <c r="BH280" s="16" t="s">
        <v>343</v>
      </c>
      <c r="BI280" s="16" t="s">
        <v>571</v>
      </c>
      <c r="BJ280" s="16" t="s">
        <v>435</v>
      </c>
      <c r="BK280" s="16" t="s">
        <v>21</v>
      </c>
      <c r="BL280" s="14" t="s">
        <v>0</v>
      </c>
      <c r="BM280" s="20">
        <v>341726.88367385999</v>
      </c>
      <c r="BN280" s="14" t="s">
        <v>209</v>
      </c>
      <c r="BO280" s="20"/>
      <c r="BP280" s="21">
        <v>37186</v>
      </c>
      <c r="BQ280" s="21">
        <v>48143</v>
      </c>
      <c r="BR280" s="20">
        <v>0</v>
      </c>
      <c r="BS280" s="20">
        <v>108.26</v>
      </c>
      <c r="BT280" s="20">
        <v>25</v>
      </c>
    </row>
    <row r="281" spans="1:72" s="1" customFormat="1" ht="18.2" customHeight="1" x14ac:dyDescent="0.15">
      <c r="A281" s="4">
        <v>279</v>
      </c>
      <c r="B281" s="5" t="s">
        <v>39</v>
      </c>
      <c r="C281" s="5" t="s">
        <v>281</v>
      </c>
      <c r="D281" s="6">
        <v>45323</v>
      </c>
      <c r="E281" s="7" t="s">
        <v>575</v>
      </c>
      <c r="F281" s="8">
        <v>1</v>
      </c>
      <c r="G281" s="8">
        <v>1</v>
      </c>
      <c r="H281" s="9">
        <v>42663.78</v>
      </c>
      <c r="I281" s="9">
        <v>322.45999999999998</v>
      </c>
      <c r="J281" s="9">
        <v>0</v>
      </c>
      <c r="K281" s="9">
        <v>42986.239999999998</v>
      </c>
      <c r="L281" s="9">
        <v>305.97000000000003</v>
      </c>
      <c r="M281" s="9">
        <v>0</v>
      </c>
      <c r="N281" s="9">
        <v>0</v>
      </c>
      <c r="O281" s="9">
        <v>270.12</v>
      </c>
      <c r="P281" s="9">
        <v>0</v>
      </c>
      <c r="Q281" s="9">
        <v>0</v>
      </c>
      <c r="R281" s="9">
        <v>0</v>
      </c>
      <c r="S281" s="9">
        <v>42716.12</v>
      </c>
      <c r="T281" s="9">
        <v>361.64</v>
      </c>
      <c r="U281" s="9">
        <v>359.09</v>
      </c>
      <c r="V281" s="9">
        <v>0</v>
      </c>
      <c r="W281" s="9">
        <v>361.64</v>
      </c>
      <c r="X281" s="9">
        <v>0</v>
      </c>
      <c r="Y281" s="9">
        <v>0</v>
      </c>
      <c r="Z281" s="9">
        <v>0</v>
      </c>
      <c r="AA281" s="9">
        <v>359.09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108.26</v>
      </c>
      <c r="AK281" s="9">
        <v>0</v>
      </c>
      <c r="AL281" s="9">
        <v>25</v>
      </c>
      <c r="AM281" s="9">
        <v>44.93</v>
      </c>
      <c r="AN281" s="9">
        <v>0</v>
      </c>
      <c r="AO281" s="9">
        <v>92.96</v>
      </c>
      <c r="AP281" s="9">
        <v>47.01</v>
      </c>
      <c r="AQ281" s="9">
        <v>0</v>
      </c>
      <c r="AR281" s="9">
        <v>0</v>
      </c>
      <c r="AS281" s="9">
        <v>1.24E-3</v>
      </c>
      <c r="AT281" s="9">
        <v>0</v>
      </c>
      <c r="AU281" s="9">
        <f t="shared" si="4"/>
        <v>949.91875999999991</v>
      </c>
      <c r="AV281" s="9">
        <v>358.31</v>
      </c>
      <c r="AW281" s="9">
        <v>359.09</v>
      </c>
      <c r="AX281" s="10">
        <v>93</v>
      </c>
      <c r="AY281" s="10">
        <v>360</v>
      </c>
      <c r="AZ281" s="9">
        <v>253039.31849999999</v>
      </c>
      <c r="BA281" s="9">
        <v>75150</v>
      </c>
      <c r="BB281" s="11">
        <v>90</v>
      </c>
      <c r="BC281" s="11">
        <v>51.157029940119799</v>
      </c>
      <c r="BD281" s="11">
        <v>10.1</v>
      </c>
      <c r="BE281" s="11"/>
      <c r="BF281" s="7" t="s">
        <v>282</v>
      </c>
      <c r="BG281" s="4"/>
      <c r="BH281" s="7" t="s">
        <v>343</v>
      </c>
      <c r="BI281" s="7" t="s">
        <v>571</v>
      </c>
      <c r="BJ281" s="7" t="s">
        <v>435</v>
      </c>
      <c r="BK281" s="7" t="s">
        <v>304</v>
      </c>
      <c r="BL281" s="5" t="s">
        <v>0</v>
      </c>
      <c r="BM281" s="11">
        <v>344417.81160563999</v>
      </c>
      <c r="BN281" s="5" t="s">
        <v>209</v>
      </c>
      <c r="BO281" s="11"/>
      <c r="BP281" s="12">
        <v>37186</v>
      </c>
      <c r="BQ281" s="12">
        <v>48143</v>
      </c>
      <c r="BR281" s="11">
        <v>318.16000000000003</v>
      </c>
      <c r="BS281" s="11">
        <v>108.26</v>
      </c>
      <c r="BT281" s="11">
        <v>67.95</v>
      </c>
    </row>
    <row r="282" spans="1:72" s="1" customFormat="1" ht="18.2" customHeight="1" x14ac:dyDescent="0.15">
      <c r="A282" s="13">
        <v>280</v>
      </c>
      <c r="B282" s="14" t="s">
        <v>39</v>
      </c>
      <c r="C282" s="14" t="s">
        <v>281</v>
      </c>
      <c r="D282" s="15">
        <v>45323</v>
      </c>
      <c r="E282" s="16" t="s">
        <v>576</v>
      </c>
      <c r="F282" s="17">
        <v>0</v>
      </c>
      <c r="G282" s="17">
        <v>0</v>
      </c>
      <c r="H282" s="18">
        <v>43010.39</v>
      </c>
      <c r="I282" s="18">
        <v>0</v>
      </c>
      <c r="J282" s="18">
        <v>0</v>
      </c>
      <c r="K282" s="18">
        <v>43010.39</v>
      </c>
      <c r="L282" s="18">
        <v>303.06</v>
      </c>
      <c r="M282" s="18">
        <v>0</v>
      </c>
      <c r="N282" s="18">
        <v>0</v>
      </c>
      <c r="O282" s="18">
        <v>0</v>
      </c>
      <c r="P282" s="18">
        <v>303.06</v>
      </c>
      <c r="Q282" s="18">
        <v>0</v>
      </c>
      <c r="R282" s="18">
        <v>0</v>
      </c>
      <c r="S282" s="18">
        <v>42707.33</v>
      </c>
      <c r="T282" s="18">
        <v>0</v>
      </c>
      <c r="U282" s="18">
        <v>362</v>
      </c>
      <c r="V282" s="18">
        <v>0</v>
      </c>
      <c r="W282" s="18">
        <v>0</v>
      </c>
      <c r="X282" s="18">
        <v>362</v>
      </c>
      <c r="Y282" s="18">
        <v>0</v>
      </c>
      <c r="Z282" s="18">
        <v>0</v>
      </c>
      <c r="AA282" s="18">
        <v>0</v>
      </c>
      <c r="AB282" s="18">
        <v>108.24</v>
      </c>
      <c r="AC282" s="18">
        <v>0</v>
      </c>
      <c r="AD282" s="18">
        <v>25</v>
      </c>
      <c r="AE282" s="18">
        <v>0</v>
      </c>
      <c r="AF282" s="18">
        <v>0</v>
      </c>
      <c r="AG282" s="18">
        <v>0</v>
      </c>
      <c r="AH282" s="18">
        <v>92.96</v>
      </c>
      <c r="AI282" s="18">
        <v>46.99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7.5999999999999998E-2</v>
      </c>
      <c r="AR282" s="18">
        <v>0</v>
      </c>
      <c r="AS282" s="18">
        <v>0</v>
      </c>
      <c r="AT282" s="18">
        <v>0</v>
      </c>
      <c r="AU282" s="18">
        <f t="shared" si="4"/>
        <v>938.32600000000002</v>
      </c>
      <c r="AV282" s="18">
        <v>0</v>
      </c>
      <c r="AW282" s="18">
        <v>0</v>
      </c>
      <c r="AX282" s="19">
        <v>94</v>
      </c>
      <c r="AY282" s="19">
        <v>360</v>
      </c>
      <c r="AZ282" s="18">
        <v>254257.66699999999</v>
      </c>
      <c r="BA282" s="18">
        <v>75150</v>
      </c>
      <c r="BB282" s="20">
        <v>90</v>
      </c>
      <c r="BC282" s="20">
        <v>51.146502994012003</v>
      </c>
      <c r="BD282" s="20">
        <v>10.1</v>
      </c>
      <c r="BE282" s="20"/>
      <c r="BF282" s="16" t="s">
        <v>282</v>
      </c>
      <c r="BG282" s="13"/>
      <c r="BH282" s="16" t="s">
        <v>343</v>
      </c>
      <c r="BI282" s="16" t="s">
        <v>571</v>
      </c>
      <c r="BJ282" s="16" t="s">
        <v>435</v>
      </c>
      <c r="BK282" s="16" t="s">
        <v>21</v>
      </c>
      <c r="BL282" s="14" t="s">
        <v>0</v>
      </c>
      <c r="BM282" s="20">
        <v>344346.93830151</v>
      </c>
      <c r="BN282" s="14" t="s">
        <v>209</v>
      </c>
      <c r="BO282" s="20"/>
      <c r="BP282" s="21">
        <v>37218</v>
      </c>
      <c r="BQ282" s="21">
        <v>48175</v>
      </c>
      <c r="BR282" s="20">
        <v>0</v>
      </c>
      <c r="BS282" s="20">
        <v>108.24</v>
      </c>
      <c r="BT282" s="20">
        <v>25</v>
      </c>
    </row>
    <row r="283" spans="1:72" s="1" customFormat="1" ht="18.2" customHeight="1" x14ac:dyDescent="0.15">
      <c r="A283" s="4">
        <v>281</v>
      </c>
      <c r="B283" s="5" t="s">
        <v>39</v>
      </c>
      <c r="C283" s="5" t="s">
        <v>281</v>
      </c>
      <c r="D283" s="6">
        <v>45323</v>
      </c>
      <c r="E283" s="7" t="s">
        <v>171</v>
      </c>
      <c r="F283" s="8">
        <v>200</v>
      </c>
      <c r="G283" s="8">
        <v>199</v>
      </c>
      <c r="H283" s="9">
        <v>43085.53</v>
      </c>
      <c r="I283" s="9">
        <v>29208.49</v>
      </c>
      <c r="J283" s="9">
        <v>0</v>
      </c>
      <c r="K283" s="9">
        <v>72294.02</v>
      </c>
      <c r="L283" s="9">
        <v>302.43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72294.02</v>
      </c>
      <c r="T283" s="9">
        <v>103801.5</v>
      </c>
      <c r="U283" s="9">
        <v>362.62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104164.12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f t="shared" si="4"/>
        <v>0</v>
      </c>
      <c r="AV283" s="9">
        <v>29510.92</v>
      </c>
      <c r="AW283" s="9">
        <v>104164.12</v>
      </c>
      <c r="AX283" s="10">
        <v>95</v>
      </c>
      <c r="AY283" s="10">
        <v>360</v>
      </c>
      <c r="AZ283" s="9">
        <v>254257.66699999999</v>
      </c>
      <c r="BA283" s="9">
        <v>75150</v>
      </c>
      <c r="BB283" s="11">
        <v>90</v>
      </c>
      <c r="BC283" s="11">
        <v>86.579664670658701</v>
      </c>
      <c r="BD283" s="11">
        <v>10.1</v>
      </c>
      <c r="BE283" s="11"/>
      <c r="BF283" s="7" t="s">
        <v>282</v>
      </c>
      <c r="BG283" s="4"/>
      <c r="BH283" s="7" t="s">
        <v>343</v>
      </c>
      <c r="BI283" s="7" t="s">
        <v>571</v>
      </c>
      <c r="BJ283" s="7" t="s">
        <v>435</v>
      </c>
      <c r="BK283" s="7" t="s">
        <v>286</v>
      </c>
      <c r="BL283" s="5" t="s">
        <v>0</v>
      </c>
      <c r="BM283" s="11">
        <v>582902.85167693999</v>
      </c>
      <c r="BN283" s="5" t="s">
        <v>209</v>
      </c>
      <c r="BO283" s="11"/>
      <c r="BP283" s="12">
        <v>37218</v>
      </c>
      <c r="BQ283" s="12">
        <v>48175</v>
      </c>
      <c r="BR283" s="11">
        <v>58386.06</v>
      </c>
      <c r="BS283" s="11">
        <v>108.24</v>
      </c>
      <c r="BT283" s="11">
        <v>66.61</v>
      </c>
    </row>
    <row r="284" spans="1:72" s="1" customFormat="1" ht="18.2" customHeight="1" x14ac:dyDescent="0.15">
      <c r="A284" s="13">
        <v>282</v>
      </c>
      <c r="B284" s="14" t="s">
        <v>39</v>
      </c>
      <c r="C284" s="14" t="s">
        <v>281</v>
      </c>
      <c r="D284" s="15">
        <v>45323</v>
      </c>
      <c r="E284" s="16" t="s">
        <v>172</v>
      </c>
      <c r="F284" s="17">
        <v>58</v>
      </c>
      <c r="G284" s="17">
        <v>57</v>
      </c>
      <c r="H284" s="18">
        <v>43350.51</v>
      </c>
      <c r="I284" s="18">
        <v>13729.49</v>
      </c>
      <c r="J284" s="18">
        <v>0</v>
      </c>
      <c r="K284" s="18">
        <v>57080</v>
      </c>
      <c r="L284" s="18">
        <v>300.2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57080</v>
      </c>
      <c r="T284" s="18">
        <v>24843.41</v>
      </c>
      <c r="U284" s="18">
        <v>364.85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25208.26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f t="shared" si="4"/>
        <v>0</v>
      </c>
      <c r="AV284" s="18">
        <v>14029.69</v>
      </c>
      <c r="AW284" s="18">
        <v>25208.26</v>
      </c>
      <c r="AX284" s="19">
        <v>96</v>
      </c>
      <c r="AY284" s="19">
        <v>360</v>
      </c>
      <c r="AZ284" s="18">
        <v>254710.73800000001</v>
      </c>
      <c r="BA284" s="18">
        <v>75150</v>
      </c>
      <c r="BB284" s="20">
        <v>90</v>
      </c>
      <c r="BC284" s="20">
        <v>68.359281437125702</v>
      </c>
      <c r="BD284" s="20">
        <v>10.1</v>
      </c>
      <c r="BE284" s="20"/>
      <c r="BF284" s="16" t="s">
        <v>282</v>
      </c>
      <c r="BG284" s="13"/>
      <c r="BH284" s="16" t="s">
        <v>343</v>
      </c>
      <c r="BI284" s="16" t="s">
        <v>571</v>
      </c>
      <c r="BJ284" s="16" t="s">
        <v>435</v>
      </c>
      <c r="BK284" s="16" t="s">
        <v>286</v>
      </c>
      <c r="BL284" s="14" t="s">
        <v>0</v>
      </c>
      <c r="BM284" s="20">
        <v>460233.01475999999</v>
      </c>
      <c r="BN284" s="14" t="s">
        <v>209</v>
      </c>
      <c r="BO284" s="20"/>
      <c r="BP284" s="21">
        <v>37228</v>
      </c>
      <c r="BQ284" s="21">
        <v>48185</v>
      </c>
      <c r="BR284" s="20">
        <v>17859.759999999998</v>
      </c>
      <c r="BS284" s="20">
        <v>108.22</v>
      </c>
      <c r="BT284" s="20">
        <v>66.53</v>
      </c>
    </row>
    <row r="285" spans="1:72" s="1" customFormat="1" ht="18.2" customHeight="1" x14ac:dyDescent="0.15">
      <c r="A285" s="4">
        <v>283</v>
      </c>
      <c r="B285" s="5" t="s">
        <v>39</v>
      </c>
      <c r="C285" s="5" t="s">
        <v>281</v>
      </c>
      <c r="D285" s="6">
        <v>45323</v>
      </c>
      <c r="E285" s="7" t="s">
        <v>577</v>
      </c>
      <c r="F285" s="8">
        <v>0</v>
      </c>
      <c r="G285" s="8">
        <v>0</v>
      </c>
      <c r="H285" s="9">
        <v>43191.8</v>
      </c>
      <c r="I285" s="9">
        <v>0</v>
      </c>
      <c r="J285" s="9">
        <v>0</v>
      </c>
      <c r="K285" s="9">
        <v>43191.8</v>
      </c>
      <c r="L285" s="9">
        <v>301.56</v>
      </c>
      <c r="M285" s="9">
        <v>0</v>
      </c>
      <c r="N285" s="9">
        <v>0</v>
      </c>
      <c r="O285" s="9">
        <v>0</v>
      </c>
      <c r="P285" s="9">
        <v>301.56</v>
      </c>
      <c r="Q285" s="9">
        <v>4.1100000000000003</v>
      </c>
      <c r="R285" s="9">
        <v>0</v>
      </c>
      <c r="S285" s="9">
        <v>42886.13</v>
      </c>
      <c r="T285" s="9">
        <v>0</v>
      </c>
      <c r="U285" s="9">
        <v>363.5</v>
      </c>
      <c r="V285" s="9">
        <v>0</v>
      </c>
      <c r="W285" s="9">
        <v>0</v>
      </c>
      <c r="X285" s="9">
        <v>363.5</v>
      </c>
      <c r="Y285" s="9">
        <v>0</v>
      </c>
      <c r="Z285" s="9">
        <v>0</v>
      </c>
      <c r="AA285" s="9">
        <v>0</v>
      </c>
      <c r="AB285" s="9">
        <v>108.22</v>
      </c>
      <c r="AC285" s="9">
        <v>0</v>
      </c>
      <c r="AD285" s="9">
        <v>25</v>
      </c>
      <c r="AE285" s="9">
        <v>0</v>
      </c>
      <c r="AF285" s="9">
        <v>0</v>
      </c>
      <c r="AG285" s="9">
        <v>0</v>
      </c>
      <c r="AH285" s="9">
        <v>92.96</v>
      </c>
      <c r="AI285" s="9">
        <v>47.01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1240.1859999999999</v>
      </c>
      <c r="AR285" s="9">
        <v>0</v>
      </c>
      <c r="AS285" s="9">
        <v>0</v>
      </c>
      <c r="AT285" s="9">
        <v>0</v>
      </c>
      <c r="AU285" s="9">
        <f t="shared" si="4"/>
        <v>2182.5460000000003</v>
      </c>
      <c r="AV285" s="9">
        <v>0</v>
      </c>
      <c r="AW285" s="9">
        <v>0</v>
      </c>
      <c r="AX285" s="10">
        <v>95</v>
      </c>
      <c r="AY285" s="10">
        <v>360</v>
      </c>
      <c r="AZ285" s="9">
        <v>255006.32800000001</v>
      </c>
      <c r="BA285" s="9">
        <v>75150</v>
      </c>
      <c r="BB285" s="11">
        <v>90</v>
      </c>
      <c r="BC285" s="11">
        <v>51.360634730538898</v>
      </c>
      <c r="BD285" s="11">
        <v>10.1</v>
      </c>
      <c r="BE285" s="11"/>
      <c r="BF285" s="7" t="s">
        <v>282</v>
      </c>
      <c r="BG285" s="4"/>
      <c r="BH285" s="7" t="s">
        <v>343</v>
      </c>
      <c r="BI285" s="7" t="s">
        <v>571</v>
      </c>
      <c r="BJ285" s="7" t="s">
        <v>435</v>
      </c>
      <c r="BK285" s="7" t="s">
        <v>21</v>
      </c>
      <c r="BL285" s="5" t="s">
        <v>0</v>
      </c>
      <c r="BM285" s="11">
        <v>345788.59322510997</v>
      </c>
      <c r="BN285" s="5" t="s">
        <v>209</v>
      </c>
      <c r="BO285" s="11"/>
      <c r="BP285" s="12">
        <v>37242</v>
      </c>
      <c r="BQ285" s="12">
        <v>48199</v>
      </c>
      <c r="BR285" s="11">
        <v>0</v>
      </c>
      <c r="BS285" s="11">
        <v>108.22</v>
      </c>
      <c r="BT285" s="11">
        <v>25</v>
      </c>
    </row>
    <row r="286" spans="1:72" s="1" customFormat="1" ht="18.2" customHeight="1" x14ac:dyDescent="0.15">
      <c r="A286" s="13">
        <v>284</v>
      </c>
      <c r="B286" s="14" t="s">
        <v>39</v>
      </c>
      <c r="C286" s="14" t="s">
        <v>281</v>
      </c>
      <c r="D286" s="15">
        <v>45323</v>
      </c>
      <c r="E286" s="16" t="s">
        <v>32</v>
      </c>
      <c r="F286" s="17">
        <v>11</v>
      </c>
      <c r="G286" s="17">
        <v>11</v>
      </c>
      <c r="H286" s="18">
        <v>41649.15</v>
      </c>
      <c r="I286" s="18">
        <v>3573.31</v>
      </c>
      <c r="J286" s="18">
        <v>0</v>
      </c>
      <c r="K286" s="18">
        <v>45222.46</v>
      </c>
      <c r="L286" s="18">
        <v>314.52999999999997</v>
      </c>
      <c r="M286" s="18">
        <v>0</v>
      </c>
      <c r="N286" s="18">
        <v>0</v>
      </c>
      <c r="O286" s="18">
        <v>284.44</v>
      </c>
      <c r="P286" s="18">
        <v>0</v>
      </c>
      <c r="Q286" s="18">
        <v>0</v>
      </c>
      <c r="R286" s="18">
        <v>0</v>
      </c>
      <c r="S286" s="18">
        <v>44938.02</v>
      </c>
      <c r="T286" s="18">
        <v>4407.41</v>
      </c>
      <c r="U286" s="18">
        <v>350.53</v>
      </c>
      <c r="V286" s="18">
        <v>0</v>
      </c>
      <c r="W286" s="18">
        <v>380.62</v>
      </c>
      <c r="X286" s="18">
        <v>0</v>
      </c>
      <c r="Y286" s="18">
        <v>0</v>
      </c>
      <c r="Z286" s="18">
        <v>0</v>
      </c>
      <c r="AA286" s="18">
        <v>4377.32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108.22</v>
      </c>
      <c r="AK286" s="18">
        <v>0</v>
      </c>
      <c r="AL286" s="18">
        <v>25</v>
      </c>
      <c r="AM286" s="18">
        <v>43.39</v>
      </c>
      <c r="AN286" s="18">
        <v>0</v>
      </c>
      <c r="AO286" s="18">
        <v>167.09</v>
      </c>
      <c r="AP286" s="18">
        <v>47.01</v>
      </c>
      <c r="AQ286" s="18">
        <v>0</v>
      </c>
      <c r="AR286" s="18">
        <v>0</v>
      </c>
      <c r="AS286" s="18">
        <v>0</v>
      </c>
      <c r="AT286" s="18">
        <v>0</v>
      </c>
      <c r="AU286" s="18">
        <f t="shared" si="4"/>
        <v>1055.77</v>
      </c>
      <c r="AV286" s="18">
        <v>3603.4</v>
      </c>
      <c r="AW286" s="18">
        <v>4377.32</v>
      </c>
      <c r="AX286" s="19">
        <v>95</v>
      </c>
      <c r="AY286" s="19">
        <v>360</v>
      </c>
      <c r="AZ286" s="18">
        <v>255006.32800000001</v>
      </c>
      <c r="BA286" s="18">
        <v>75150</v>
      </c>
      <c r="BB286" s="20">
        <v>90</v>
      </c>
      <c r="BC286" s="20">
        <v>53.817988023952097</v>
      </c>
      <c r="BD286" s="20">
        <v>10.1</v>
      </c>
      <c r="BE286" s="20"/>
      <c r="BF286" s="16" t="s">
        <v>282</v>
      </c>
      <c r="BG286" s="13"/>
      <c r="BH286" s="16" t="s">
        <v>343</v>
      </c>
      <c r="BI286" s="16" t="s">
        <v>571</v>
      </c>
      <c r="BJ286" s="16" t="s">
        <v>435</v>
      </c>
      <c r="BK286" s="16" t="s">
        <v>286</v>
      </c>
      <c r="BL286" s="14" t="s">
        <v>0</v>
      </c>
      <c r="BM286" s="20">
        <v>362332.87354494003</v>
      </c>
      <c r="BN286" s="14" t="s">
        <v>209</v>
      </c>
      <c r="BO286" s="20"/>
      <c r="BP286" s="21">
        <v>37242</v>
      </c>
      <c r="BQ286" s="21">
        <v>48199</v>
      </c>
      <c r="BR286" s="20">
        <v>3580.98</v>
      </c>
      <c r="BS286" s="20">
        <v>108.22</v>
      </c>
      <c r="BT286" s="20">
        <v>66.489999999999995</v>
      </c>
    </row>
    <row r="287" spans="1:72" s="1" customFormat="1" ht="18.2" customHeight="1" x14ac:dyDescent="0.15">
      <c r="A287" s="4">
        <v>285</v>
      </c>
      <c r="B287" s="5" t="s">
        <v>39</v>
      </c>
      <c r="C287" s="5" t="s">
        <v>281</v>
      </c>
      <c r="D287" s="6">
        <v>45323</v>
      </c>
      <c r="E287" s="7" t="s">
        <v>578</v>
      </c>
      <c r="F287" s="8">
        <v>0</v>
      </c>
      <c r="G287" s="8">
        <v>0</v>
      </c>
      <c r="H287" s="9">
        <v>26625.29</v>
      </c>
      <c r="I287" s="9">
        <v>437.27</v>
      </c>
      <c r="J287" s="9">
        <v>0</v>
      </c>
      <c r="K287" s="9">
        <v>27062.560000000001</v>
      </c>
      <c r="L287" s="9">
        <v>440.95</v>
      </c>
      <c r="M287" s="9">
        <v>0</v>
      </c>
      <c r="N287" s="9">
        <v>0</v>
      </c>
      <c r="O287" s="9">
        <v>437.27</v>
      </c>
      <c r="P287" s="9">
        <v>440.95</v>
      </c>
      <c r="Q287" s="9">
        <v>0</v>
      </c>
      <c r="R287" s="9">
        <v>0</v>
      </c>
      <c r="S287" s="9">
        <v>26184.34</v>
      </c>
      <c r="T287" s="9">
        <v>227.78</v>
      </c>
      <c r="U287" s="9">
        <v>224.1</v>
      </c>
      <c r="V287" s="9">
        <v>0</v>
      </c>
      <c r="W287" s="9">
        <v>227.78</v>
      </c>
      <c r="X287" s="9">
        <v>224.1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43.4</v>
      </c>
      <c r="AG287" s="9">
        <v>0</v>
      </c>
      <c r="AH287" s="9">
        <v>0</v>
      </c>
      <c r="AI287" s="9">
        <v>0</v>
      </c>
      <c r="AJ287" s="9">
        <v>216.44</v>
      </c>
      <c r="AK287" s="9">
        <v>0</v>
      </c>
      <c r="AL287" s="9">
        <v>50</v>
      </c>
      <c r="AM287" s="9">
        <v>0</v>
      </c>
      <c r="AN287" s="9">
        <v>0</v>
      </c>
      <c r="AO287" s="9">
        <v>176.11</v>
      </c>
      <c r="AP287" s="9">
        <v>47.07</v>
      </c>
      <c r="AQ287" s="9">
        <v>0.31</v>
      </c>
      <c r="AR287" s="9">
        <v>0</v>
      </c>
      <c r="AS287" s="9">
        <v>0</v>
      </c>
      <c r="AT287" s="9">
        <v>0</v>
      </c>
      <c r="AU287" s="9">
        <f t="shared" si="4"/>
        <v>1863.43</v>
      </c>
      <c r="AV287" s="9">
        <v>0</v>
      </c>
      <c r="AW287" s="9">
        <v>0</v>
      </c>
      <c r="AX287" s="10">
        <v>96</v>
      </c>
      <c r="AY287" s="10">
        <v>360</v>
      </c>
      <c r="AZ287" s="9">
        <v>254991.63200000001</v>
      </c>
      <c r="BA287" s="9">
        <v>75150</v>
      </c>
      <c r="BB287" s="11">
        <v>90</v>
      </c>
      <c r="BC287" s="11">
        <v>31.358491017964099</v>
      </c>
      <c r="BD287" s="11">
        <v>10.1</v>
      </c>
      <c r="BE287" s="11"/>
      <c r="BF287" s="7" t="s">
        <v>282</v>
      </c>
      <c r="BG287" s="4"/>
      <c r="BH287" s="7" t="s">
        <v>343</v>
      </c>
      <c r="BI287" s="7" t="s">
        <v>571</v>
      </c>
      <c r="BJ287" s="7" t="s">
        <v>435</v>
      </c>
      <c r="BK287" s="7" t="s">
        <v>21</v>
      </c>
      <c r="BL287" s="5" t="s">
        <v>0</v>
      </c>
      <c r="BM287" s="11">
        <v>211122.94564998001</v>
      </c>
      <c r="BN287" s="5" t="s">
        <v>209</v>
      </c>
      <c r="BO287" s="11"/>
      <c r="BP287" s="12">
        <v>37245</v>
      </c>
      <c r="BQ287" s="12">
        <v>48202</v>
      </c>
      <c r="BR287" s="11">
        <v>273.25</v>
      </c>
      <c r="BS287" s="11">
        <v>108.22</v>
      </c>
      <c r="BT287" s="11">
        <v>25</v>
      </c>
    </row>
    <row r="288" spans="1:72" s="1" customFormat="1" ht="18.2" customHeight="1" x14ac:dyDescent="0.15">
      <c r="A288" s="13">
        <v>286</v>
      </c>
      <c r="B288" s="14" t="s">
        <v>39</v>
      </c>
      <c r="C288" s="14" t="s">
        <v>281</v>
      </c>
      <c r="D288" s="15">
        <v>45323</v>
      </c>
      <c r="E288" s="16" t="s">
        <v>173</v>
      </c>
      <c r="F288" s="17">
        <v>45</v>
      </c>
      <c r="G288" s="17">
        <v>44</v>
      </c>
      <c r="H288" s="18">
        <v>43384.21</v>
      </c>
      <c r="I288" s="18">
        <v>11193.72</v>
      </c>
      <c r="J288" s="18">
        <v>0</v>
      </c>
      <c r="K288" s="18">
        <v>54577.93</v>
      </c>
      <c r="L288" s="18">
        <v>299.92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54577.93</v>
      </c>
      <c r="T288" s="18">
        <v>18665.099999999999</v>
      </c>
      <c r="U288" s="18">
        <v>365.13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19030.23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f t="shared" si="4"/>
        <v>0</v>
      </c>
      <c r="AV288" s="18">
        <v>11493.64</v>
      </c>
      <c r="AW288" s="18">
        <v>19030.23</v>
      </c>
      <c r="AX288" s="19">
        <v>96</v>
      </c>
      <c r="AY288" s="19">
        <v>360</v>
      </c>
      <c r="AZ288" s="18">
        <v>254991.63200000001</v>
      </c>
      <c r="BA288" s="18">
        <v>75150</v>
      </c>
      <c r="BB288" s="20">
        <v>90</v>
      </c>
      <c r="BC288" s="20">
        <v>65.362790419161698</v>
      </c>
      <c r="BD288" s="20">
        <v>10.1</v>
      </c>
      <c r="BE288" s="20"/>
      <c r="BF288" s="16" t="s">
        <v>282</v>
      </c>
      <c r="BG288" s="13"/>
      <c r="BH288" s="16" t="s">
        <v>343</v>
      </c>
      <c r="BI288" s="16" t="s">
        <v>571</v>
      </c>
      <c r="BJ288" s="16" t="s">
        <v>435</v>
      </c>
      <c r="BK288" s="16" t="s">
        <v>286</v>
      </c>
      <c r="BL288" s="14" t="s">
        <v>0</v>
      </c>
      <c r="BM288" s="20">
        <v>440058.95695970999</v>
      </c>
      <c r="BN288" s="14" t="s">
        <v>209</v>
      </c>
      <c r="BO288" s="20"/>
      <c r="BP288" s="21">
        <v>37245</v>
      </c>
      <c r="BQ288" s="21">
        <v>48202</v>
      </c>
      <c r="BR288" s="20">
        <v>14071.09</v>
      </c>
      <c r="BS288" s="20">
        <v>108.22</v>
      </c>
      <c r="BT288" s="20">
        <v>66.489999999999995</v>
      </c>
    </row>
    <row r="289" spans="1:72" s="1" customFormat="1" ht="18.2" customHeight="1" x14ac:dyDescent="0.15">
      <c r="A289" s="4">
        <v>287</v>
      </c>
      <c r="B289" s="5" t="s">
        <v>39</v>
      </c>
      <c r="C289" s="5" t="s">
        <v>281</v>
      </c>
      <c r="D289" s="6">
        <v>45323</v>
      </c>
      <c r="E289" s="7" t="s">
        <v>579</v>
      </c>
      <c r="F289" s="8">
        <v>0</v>
      </c>
      <c r="G289" s="8">
        <v>0</v>
      </c>
      <c r="H289" s="9">
        <v>19661.759999999998</v>
      </c>
      <c r="I289" s="9">
        <v>0</v>
      </c>
      <c r="J289" s="9">
        <v>0</v>
      </c>
      <c r="K289" s="9">
        <v>19661.759999999998</v>
      </c>
      <c r="L289" s="9">
        <v>394.06</v>
      </c>
      <c r="M289" s="9">
        <v>0</v>
      </c>
      <c r="N289" s="9">
        <v>0</v>
      </c>
      <c r="O289" s="9">
        <v>0</v>
      </c>
      <c r="P289" s="9">
        <v>394.06</v>
      </c>
      <c r="Q289" s="9">
        <v>5023.8900000000003</v>
      </c>
      <c r="R289" s="9">
        <v>0</v>
      </c>
      <c r="S289" s="9">
        <v>14243.81</v>
      </c>
      <c r="T289" s="9">
        <v>0</v>
      </c>
      <c r="U289" s="9">
        <v>123.2</v>
      </c>
      <c r="V289" s="9">
        <v>0</v>
      </c>
      <c r="W289" s="9">
        <v>0</v>
      </c>
      <c r="X289" s="9">
        <v>123.2</v>
      </c>
      <c r="Y289" s="9">
        <v>0</v>
      </c>
      <c r="Z289" s="9">
        <v>0</v>
      </c>
      <c r="AA289" s="9">
        <v>0</v>
      </c>
      <c r="AB289" s="9">
        <v>118.59</v>
      </c>
      <c r="AC289" s="9">
        <v>0</v>
      </c>
      <c r="AD289" s="9">
        <v>25</v>
      </c>
      <c r="AE289" s="9">
        <v>0</v>
      </c>
      <c r="AF289" s="9">
        <v>0</v>
      </c>
      <c r="AG289" s="9">
        <v>0</v>
      </c>
      <c r="AH289" s="9">
        <v>76.7</v>
      </c>
      <c r="AI289" s="9">
        <v>36.82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  <c r="AS289" s="9">
        <v>1252.0818999999999</v>
      </c>
      <c r="AT289" s="9">
        <v>0</v>
      </c>
      <c r="AU289" s="9">
        <f t="shared" si="4"/>
        <v>4546.1781000000001</v>
      </c>
      <c r="AV289" s="9">
        <v>0</v>
      </c>
      <c r="AW289" s="9">
        <v>0</v>
      </c>
      <c r="AX289" s="10">
        <v>97</v>
      </c>
      <c r="AY289" s="10">
        <v>360</v>
      </c>
      <c r="AZ289" s="9">
        <v>200209.55059999999</v>
      </c>
      <c r="BA289" s="9">
        <v>58450</v>
      </c>
      <c r="BB289" s="11">
        <v>90</v>
      </c>
      <c r="BC289" s="11">
        <v>21.9322994011976</v>
      </c>
      <c r="BD289" s="11">
        <v>10.1</v>
      </c>
      <c r="BE289" s="11"/>
      <c r="BF289" s="7" t="s">
        <v>282</v>
      </c>
      <c r="BG289" s="4"/>
      <c r="BH289" s="7" t="s">
        <v>343</v>
      </c>
      <c r="BI289" s="7" t="s">
        <v>571</v>
      </c>
      <c r="BJ289" s="7" t="s">
        <v>435</v>
      </c>
      <c r="BK289" s="7" t="s">
        <v>21</v>
      </c>
      <c r="BL289" s="5" t="s">
        <v>0</v>
      </c>
      <c r="BM289" s="11">
        <v>114847.08510806999</v>
      </c>
      <c r="BN289" s="5" t="s">
        <v>209</v>
      </c>
      <c r="BO289" s="11"/>
      <c r="BP289" s="12">
        <v>37300</v>
      </c>
      <c r="BQ289" s="12">
        <v>48257</v>
      </c>
      <c r="BR289" s="11">
        <v>0</v>
      </c>
      <c r="BS289" s="11">
        <v>118.59</v>
      </c>
      <c r="BT289" s="11">
        <v>25</v>
      </c>
    </row>
    <row r="290" spans="1:72" s="1" customFormat="1" ht="18.2" customHeight="1" x14ac:dyDescent="0.15">
      <c r="A290" s="13">
        <v>288</v>
      </c>
      <c r="B290" s="14" t="s">
        <v>39</v>
      </c>
      <c r="C290" s="14" t="s">
        <v>281</v>
      </c>
      <c r="D290" s="15">
        <v>45323</v>
      </c>
      <c r="E290" s="16" t="s">
        <v>174</v>
      </c>
      <c r="F290" s="17">
        <v>166</v>
      </c>
      <c r="G290" s="17">
        <v>165</v>
      </c>
      <c r="H290" s="18">
        <v>56866.19</v>
      </c>
      <c r="I290" s="18">
        <v>28411.74</v>
      </c>
      <c r="J290" s="18">
        <v>0</v>
      </c>
      <c r="K290" s="18">
        <v>85277.93</v>
      </c>
      <c r="L290" s="18">
        <v>321.76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85277.93</v>
      </c>
      <c r="T290" s="18">
        <v>105857.24</v>
      </c>
      <c r="U290" s="18">
        <v>488.08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106345.32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f t="shared" si="4"/>
        <v>0</v>
      </c>
      <c r="AV290" s="18">
        <v>28733.5</v>
      </c>
      <c r="AW290" s="18">
        <v>106345.32</v>
      </c>
      <c r="AX290" s="19">
        <v>108</v>
      </c>
      <c r="AY290" s="19">
        <v>360</v>
      </c>
      <c r="AZ290" s="18">
        <v>322942</v>
      </c>
      <c r="BA290" s="18">
        <v>90000</v>
      </c>
      <c r="BB290" s="20">
        <v>90</v>
      </c>
      <c r="BC290" s="20">
        <v>85.277929999999998</v>
      </c>
      <c r="BD290" s="20">
        <v>10.3</v>
      </c>
      <c r="BE290" s="20"/>
      <c r="BF290" s="16" t="s">
        <v>282</v>
      </c>
      <c r="BG290" s="13"/>
      <c r="BH290" s="16" t="s">
        <v>292</v>
      </c>
      <c r="BI290" s="16" t="s">
        <v>293</v>
      </c>
      <c r="BJ290" s="16" t="s">
        <v>319</v>
      </c>
      <c r="BK290" s="16" t="s">
        <v>286</v>
      </c>
      <c r="BL290" s="14" t="s">
        <v>0</v>
      </c>
      <c r="BM290" s="20">
        <v>687591.42985971004</v>
      </c>
      <c r="BN290" s="14" t="s">
        <v>209</v>
      </c>
      <c r="BO290" s="20"/>
      <c r="BP290" s="21">
        <v>37629</v>
      </c>
      <c r="BQ290" s="21">
        <v>48587</v>
      </c>
      <c r="BR290" s="20">
        <v>57892.1</v>
      </c>
      <c r="BS290" s="20">
        <v>196.17</v>
      </c>
      <c r="BT290" s="20">
        <v>43.6</v>
      </c>
    </row>
    <row r="291" spans="1:72" s="1" customFormat="1" ht="18.2" customHeight="1" x14ac:dyDescent="0.15">
      <c r="A291" s="4">
        <v>289</v>
      </c>
      <c r="B291" s="5" t="s">
        <v>39</v>
      </c>
      <c r="C291" s="5" t="s">
        <v>281</v>
      </c>
      <c r="D291" s="6">
        <v>45323</v>
      </c>
      <c r="E291" s="7" t="s">
        <v>175</v>
      </c>
      <c r="F291" s="8">
        <v>198</v>
      </c>
      <c r="G291" s="8">
        <v>197</v>
      </c>
      <c r="H291" s="9">
        <v>54927.92</v>
      </c>
      <c r="I291" s="9">
        <v>35612.44</v>
      </c>
      <c r="J291" s="9">
        <v>0</v>
      </c>
      <c r="K291" s="9">
        <v>90540.36</v>
      </c>
      <c r="L291" s="9">
        <v>372.43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90540.36</v>
      </c>
      <c r="T291" s="9">
        <v>130566.98</v>
      </c>
      <c r="U291" s="9">
        <v>466.86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131033.84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f t="shared" si="4"/>
        <v>0</v>
      </c>
      <c r="AV291" s="9">
        <v>35984.870000000003</v>
      </c>
      <c r="AW291" s="9">
        <v>131033.84</v>
      </c>
      <c r="AX291" s="10">
        <v>96</v>
      </c>
      <c r="AY291" s="10">
        <v>360</v>
      </c>
      <c r="AZ291" s="9">
        <v>319578.97399999999</v>
      </c>
      <c r="BA291" s="9">
        <v>94050</v>
      </c>
      <c r="BB291" s="11">
        <v>90</v>
      </c>
      <c r="BC291" s="11">
        <v>86.641492822966498</v>
      </c>
      <c r="BD291" s="11">
        <v>10.199999999999999</v>
      </c>
      <c r="BE291" s="11"/>
      <c r="BF291" s="7" t="s">
        <v>282</v>
      </c>
      <c r="BG291" s="4"/>
      <c r="BH291" s="7" t="s">
        <v>348</v>
      </c>
      <c r="BI291" s="7" t="s">
        <v>351</v>
      </c>
      <c r="BJ291" s="7" t="s">
        <v>580</v>
      </c>
      <c r="BK291" s="7" t="s">
        <v>286</v>
      </c>
      <c r="BL291" s="5" t="s">
        <v>0</v>
      </c>
      <c r="BM291" s="11">
        <v>730022.12404092005</v>
      </c>
      <c r="BN291" s="5" t="s">
        <v>209</v>
      </c>
      <c r="BO291" s="11"/>
      <c r="BP291" s="12">
        <v>37273</v>
      </c>
      <c r="BQ291" s="12">
        <v>48230</v>
      </c>
      <c r="BR291" s="11">
        <v>65368.02</v>
      </c>
      <c r="BS291" s="11">
        <v>121.44</v>
      </c>
      <c r="BT291" s="11">
        <v>68.5</v>
      </c>
    </row>
    <row r="292" spans="1:72" s="1" customFormat="1" ht="18.2" customHeight="1" x14ac:dyDescent="0.15">
      <c r="A292" s="13">
        <v>290</v>
      </c>
      <c r="B292" s="14" t="s">
        <v>39</v>
      </c>
      <c r="C292" s="14" t="s">
        <v>281</v>
      </c>
      <c r="D292" s="15">
        <v>45323</v>
      </c>
      <c r="E292" s="16" t="s">
        <v>33</v>
      </c>
      <c r="F292" s="17">
        <v>151</v>
      </c>
      <c r="G292" s="17">
        <v>150</v>
      </c>
      <c r="H292" s="18">
        <v>36054.910000000003</v>
      </c>
      <c r="I292" s="18">
        <v>33899.980000000003</v>
      </c>
      <c r="J292" s="18">
        <v>0</v>
      </c>
      <c r="K292" s="18">
        <v>69954.89</v>
      </c>
      <c r="L292" s="18">
        <v>397.46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69954.89</v>
      </c>
      <c r="T292" s="18">
        <v>71510.86</v>
      </c>
      <c r="U292" s="18">
        <v>303.44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71814.3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f t="shared" si="4"/>
        <v>0</v>
      </c>
      <c r="AV292" s="18">
        <v>34297.440000000002</v>
      </c>
      <c r="AW292" s="18">
        <v>71814.3</v>
      </c>
      <c r="AX292" s="19">
        <v>68</v>
      </c>
      <c r="AY292" s="19">
        <v>360</v>
      </c>
      <c r="AZ292" s="18">
        <v>274246.54399999999</v>
      </c>
      <c r="BA292" s="18">
        <v>79200</v>
      </c>
      <c r="BB292" s="20">
        <v>90</v>
      </c>
      <c r="BC292" s="20">
        <v>79.494193181818204</v>
      </c>
      <c r="BD292" s="20">
        <v>10.1</v>
      </c>
      <c r="BE292" s="20"/>
      <c r="BF292" s="16" t="s">
        <v>282</v>
      </c>
      <c r="BG292" s="13"/>
      <c r="BH292" s="16" t="s">
        <v>374</v>
      </c>
      <c r="BI292" s="16" t="s">
        <v>206</v>
      </c>
      <c r="BJ292" s="16" t="s">
        <v>581</v>
      </c>
      <c r="BK292" s="16" t="s">
        <v>286</v>
      </c>
      <c r="BL292" s="14" t="s">
        <v>0</v>
      </c>
      <c r="BM292" s="20">
        <v>564042.57046083</v>
      </c>
      <c r="BN292" s="14" t="s">
        <v>209</v>
      </c>
      <c r="BO292" s="20"/>
      <c r="BP292" s="21">
        <v>37407</v>
      </c>
      <c r="BQ292" s="21">
        <v>48335</v>
      </c>
      <c r="BR292" s="20">
        <v>41494.230000000003</v>
      </c>
      <c r="BS292" s="20">
        <v>105.62</v>
      </c>
      <c r="BT292" s="20">
        <v>43.63</v>
      </c>
    </row>
    <row r="293" spans="1:72" s="1" customFormat="1" ht="18.2" customHeight="1" x14ac:dyDescent="0.15">
      <c r="A293" s="4">
        <v>291</v>
      </c>
      <c r="B293" s="5" t="s">
        <v>39</v>
      </c>
      <c r="C293" s="5" t="s">
        <v>281</v>
      </c>
      <c r="D293" s="6">
        <v>45323</v>
      </c>
      <c r="E293" s="7" t="s">
        <v>582</v>
      </c>
      <c r="F293" s="8">
        <v>1</v>
      </c>
      <c r="G293" s="8">
        <v>0</v>
      </c>
      <c r="H293" s="9">
        <v>38347.269999999997</v>
      </c>
      <c r="I293" s="9">
        <v>374.99</v>
      </c>
      <c r="J293" s="9">
        <v>0</v>
      </c>
      <c r="K293" s="9">
        <v>38722.26</v>
      </c>
      <c r="L293" s="9">
        <v>378.14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38722.26</v>
      </c>
      <c r="T293" s="9">
        <v>325.91000000000003</v>
      </c>
      <c r="U293" s="9">
        <v>322.76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648.66999999999996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f t="shared" si="4"/>
        <v>0</v>
      </c>
      <c r="AV293" s="9">
        <v>753.13</v>
      </c>
      <c r="AW293" s="9">
        <v>648.66999999999996</v>
      </c>
      <c r="AX293" s="10">
        <v>84</v>
      </c>
      <c r="AY293" s="10">
        <v>360</v>
      </c>
      <c r="AZ293" s="9">
        <v>257808.408</v>
      </c>
      <c r="BA293" s="9">
        <v>79200</v>
      </c>
      <c r="BB293" s="11">
        <v>90</v>
      </c>
      <c r="BC293" s="11">
        <v>44.002568181818198</v>
      </c>
      <c r="BD293" s="11">
        <v>10.1</v>
      </c>
      <c r="BE293" s="11"/>
      <c r="BF293" s="7" t="s">
        <v>282</v>
      </c>
      <c r="BG293" s="4"/>
      <c r="BH293" s="7" t="s">
        <v>348</v>
      </c>
      <c r="BI293" s="7" t="s">
        <v>351</v>
      </c>
      <c r="BJ293" s="7" t="s">
        <v>583</v>
      </c>
      <c r="BK293" s="7" t="s">
        <v>304</v>
      </c>
      <c r="BL293" s="5" t="s">
        <v>0</v>
      </c>
      <c r="BM293" s="11">
        <v>312215.53010022</v>
      </c>
      <c r="BN293" s="5" t="s">
        <v>209</v>
      </c>
      <c r="BO293" s="11"/>
      <c r="BP293" s="12">
        <v>36909</v>
      </c>
      <c r="BQ293" s="12">
        <v>47866</v>
      </c>
      <c r="BR293" s="11">
        <v>500.39</v>
      </c>
      <c r="BS293" s="11">
        <v>105.92</v>
      </c>
      <c r="BT293" s="11">
        <v>44.43</v>
      </c>
    </row>
    <row r="294" spans="1:72" s="1" customFormat="1" ht="18.2" customHeight="1" x14ac:dyDescent="0.15">
      <c r="A294" s="13">
        <v>292</v>
      </c>
      <c r="B294" s="14" t="s">
        <v>39</v>
      </c>
      <c r="C294" s="14" t="s">
        <v>281</v>
      </c>
      <c r="D294" s="15">
        <v>45323</v>
      </c>
      <c r="E294" s="16" t="s">
        <v>584</v>
      </c>
      <c r="F294" s="17">
        <v>0</v>
      </c>
      <c r="G294" s="17">
        <v>0</v>
      </c>
      <c r="H294" s="18">
        <v>36791.85</v>
      </c>
      <c r="I294" s="18">
        <v>387.97</v>
      </c>
      <c r="J294" s="18">
        <v>0</v>
      </c>
      <c r="K294" s="18">
        <v>37179.82</v>
      </c>
      <c r="L294" s="18">
        <v>391.24</v>
      </c>
      <c r="M294" s="18">
        <v>0</v>
      </c>
      <c r="N294" s="18">
        <v>0</v>
      </c>
      <c r="O294" s="18">
        <v>387.97</v>
      </c>
      <c r="P294" s="18">
        <v>391.24</v>
      </c>
      <c r="Q294" s="18">
        <v>0</v>
      </c>
      <c r="R294" s="18">
        <v>0</v>
      </c>
      <c r="S294" s="18">
        <v>36400.61</v>
      </c>
      <c r="T294" s="18">
        <v>312.93</v>
      </c>
      <c r="U294" s="18">
        <v>309.66000000000003</v>
      </c>
      <c r="V294" s="18">
        <v>0</v>
      </c>
      <c r="W294" s="18">
        <v>312.93</v>
      </c>
      <c r="X294" s="18">
        <v>309.66000000000003</v>
      </c>
      <c r="Y294" s="18">
        <v>0</v>
      </c>
      <c r="Z294" s="18">
        <v>0</v>
      </c>
      <c r="AA294" s="18">
        <v>0</v>
      </c>
      <c r="AB294" s="18">
        <v>105.9</v>
      </c>
      <c r="AC294" s="18">
        <v>0</v>
      </c>
      <c r="AD294" s="18">
        <v>0</v>
      </c>
      <c r="AE294" s="18">
        <v>0</v>
      </c>
      <c r="AF294" s="18">
        <v>46.31</v>
      </c>
      <c r="AG294" s="18">
        <v>0</v>
      </c>
      <c r="AH294" s="18">
        <v>94.15</v>
      </c>
      <c r="AI294" s="18">
        <v>49.35</v>
      </c>
      <c r="AJ294" s="18">
        <v>105.9</v>
      </c>
      <c r="AK294" s="18">
        <v>0</v>
      </c>
      <c r="AL294" s="18">
        <v>0</v>
      </c>
      <c r="AM294" s="18">
        <v>0</v>
      </c>
      <c r="AN294" s="18">
        <v>0</v>
      </c>
      <c r="AO294" s="18">
        <v>94.15</v>
      </c>
      <c r="AP294" s="18">
        <v>49.26</v>
      </c>
      <c r="AQ294" s="18">
        <v>221.363</v>
      </c>
      <c r="AR294" s="18">
        <v>0</v>
      </c>
      <c r="AS294" s="18">
        <v>0</v>
      </c>
      <c r="AT294" s="18">
        <v>0</v>
      </c>
      <c r="AU294" s="18">
        <f t="shared" si="4"/>
        <v>2168.183</v>
      </c>
      <c r="AV294" s="18">
        <v>0</v>
      </c>
      <c r="AW294" s="18">
        <v>0</v>
      </c>
      <c r="AX294" s="19">
        <v>85</v>
      </c>
      <c r="AY294" s="19">
        <v>360</v>
      </c>
      <c r="AZ294" s="18">
        <v>258746.75200000001</v>
      </c>
      <c r="BA294" s="18">
        <v>79200</v>
      </c>
      <c r="BB294" s="20">
        <v>90</v>
      </c>
      <c r="BC294" s="20">
        <v>41.364329545454503</v>
      </c>
      <c r="BD294" s="20">
        <v>10.1</v>
      </c>
      <c r="BE294" s="20"/>
      <c r="BF294" s="16" t="s">
        <v>282</v>
      </c>
      <c r="BG294" s="13"/>
      <c r="BH294" s="16" t="s">
        <v>348</v>
      </c>
      <c r="BI294" s="16" t="s">
        <v>351</v>
      </c>
      <c r="BJ294" s="16" t="s">
        <v>583</v>
      </c>
      <c r="BK294" s="16" t="s">
        <v>21</v>
      </c>
      <c r="BL294" s="14" t="s">
        <v>0</v>
      </c>
      <c r="BM294" s="20">
        <v>293496.18919767003</v>
      </c>
      <c r="BN294" s="14" t="s">
        <v>209</v>
      </c>
      <c r="BO294" s="20"/>
      <c r="BP294" s="21">
        <v>36924</v>
      </c>
      <c r="BQ294" s="21">
        <v>47881</v>
      </c>
      <c r="BR294" s="20">
        <v>0</v>
      </c>
      <c r="BS294" s="20">
        <v>105.9</v>
      </c>
      <c r="BT294" s="20">
        <v>0</v>
      </c>
    </row>
    <row r="295" spans="1:72" s="1" customFormat="1" ht="18.2" customHeight="1" x14ac:dyDescent="0.15">
      <c r="A295" s="4">
        <v>293</v>
      </c>
      <c r="B295" s="5" t="s">
        <v>39</v>
      </c>
      <c r="C295" s="5" t="s">
        <v>281</v>
      </c>
      <c r="D295" s="6">
        <v>45323</v>
      </c>
      <c r="E295" s="7" t="s">
        <v>176</v>
      </c>
      <c r="F295" s="8">
        <v>24</v>
      </c>
      <c r="G295" s="8">
        <v>24</v>
      </c>
      <c r="H295" s="9">
        <v>42431.25</v>
      </c>
      <c r="I295" s="9">
        <v>7718.94</v>
      </c>
      <c r="J295" s="9">
        <v>0</v>
      </c>
      <c r="K295" s="9">
        <v>50150.19</v>
      </c>
      <c r="L295" s="9">
        <v>343.79</v>
      </c>
      <c r="M295" s="9">
        <v>0</v>
      </c>
      <c r="N295" s="9">
        <v>0</v>
      </c>
      <c r="O295" s="9">
        <v>278.8</v>
      </c>
      <c r="P295" s="9">
        <v>0</v>
      </c>
      <c r="Q295" s="9">
        <v>0</v>
      </c>
      <c r="R295" s="9">
        <v>0</v>
      </c>
      <c r="S295" s="9">
        <v>49871.39</v>
      </c>
      <c r="T295" s="9">
        <v>9607.33</v>
      </c>
      <c r="U295" s="9">
        <v>357.11</v>
      </c>
      <c r="V295" s="9">
        <v>0</v>
      </c>
      <c r="W295" s="9">
        <v>488.57</v>
      </c>
      <c r="X295" s="9">
        <v>0</v>
      </c>
      <c r="Y295" s="9">
        <v>0</v>
      </c>
      <c r="Z295" s="9">
        <v>0</v>
      </c>
      <c r="AA295" s="9">
        <v>9475.8700000000008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105.9</v>
      </c>
      <c r="AK295" s="9">
        <v>0</v>
      </c>
      <c r="AL295" s="9">
        <v>0</v>
      </c>
      <c r="AM295" s="9">
        <v>53.52</v>
      </c>
      <c r="AN295" s="9">
        <v>0</v>
      </c>
      <c r="AO295" s="9">
        <v>94.15</v>
      </c>
      <c r="AP295" s="9">
        <v>49.38</v>
      </c>
      <c r="AQ295" s="9">
        <v>0</v>
      </c>
      <c r="AR295" s="9">
        <v>0</v>
      </c>
      <c r="AS295" s="9">
        <v>3.7209999999999999E-3</v>
      </c>
      <c r="AT295" s="9">
        <v>0</v>
      </c>
      <c r="AU295" s="9">
        <f t="shared" si="4"/>
        <v>1070.3162789999999</v>
      </c>
      <c r="AV295" s="9">
        <v>7783.93</v>
      </c>
      <c r="AW295" s="9">
        <v>9475.8700000000008</v>
      </c>
      <c r="AX295" s="10">
        <v>85</v>
      </c>
      <c r="AY295" s="10">
        <v>360</v>
      </c>
      <c r="AZ295" s="9">
        <v>259157.976</v>
      </c>
      <c r="BA295" s="9">
        <v>79200</v>
      </c>
      <c r="BB295" s="11">
        <v>90</v>
      </c>
      <c r="BC295" s="11">
        <v>56.672034090909101</v>
      </c>
      <c r="BD295" s="11">
        <v>10.1</v>
      </c>
      <c r="BE295" s="11"/>
      <c r="BF295" s="7" t="s">
        <v>282</v>
      </c>
      <c r="BG295" s="4"/>
      <c r="BH295" s="7" t="s">
        <v>348</v>
      </c>
      <c r="BI295" s="7" t="s">
        <v>351</v>
      </c>
      <c r="BJ295" s="7" t="s">
        <v>585</v>
      </c>
      <c r="BK295" s="7" t="s">
        <v>286</v>
      </c>
      <c r="BL295" s="5" t="s">
        <v>0</v>
      </c>
      <c r="BM295" s="11">
        <v>402110.37438633002</v>
      </c>
      <c r="BN295" s="5" t="s">
        <v>209</v>
      </c>
      <c r="BO295" s="11"/>
      <c r="BP295" s="12">
        <v>36936</v>
      </c>
      <c r="BQ295" s="12">
        <v>47893</v>
      </c>
      <c r="BR295" s="11">
        <v>7397.08</v>
      </c>
      <c r="BS295" s="11">
        <v>105.9</v>
      </c>
      <c r="BT295" s="11">
        <v>56.83</v>
      </c>
    </row>
    <row r="296" spans="1:72" s="1" customFormat="1" ht="18.2" customHeight="1" x14ac:dyDescent="0.15">
      <c r="A296" s="13">
        <v>294</v>
      </c>
      <c r="B296" s="14" t="s">
        <v>39</v>
      </c>
      <c r="C296" s="14" t="s">
        <v>281</v>
      </c>
      <c r="D296" s="15">
        <v>45323</v>
      </c>
      <c r="E296" s="16" t="s">
        <v>177</v>
      </c>
      <c r="F296" s="17">
        <v>186</v>
      </c>
      <c r="G296" s="17">
        <v>185</v>
      </c>
      <c r="H296" s="18">
        <v>46338.79</v>
      </c>
      <c r="I296" s="18">
        <v>29166.12</v>
      </c>
      <c r="J296" s="18">
        <v>0</v>
      </c>
      <c r="K296" s="18">
        <v>75504.91</v>
      </c>
      <c r="L296" s="18">
        <v>310.89999999999998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75504.91</v>
      </c>
      <c r="T296" s="18">
        <v>100931.16</v>
      </c>
      <c r="U296" s="18">
        <v>390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101321.16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f t="shared" si="4"/>
        <v>0</v>
      </c>
      <c r="AV296" s="18">
        <v>29477.02</v>
      </c>
      <c r="AW296" s="18">
        <v>101321.16</v>
      </c>
      <c r="AX296" s="19">
        <v>97</v>
      </c>
      <c r="AY296" s="19">
        <v>360</v>
      </c>
      <c r="AZ296" s="18">
        <v>271709.50400000002</v>
      </c>
      <c r="BA296" s="18">
        <v>79200</v>
      </c>
      <c r="BB296" s="20">
        <v>90</v>
      </c>
      <c r="BC296" s="20">
        <v>85.801034090909098</v>
      </c>
      <c r="BD296" s="20">
        <v>10.1</v>
      </c>
      <c r="BE296" s="20"/>
      <c r="BF296" s="16" t="s">
        <v>282</v>
      </c>
      <c r="BG296" s="13"/>
      <c r="BH296" s="16" t="s">
        <v>41</v>
      </c>
      <c r="BI296" s="16" t="s">
        <v>586</v>
      </c>
      <c r="BJ296" s="16" t="s">
        <v>587</v>
      </c>
      <c r="BK296" s="16" t="s">
        <v>286</v>
      </c>
      <c r="BL296" s="14" t="s">
        <v>0</v>
      </c>
      <c r="BM296" s="20">
        <v>608792.08756977005</v>
      </c>
      <c r="BN296" s="14" t="s">
        <v>209</v>
      </c>
      <c r="BO296" s="20"/>
      <c r="BP296" s="21">
        <v>37306</v>
      </c>
      <c r="BQ296" s="21">
        <v>48263</v>
      </c>
      <c r="BR296" s="20">
        <v>49523.58</v>
      </c>
      <c r="BS296" s="20">
        <v>105.68</v>
      </c>
      <c r="BT296" s="20">
        <v>44.04</v>
      </c>
    </row>
    <row r="297" spans="1:72" s="1" customFormat="1" ht="18.2" customHeight="1" x14ac:dyDescent="0.15">
      <c r="A297" s="4">
        <v>295</v>
      </c>
      <c r="B297" s="5" t="s">
        <v>39</v>
      </c>
      <c r="C297" s="5" t="s">
        <v>281</v>
      </c>
      <c r="D297" s="6">
        <v>45323</v>
      </c>
      <c r="E297" s="7" t="s">
        <v>178</v>
      </c>
      <c r="F297" s="8">
        <v>151</v>
      </c>
      <c r="G297" s="8">
        <v>150</v>
      </c>
      <c r="H297" s="9">
        <v>34638.980000000003</v>
      </c>
      <c r="I297" s="9">
        <v>20363.669999999998</v>
      </c>
      <c r="J297" s="9">
        <v>0</v>
      </c>
      <c r="K297" s="9">
        <v>55002.65</v>
      </c>
      <c r="L297" s="9">
        <v>239.45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55002.65</v>
      </c>
      <c r="T297" s="9">
        <v>59291.59</v>
      </c>
      <c r="U297" s="9">
        <v>291.52999999999997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59583.12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f t="shared" si="4"/>
        <v>0</v>
      </c>
      <c r="AV297" s="9">
        <v>20603.12</v>
      </c>
      <c r="AW297" s="9">
        <v>59583.12</v>
      </c>
      <c r="AX297" s="10">
        <v>96</v>
      </c>
      <c r="AY297" s="10">
        <v>360</v>
      </c>
      <c r="AZ297" s="9">
        <v>228951.3</v>
      </c>
      <c r="BA297" s="9">
        <v>60000</v>
      </c>
      <c r="BB297" s="11">
        <v>80</v>
      </c>
      <c r="BC297" s="11">
        <v>73.336866666666694</v>
      </c>
      <c r="BD297" s="11">
        <v>10.1</v>
      </c>
      <c r="BE297" s="11"/>
      <c r="BF297" s="7" t="s">
        <v>282</v>
      </c>
      <c r="BG297" s="4"/>
      <c r="BH297" s="7" t="s">
        <v>41</v>
      </c>
      <c r="BI297" s="7" t="s">
        <v>586</v>
      </c>
      <c r="BJ297" s="7" t="s">
        <v>587</v>
      </c>
      <c r="BK297" s="7" t="s">
        <v>286</v>
      </c>
      <c r="BL297" s="5" t="s">
        <v>0</v>
      </c>
      <c r="BM297" s="11">
        <v>443483.45180955</v>
      </c>
      <c r="BN297" s="5" t="s">
        <v>209</v>
      </c>
      <c r="BO297" s="11"/>
      <c r="BP297" s="12">
        <v>37232</v>
      </c>
      <c r="BQ297" s="12">
        <v>48189</v>
      </c>
      <c r="BR297" s="11">
        <v>38570.15</v>
      </c>
      <c r="BS297" s="11">
        <v>117.66</v>
      </c>
      <c r="BT297" s="11">
        <v>42.64</v>
      </c>
    </row>
    <row r="298" spans="1:72" s="1" customFormat="1" ht="18.2" customHeight="1" x14ac:dyDescent="0.15">
      <c r="A298" s="13">
        <v>296</v>
      </c>
      <c r="B298" s="14" t="s">
        <v>39</v>
      </c>
      <c r="C298" s="14" t="s">
        <v>281</v>
      </c>
      <c r="D298" s="15">
        <v>45323</v>
      </c>
      <c r="E298" s="16" t="s">
        <v>588</v>
      </c>
      <c r="F298" s="17">
        <v>0</v>
      </c>
      <c r="G298" s="17">
        <v>0</v>
      </c>
      <c r="H298" s="18">
        <v>38958.31</v>
      </c>
      <c r="I298" s="18">
        <v>267.2</v>
      </c>
      <c r="J298" s="18">
        <v>0</v>
      </c>
      <c r="K298" s="18">
        <v>39225.51</v>
      </c>
      <c r="L298" s="18">
        <v>269.45</v>
      </c>
      <c r="M298" s="18">
        <v>0</v>
      </c>
      <c r="N298" s="18">
        <v>0</v>
      </c>
      <c r="O298" s="18">
        <v>267.2</v>
      </c>
      <c r="P298" s="18">
        <v>269.45</v>
      </c>
      <c r="Q298" s="18">
        <v>0</v>
      </c>
      <c r="R298" s="18">
        <v>0</v>
      </c>
      <c r="S298" s="18">
        <v>38688.86</v>
      </c>
      <c r="T298" s="18">
        <v>330.15</v>
      </c>
      <c r="U298" s="18">
        <v>327.9</v>
      </c>
      <c r="V298" s="18">
        <v>0</v>
      </c>
      <c r="W298" s="18">
        <v>330.15</v>
      </c>
      <c r="X298" s="18">
        <v>327.9</v>
      </c>
      <c r="Y298" s="18">
        <v>0</v>
      </c>
      <c r="Z298" s="18">
        <v>0</v>
      </c>
      <c r="AA298" s="18">
        <v>0</v>
      </c>
      <c r="AB298" s="18">
        <v>112.99</v>
      </c>
      <c r="AC298" s="18">
        <v>0</v>
      </c>
      <c r="AD298" s="18">
        <v>0</v>
      </c>
      <c r="AE298" s="18">
        <v>0</v>
      </c>
      <c r="AF298" s="18">
        <v>44.6</v>
      </c>
      <c r="AG298" s="18">
        <v>0</v>
      </c>
      <c r="AH298" s="18">
        <v>82.76</v>
      </c>
      <c r="AI298" s="18">
        <v>42.25</v>
      </c>
      <c r="AJ298" s="18">
        <v>112.99</v>
      </c>
      <c r="AK298" s="18">
        <v>0</v>
      </c>
      <c r="AL298" s="18">
        <v>0</v>
      </c>
      <c r="AM298" s="18">
        <v>0</v>
      </c>
      <c r="AN298" s="18">
        <v>0</v>
      </c>
      <c r="AO298" s="18">
        <v>82.76</v>
      </c>
      <c r="AP298" s="18">
        <v>41.81</v>
      </c>
      <c r="AQ298" s="18">
        <v>6.3E-2</v>
      </c>
      <c r="AR298" s="18">
        <v>0</v>
      </c>
      <c r="AS298" s="18">
        <v>0</v>
      </c>
      <c r="AT298" s="18">
        <v>0</v>
      </c>
      <c r="AU298" s="18">
        <f t="shared" si="4"/>
        <v>1714.9230000000002</v>
      </c>
      <c r="AV298" s="18">
        <v>0</v>
      </c>
      <c r="AW298" s="18">
        <v>0</v>
      </c>
      <c r="AX298" s="19">
        <v>95</v>
      </c>
      <c r="AY298" s="19">
        <v>360</v>
      </c>
      <c r="AZ298" s="18">
        <v>228951.3</v>
      </c>
      <c r="BA298" s="18">
        <v>67500</v>
      </c>
      <c r="BB298" s="20">
        <v>90</v>
      </c>
      <c r="BC298" s="20">
        <v>51.585146666666702</v>
      </c>
      <c r="BD298" s="20">
        <v>10.1</v>
      </c>
      <c r="BE298" s="20"/>
      <c r="BF298" s="16" t="s">
        <v>282</v>
      </c>
      <c r="BG298" s="13"/>
      <c r="BH298" s="16" t="s">
        <v>41</v>
      </c>
      <c r="BI298" s="16" t="s">
        <v>586</v>
      </c>
      <c r="BJ298" s="16" t="s">
        <v>587</v>
      </c>
      <c r="BK298" s="16" t="s">
        <v>21</v>
      </c>
      <c r="BL298" s="14" t="s">
        <v>0</v>
      </c>
      <c r="BM298" s="20">
        <v>311946.22767042002</v>
      </c>
      <c r="BN298" s="14" t="s">
        <v>209</v>
      </c>
      <c r="BO298" s="20"/>
      <c r="BP298" s="21">
        <v>37232</v>
      </c>
      <c r="BQ298" s="21">
        <v>48189</v>
      </c>
      <c r="BR298" s="20">
        <v>0</v>
      </c>
      <c r="BS298" s="20">
        <v>112.99</v>
      </c>
      <c r="BT298" s="20">
        <v>0</v>
      </c>
    </row>
    <row r="299" spans="1:72" s="1" customFormat="1" ht="18.2" customHeight="1" x14ac:dyDescent="0.15">
      <c r="A299" s="4">
        <v>297</v>
      </c>
      <c r="B299" s="5" t="s">
        <v>39</v>
      </c>
      <c r="C299" s="5" t="s">
        <v>281</v>
      </c>
      <c r="D299" s="6">
        <v>45323</v>
      </c>
      <c r="E299" s="7" t="s">
        <v>179</v>
      </c>
      <c r="F299" s="8">
        <v>182</v>
      </c>
      <c r="G299" s="8">
        <v>181</v>
      </c>
      <c r="H299" s="9">
        <v>38970.160000000003</v>
      </c>
      <c r="I299" s="9">
        <v>25040.26</v>
      </c>
      <c r="J299" s="9">
        <v>0</v>
      </c>
      <c r="K299" s="9">
        <v>64010.42</v>
      </c>
      <c r="L299" s="9">
        <v>269.37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64010.42</v>
      </c>
      <c r="T299" s="9">
        <v>83309.77</v>
      </c>
      <c r="U299" s="9">
        <v>327.98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83637.75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f t="shared" si="4"/>
        <v>0</v>
      </c>
      <c r="AV299" s="9">
        <v>25309.63</v>
      </c>
      <c r="AW299" s="9">
        <v>83637.75</v>
      </c>
      <c r="AX299" s="10">
        <v>35</v>
      </c>
      <c r="AY299" s="10">
        <v>360</v>
      </c>
      <c r="AZ299" s="9">
        <v>228951.3</v>
      </c>
      <c r="BA299" s="9">
        <v>67500</v>
      </c>
      <c r="BB299" s="11">
        <v>90</v>
      </c>
      <c r="BC299" s="11">
        <v>85.3472266666667</v>
      </c>
      <c r="BD299" s="11">
        <v>10.1</v>
      </c>
      <c r="BE299" s="11"/>
      <c r="BF299" s="7" t="s">
        <v>282</v>
      </c>
      <c r="BG299" s="4"/>
      <c r="BH299" s="7" t="s">
        <v>41</v>
      </c>
      <c r="BI299" s="7" t="s">
        <v>586</v>
      </c>
      <c r="BJ299" s="7" t="s">
        <v>587</v>
      </c>
      <c r="BK299" s="7" t="s">
        <v>286</v>
      </c>
      <c r="BL299" s="5" t="s">
        <v>0</v>
      </c>
      <c r="BM299" s="11">
        <v>516112.62390774</v>
      </c>
      <c r="BN299" s="5" t="s">
        <v>209</v>
      </c>
      <c r="BO299" s="11"/>
      <c r="BP299" s="12">
        <v>37232</v>
      </c>
      <c r="BQ299" s="12">
        <v>48189</v>
      </c>
      <c r="BR299" s="11">
        <v>46213.26</v>
      </c>
      <c r="BS299" s="11">
        <v>112.99</v>
      </c>
      <c r="BT299" s="11">
        <v>42.64</v>
      </c>
    </row>
    <row r="300" spans="1:72" s="1" customFormat="1" ht="18.2" customHeight="1" x14ac:dyDescent="0.15">
      <c r="A300" s="13">
        <v>298</v>
      </c>
      <c r="B300" s="14" t="s">
        <v>39</v>
      </c>
      <c r="C300" s="14" t="s">
        <v>281</v>
      </c>
      <c r="D300" s="15">
        <v>45323</v>
      </c>
      <c r="E300" s="16" t="s">
        <v>589</v>
      </c>
      <c r="F300" s="17">
        <v>0</v>
      </c>
      <c r="G300" s="17">
        <v>1</v>
      </c>
      <c r="H300" s="18">
        <v>38707.550000000003</v>
      </c>
      <c r="I300" s="18">
        <v>527.61</v>
      </c>
      <c r="J300" s="18">
        <v>0</v>
      </c>
      <c r="K300" s="18">
        <v>39235.160000000003</v>
      </c>
      <c r="L300" s="18">
        <v>269.37</v>
      </c>
      <c r="M300" s="18">
        <v>0</v>
      </c>
      <c r="N300" s="18">
        <v>0</v>
      </c>
      <c r="O300" s="18">
        <v>527.61</v>
      </c>
      <c r="P300" s="18">
        <v>269.37</v>
      </c>
      <c r="Q300" s="18">
        <v>0</v>
      </c>
      <c r="R300" s="18">
        <v>0</v>
      </c>
      <c r="S300" s="18">
        <v>38438.18</v>
      </c>
      <c r="T300" s="18">
        <v>667.09</v>
      </c>
      <c r="U300" s="18">
        <v>327.98</v>
      </c>
      <c r="V300" s="18">
        <v>0</v>
      </c>
      <c r="W300" s="18">
        <v>667.09</v>
      </c>
      <c r="X300" s="18">
        <v>327.98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0.09</v>
      </c>
      <c r="AJ300" s="18">
        <v>225.98</v>
      </c>
      <c r="AK300" s="18">
        <v>0</v>
      </c>
      <c r="AL300" s="18">
        <v>0</v>
      </c>
      <c r="AM300" s="18">
        <v>0</v>
      </c>
      <c r="AN300" s="18">
        <v>0</v>
      </c>
      <c r="AO300" s="18">
        <v>165.52</v>
      </c>
      <c r="AP300" s="18">
        <v>84.37</v>
      </c>
      <c r="AQ300" s="18">
        <v>0</v>
      </c>
      <c r="AR300" s="18">
        <v>0</v>
      </c>
      <c r="AS300" s="18">
        <v>507.17768599999999</v>
      </c>
      <c r="AT300" s="18">
        <v>0</v>
      </c>
      <c r="AU300" s="18">
        <f t="shared" si="4"/>
        <v>1760.8323140000002</v>
      </c>
      <c r="AV300" s="18">
        <v>0</v>
      </c>
      <c r="AW300" s="18">
        <v>0</v>
      </c>
      <c r="AX300" s="19">
        <v>96</v>
      </c>
      <c r="AY300" s="19">
        <v>360</v>
      </c>
      <c r="AZ300" s="18">
        <v>228951.3</v>
      </c>
      <c r="BA300" s="18">
        <v>67500</v>
      </c>
      <c r="BB300" s="20">
        <v>90</v>
      </c>
      <c r="BC300" s="20">
        <v>51.250906666666701</v>
      </c>
      <c r="BD300" s="20">
        <v>10.1</v>
      </c>
      <c r="BE300" s="20"/>
      <c r="BF300" s="16" t="s">
        <v>282</v>
      </c>
      <c r="BG300" s="13"/>
      <c r="BH300" s="16" t="s">
        <v>41</v>
      </c>
      <c r="BI300" s="16" t="s">
        <v>586</v>
      </c>
      <c r="BJ300" s="16" t="s">
        <v>587</v>
      </c>
      <c r="BK300" s="16" t="s">
        <v>21</v>
      </c>
      <c r="BL300" s="14" t="s">
        <v>0</v>
      </c>
      <c r="BM300" s="20">
        <v>309925.00811646</v>
      </c>
      <c r="BN300" s="14" t="s">
        <v>209</v>
      </c>
      <c r="BO300" s="20"/>
      <c r="BP300" s="21">
        <v>37232</v>
      </c>
      <c r="BQ300" s="21">
        <v>48189</v>
      </c>
      <c r="BR300" s="20">
        <v>237.91</v>
      </c>
      <c r="BS300" s="20">
        <v>112.99</v>
      </c>
      <c r="BT300" s="20">
        <v>0</v>
      </c>
    </row>
    <row r="301" spans="1:72" s="1" customFormat="1" ht="18.2" customHeight="1" x14ac:dyDescent="0.15">
      <c r="A301" s="4">
        <v>299</v>
      </c>
      <c r="B301" s="5" t="s">
        <v>39</v>
      </c>
      <c r="C301" s="5" t="s">
        <v>281</v>
      </c>
      <c r="D301" s="6">
        <v>45323</v>
      </c>
      <c r="E301" s="7" t="s">
        <v>180</v>
      </c>
      <c r="F301" s="8">
        <v>110</v>
      </c>
      <c r="G301" s="8">
        <v>109</v>
      </c>
      <c r="H301" s="9">
        <v>38970.160000000003</v>
      </c>
      <c r="I301" s="9">
        <v>19272.759999999998</v>
      </c>
      <c r="J301" s="9">
        <v>0</v>
      </c>
      <c r="K301" s="9">
        <v>58242.92</v>
      </c>
      <c r="L301" s="9">
        <v>269.37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58242.92</v>
      </c>
      <c r="T301" s="9">
        <v>46435.74</v>
      </c>
      <c r="U301" s="9">
        <v>327.98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46763.72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9">
        <v>0</v>
      </c>
      <c r="AR301" s="9">
        <v>0</v>
      </c>
      <c r="AS301" s="9">
        <v>0</v>
      </c>
      <c r="AT301" s="9">
        <v>0</v>
      </c>
      <c r="AU301" s="9">
        <f t="shared" si="4"/>
        <v>0</v>
      </c>
      <c r="AV301" s="9">
        <v>19542.13</v>
      </c>
      <c r="AW301" s="9">
        <v>46763.72</v>
      </c>
      <c r="AX301" s="10">
        <v>96</v>
      </c>
      <c r="AY301" s="10">
        <v>360</v>
      </c>
      <c r="AZ301" s="9">
        <v>229029.97500000001</v>
      </c>
      <c r="BA301" s="9">
        <v>67500</v>
      </c>
      <c r="BB301" s="11">
        <v>90</v>
      </c>
      <c r="BC301" s="11">
        <v>77.657226666666702</v>
      </c>
      <c r="BD301" s="11">
        <v>10.1</v>
      </c>
      <c r="BE301" s="11"/>
      <c r="BF301" s="7" t="s">
        <v>282</v>
      </c>
      <c r="BG301" s="4"/>
      <c r="BH301" s="7" t="s">
        <v>41</v>
      </c>
      <c r="BI301" s="7" t="s">
        <v>586</v>
      </c>
      <c r="BJ301" s="7" t="s">
        <v>587</v>
      </c>
      <c r="BK301" s="7" t="s">
        <v>286</v>
      </c>
      <c r="BL301" s="5" t="s">
        <v>0</v>
      </c>
      <c r="BM301" s="11">
        <v>469609.57708523999</v>
      </c>
      <c r="BN301" s="5" t="s">
        <v>209</v>
      </c>
      <c r="BO301" s="11"/>
      <c r="BP301" s="12">
        <v>37246</v>
      </c>
      <c r="BQ301" s="12">
        <v>48203</v>
      </c>
      <c r="BR301" s="11">
        <v>29231.22</v>
      </c>
      <c r="BS301" s="11">
        <v>112.99</v>
      </c>
      <c r="BT301" s="11">
        <v>42.63</v>
      </c>
    </row>
    <row r="302" spans="1:72" s="1" customFormat="1" ht="18.2" customHeight="1" x14ac:dyDescent="0.15">
      <c r="A302" s="13">
        <v>300</v>
      </c>
      <c r="B302" s="14" t="s">
        <v>39</v>
      </c>
      <c r="C302" s="14" t="s">
        <v>281</v>
      </c>
      <c r="D302" s="15">
        <v>45323</v>
      </c>
      <c r="E302" s="16" t="s">
        <v>590</v>
      </c>
      <c r="F302" s="17">
        <v>0</v>
      </c>
      <c r="G302" s="17">
        <v>0</v>
      </c>
      <c r="H302" s="18">
        <v>38873.980000000003</v>
      </c>
      <c r="I302" s="18">
        <v>0</v>
      </c>
      <c r="J302" s="18">
        <v>0</v>
      </c>
      <c r="K302" s="18">
        <v>38873.980000000003</v>
      </c>
      <c r="L302" s="18">
        <v>270.16000000000003</v>
      </c>
      <c r="M302" s="18">
        <v>0</v>
      </c>
      <c r="N302" s="18">
        <v>0</v>
      </c>
      <c r="O302" s="18">
        <v>0</v>
      </c>
      <c r="P302" s="18">
        <v>270.16000000000003</v>
      </c>
      <c r="Q302" s="18">
        <v>0</v>
      </c>
      <c r="R302" s="18">
        <v>0</v>
      </c>
      <c r="S302" s="18">
        <v>38603.82</v>
      </c>
      <c r="T302" s="18">
        <v>0</v>
      </c>
      <c r="U302" s="18">
        <v>327.19</v>
      </c>
      <c r="V302" s="18">
        <v>0</v>
      </c>
      <c r="W302" s="18">
        <v>0</v>
      </c>
      <c r="X302" s="18">
        <v>327.19</v>
      </c>
      <c r="Y302" s="18">
        <v>0</v>
      </c>
      <c r="Z302" s="18">
        <v>0</v>
      </c>
      <c r="AA302" s="18">
        <v>0</v>
      </c>
      <c r="AB302" s="18">
        <v>112.99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82.76</v>
      </c>
      <c r="AI302" s="18">
        <v>42.13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1.7363E-2</v>
      </c>
      <c r="AT302" s="18">
        <v>0</v>
      </c>
      <c r="AU302" s="18">
        <f t="shared" si="4"/>
        <v>835.21263699999997</v>
      </c>
      <c r="AV302" s="18">
        <v>0</v>
      </c>
      <c r="AW302" s="18">
        <v>0</v>
      </c>
      <c r="AX302" s="19">
        <v>96</v>
      </c>
      <c r="AY302" s="19">
        <v>360</v>
      </c>
      <c r="AZ302" s="18">
        <v>229043.17499999999</v>
      </c>
      <c r="BA302" s="18">
        <v>67500</v>
      </c>
      <c r="BB302" s="20">
        <v>90</v>
      </c>
      <c r="BC302" s="20">
        <v>51.471760000000003</v>
      </c>
      <c r="BD302" s="20">
        <v>10.1</v>
      </c>
      <c r="BE302" s="20"/>
      <c r="BF302" s="16" t="s">
        <v>282</v>
      </c>
      <c r="BG302" s="13"/>
      <c r="BH302" s="16" t="s">
        <v>41</v>
      </c>
      <c r="BI302" s="16" t="s">
        <v>586</v>
      </c>
      <c r="BJ302" s="16" t="s">
        <v>587</v>
      </c>
      <c r="BK302" s="16" t="s">
        <v>21</v>
      </c>
      <c r="BL302" s="14" t="s">
        <v>0</v>
      </c>
      <c r="BM302" s="20">
        <v>311260.55465753999</v>
      </c>
      <c r="BN302" s="14" t="s">
        <v>209</v>
      </c>
      <c r="BO302" s="20"/>
      <c r="BP302" s="21">
        <v>37243</v>
      </c>
      <c r="BQ302" s="21">
        <v>48200</v>
      </c>
      <c r="BR302" s="20">
        <v>0</v>
      </c>
      <c r="BS302" s="20">
        <v>112.99</v>
      </c>
      <c r="BT302" s="20">
        <v>0</v>
      </c>
    </row>
    <row r="303" spans="1:72" s="1" customFormat="1" ht="18.2" customHeight="1" x14ac:dyDescent="0.15">
      <c r="A303" s="4">
        <v>301</v>
      </c>
      <c r="B303" s="5" t="s">
        <v>39</v>
      </c>
      <c r="C303" s="5" t="s">
        <v>281</v>
      </c>
      <c r="D303" s="6">
        <v>45323</v>
      </c>
      <c r="E303" s="7" t="s">
        <v>181</v>
      </c>
      <c r="F303" s="8">
        <v>25</v>
      </c>
      <c r="G303" s="8">
        <v>24</v>
      </c>
      <c r="H303" s="9">
        <v>46031.6</v>
      </c>
      <c r="I303" s="9">
        <v>7038.53</v>
      </c>
      <c r="J303" s="9">
        <v>0</v>
      </c>
      <c r="K303" s="9">
        <v>53070.13</v>
      </c>
      <c r="L303" s="9">
        <v>313.49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53070.13</v>
      </c>
      <c r="T303" s="9">
        <v>10209.44</v>
      </c>
      <c r="U303" s="9">
        <v>387.41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10596.85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f t="shared" si="4"/>
        <v>0</v>
      </c>
      <c r="AV303" s="9">
        <v>7352.02</v>
      </c>
      <c r="AW303" s="9">
        <v>10596.85</v>
      </c>
      <c r="AX303" s="10">
        <v>97</v>
      </c>
      <c r="AY303" s="10">
        <v>360</v>
      </c>
      <c r="AZ303" s="9">
        <v>271709.50400000002</v>
      </c>
      <c r="BA303" s="9">
        <v>79200</v>
      </c>
      <c r="BB303" s="11">
        <v>90</v>
      </c>
      <c r="BC303" s="11">
        <v>60.306965909090898</v>
      </c>
      <c r="BD303" s="11">
        <v>10.1</v>
      </c>
      <c r="BE303" s="11"/>
      <c r="BF303" s="7" t="s">
        <v>282</v>
      </c>
      <c r="BG303" s="4"/>
      <c r="BH303" s="7" t="s">
        <v>41</v>
      </c>
      <c r="BI303" s="7" t="s">
        <v>586</v>
      </c>
      <c r="BJ303" s="7" t="s">
        <v>587</v>
      </c>
      <c r="BK303" s="7" t="s">
        <v>286</v>
      </c>
      <c r="BL303" s="5" t="s">
        <v>0</v>
      </c>
      <c r="BM303" s="11">
        <v>427901.64547311002</v>
      </c>
      <c r="BN303" s="5" t="s">
        <v>209</v>
      </c>
      <c r="BO303" s="11"/>
      <c r="BP303" s="12">
        <v>37306</v>
      </c>
      <c r="BQ303" s="12">
        <v>48263</v>
      </c>
      <c r="BR303" s="11">
        <v>7387.27</v>
      </c>
      <c r="BS303" s="11">
        <v>105.68</v>
      </c>
      <c r="BT303" s="11">
        <v>44.04</v>
      </c>
    </row>
    <row r="304" spans="1:72" s="1" customFormat="1" ht="18.2" customHeight="1" x14ac:dyDescent="0.15">
      <c r="A304" s="13">
        <v>302</v>
      </c>
      <c r="B304" s="14" t="s">
        <v>39</v>
      </c>
      <c r="C304" s="14" t="s">
        <v>281</v>
      </c>
      <c r="D304" s="15">
        <v>45323</v>
      </c>
      <c r="E304" s="16" t="s">
        <v>182</v>
      </c>
      <c r="F304" s="17">
        <v>172</v>
      </c>
      <c r="G304" s="17">
        <v>171</v>
      </c>
      <c r="H304" s="18">
        <v>40603.480000000003</v>
      </c>
      <c r="I304" s="18">
        <v>84027.29</v>
      </c>
      <c r="J304" s="18">
        <v>0</v>
      </c>
      <c r="K304" s="18">
        <v>124630.77</v>
      </c>
      <c r="L304" s="18">
        <v>934.9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124630.77</v>
      </c>
      <c r="T304" s="18">
        <v>135176.51</v>
      </c>
      <c r="U304" s="18">
        <v>346.42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135522.93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f t="shared" si="4"/>
        <v>0</v>
      </c>
      <c r="AV304" s="18">
        <v>84962.19</v>
      </c>
      <c r="AW304" s="18">
        <v>135522.93</v>
      </c>
      <c r="AX304" s="19">
        <v>38</v>
      </c>
      <c r="AY304" s="19">
        <v>300</v>
      </c>
      <c r="AZ304" s="18">
        <v>498771.86200000002</v>
      </c>
      <c r="BA304" s="18">
        <v>138420</v>
      </c>
      <c r="BB304" s="20">
        <v>90</v>
      </c>
      <c r="BC304" s="20">
        <v>81.034310793238006</v>
      </c>
      <c r="BD304" s="20">
        <v>10.24</v>
      </c>
      <c r="BE304" s="20"/>
      <c r="BF304" s="16" t="s">
        <v>282</v>
      </c>
      <c r="BG304" s="13"/>
      <c r="BH304" s="16" t="s">
        <v>287</v>
      </c>
      <c r="BI304" s="16" t="s">
        <v>288</v>
      </c>
      <c r="BJ304" s="16" t="s">
        <v>289</v>
      </c>
      <c r="BK304" s="16" t="s">
        <v>286</v>
      </c>
      <c r="BL304" s="14" t="s">
        <v>0</v>
      </c>
      <c r="BM304" s="20">
        <v>1004891.29307919</v>
      </c>
      <c r="BN304" s="14" t="s">
        <v>209</v>
      </c>
      <c r="BO304" s="20"/>
      <c r="BP304" s="21">
        <v>37659</v>
      </c>
      <c r="BQ304" s="21">
        <v>46790</v>
      </c>
      <c r="BR304" s="20">
        <v>82347.199999999997</v>
      </c>
      <c r="BS304" s="20">
        <v>261</v>
      </c>
      <c r="BT304" s="20">
        <v>43.42</v>
      </c>
    </row>
    <row r="305" spans="1:72" s="1" customFormat="1" ht="18.2" customHeight="1" x14ac:dyDescent="0.15">
      <c r="A305" s="4">
        <v>303</v>
      </c>
      <c r="B305" s="5" t="s">
        <v>39</v>
      </c>
      <c r="C305" s="5" t="s">
        <v>281</v>
      </c>
      <c r="D305" s="6">
        <v>45323</v>
      </c>
      <c r="E305" s="7" t="s">
        <v>183</v>
      </c>
      <c r="F305" s="8">
        <v>114</v>
      </c>
      <c r="G305" s="8">
        <v>113</v>
      </c>
      <c r="H305" s="9">
        <v>39234.82</v>
      </c>
      <c r="I305" s="9">
        <v>19452.22</v>
      </c>
      <c r="J305" s="9">
        <v>0</v>
      </c>
      <c r="K305" s="9">
        <v>58687.040000000001</v>
      </c>
      <c r="L305" s="9">
        <v>267.14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58687.040000000001</v>
      </c>
      <c r="T305" s="9">
        <v>48073.7</v>
      </c>
      <c r="U305" s="9">
        <v>330.21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48403.91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f t="shared" si="4"/>
        <v>0</v>
      </c>
      <c r="AV305" s="9">
        <v>19719.36</v>
      </c>
      <c r="AW305" s="9">
        <v>48403.91</v>
      </c>
      <c r="AX305" s="10">
        <v>97</v>
      </c>
      <c r="AY305" s="10">
        <v>360</v>
      </c>
      <c r="AZ305" s="9">
        <v>229357.72500000001</v>
      </c>
      <c r="BA305" s="9">
        <v>67500</v>
      </c>
      <c r="BB305" s="11">
        <v>90</v>
      </c>
      <c r="BC305" s="11">
        <v>78.249386666666695</v>
      </c>
      <c r="BD305" s="11">
        <v>10.1</v>
      </c>
      <c r="BE305" s="11"/>
      <c r="BF305" s="7" t="s">
        <v>282</v>
      </c>
      <c r="BG305" s="4"/>
      <c r="BH305" s="7" t="s">
        <v>41</v>
      </c>
      <c r="BI305" s="7" t="s">
        <v>586</v>
      </c>
      <c r="BJ305" s="7" t="s">
        <v>587</v>
      </c>
      <c r="BK305" s="7" t="s">
        <v>286</v>
      </c>
      <c r="BL305" s="5" t="s">
        <v>0</v>
      </c>
      <c r="BM305" s="11">
        <v>473190.49310687999</v>
      </c>
      <c r="BN305" s="5" t="s">
        <v>209</v>
      </c>
      <c r="BO305" s="11"/>
      <c r="BP305" s="12">
        <v>37281</v>
      </c>
      <c r="BQ305" s="12">
        <v>48238</v>
      </c>
      <c r="BR305" s="11">
        <v>33282.080000000002</v>
      </c>
      <c r="BS305" s="11">
        <v>112.97</v>
      </c>
      <c r="BT305" s="11">
        <v>68.180000000000007</v>
      </c>
    </row>
    <row r="306" spans="1:72" s="1" customFormat="1" ht="18.2" customHeight="1" x14ac:dyDescent="0.15">
      <c r="A306" s="13">
        <v>304</v>
      </c>
      <c r="B306" s="14" t="s">
        <v>39</v>
      </c>
      <c r="C306" s="14" t="s">
        <v>281</v>
      </c>
      <c r="D306" s="15">
        <v>45323</v>
      </c>
      <c r="E306" s="16" t="s">
        <v>38</v>
      </c>
      <c r="F306" s="17">
        <v>151</v>
      </c>
      <c r="G306" s="17">
        <v>150</v>
      </c>
      <c r="H306" s="18">
        <v>37005.32</v>
      </c>
      <c r="I306" s="18">
        <v>81783.8</v>
      </c>
      <c r="J306" s="18">
        <v>0</v>
      </c>
      <c r="K306" s="18">
        <v>118789.12</v>
      </c>
      <c r="L306" s="18">
        <v>965.61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118789.12</v>
      </c>
      <c r="T306" s="18">
        <v>111620.72</v>
      </c>
      <c r="U306" s="18">
        <v>315.70999999999998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111936.43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f t="shared" si="4"/>
        <v>0</v>
      </c>
      <c r="AV306" s="18">
        <v>82749.41</v>
      </c>
      <c r="AW306" s="18">
        <v>111936.43</v>
      </c>
      <c r="AX306" s="19">
        <v>34</v>
      </c>
      <c r="AY306" s="19">
        <v>300</v>
      </c>
      <c r="AZ306" s="18">
        <v>498771.86200000002</v>
      </c>
      <c r="BA306" s="18">
        <v>138420</v>
      </c>
      <c r="BB306" s="20">
        <v>90</v>
      </c>
      <c r="BC306" s="20">
        <v>77.236098829648896</v>
      </c>
      <c r="BD306" s="20">
        <v>10.24</v>
      </c>
      <c r="BE306" s="20"/>
      <c r="BF306" s="16" t="s">
        <v>282</v>
      </c>
      <c r="BG306" s="13"/>
      <c r="BH306" s="16" t="s">
        <v>287</v>
      </c>
      <c r="BI306" s="16" t="s">
        <v>288</v>
      </c>
      <c r="BJ306" s="16" t="s">
        <v>289</v>
      </c>
      <c r="BK306" s="16" t="s">
        <v>286</v>
      </c>
      <c r="BL306" s="14" t="s">
        <v>0</v>
      </c>
      <c r="BM306" s="20">
        <v>957790.37873663998</v>
      </c>
      <c r="BN306" s="14" t="s">
        <v>209</v>
      </c>
      <c r="BO306" s="20"/>
      <c r="BP306" s="21">
        <v>37659</v>
      </c>
      <c r="BQ306" s="21">
        <v>46790</v>
      </c>
      <c r="BR306" s="20">
        <v>73228.649999999994</v>
      </c>
      <c r="BS306" s="20">
        <v>261</v>
      </c>
      <c r="BT306" s="20">
        <v>43.42</v>
      </c>
    </row>
    <row r="307" spans="1:72" s="1" customFormat="1" ht="18.2" customHeight="1" x14ac:dyDescent="0.15">
      <c r="A307" s="4">
        <v>305</v>
      </c>
      <c r="B307" s="5" t="s">
        <v>39</v>
      </c>
      <c r="C307" s="5" t="s">
        <v>281</v>
      </c>
      <c r="D307" s="6">
        <v>45323</v>
      </c>
      <c r="E307" s="7" t="s">
        <v>184</v>
      </c>
      <c r="F307" s="8">
        <v>182</v>
      </c>
      <c r="G307" s="8">
        <v>181</v>
      </c>
      <c r="H307" s="9">
        <v>46096.79</v>
      </c>
      <c r="I307" s="9">
        <v>70222.64</v>
      </c>
      <c r="J307" s="9">
        <v>0</v>
      </c>
      <c r="K307" s="9">
        <v>116319.43</v>
      </c>
      <c r="L307" s="9">
        <v>761.69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116319.43</v>
      </c>
      <c r="T307" s="9">
        <v>138974.76999999999</v>
      </c>
      <c r="U307" s="9">
        <v>393.31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139368.07999999999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f t="shared" si="4"/>
        <v>0</v>
      </c>
      <c r="AV307" s="9">
        <v>70984.33</v>
      </c>
      <c r="AW307" s="9">
        <v>139368.07999999999</v>
      </c>
      <c r="AX307" s="10">
        <v>49</v>
      </c>
      <c r="AY307" s="10">
        <v>300</v>
      </c>
      <c r="AZ307" s="9">
        <v>450000.299</v>
      </c>
      <c r="BA307" s="9">
        <v>124773.64</v>
      </c>
      <c r="BB307" s="11">
        <v>90</v>
      </c>
      <c r="BC307" s="11">
        <v>83.901925919609297</v>
      </c>
      <c r="BD307" s="11">
        <v>10.24</v>
      </c>
      <c r="BE307" s="11"/>
      <c r="BF307" s="7" t="s">
        <v>282</v>
      </c>
      <c r="BG307" s="4"/>
      <c r="BH307" s="7" t="s">
        <v>283</v>
      </c>
      <c r="BI307" s="7" t="s">
        <v>284</v>
      </c>
      <c r="BJ307" s="7" t="s">
        <v>591</v>
      </c>
      <c r="BK307" s="7" t="s">
        <v>286</v>
      </c>
      <c r="BL307" s="5" t="s">
        <v>0</v>
      </c>
      <c r="BM307" s="11">
        <v>937877.39916021004</v>
      </c>
      <c r="BN307" s="5" t="s">
        <v>209</v>
      </c>
      <c r="BO307" s="11"/>
      <c r="BP307" s="12">
        <v>37673</v>
      </c>
      <c r="BQ307" s="12">
        <v>46804</v>
      </c>
      <c r="BR307" s="11">
        <v>53992.6</v>
      </c>
      <c r="BS307" s="11">
        <v>107.32</v>
      </c>
      <c r="BT307" s="11">
        <v>43.38</v>
      </c>
    </row>
    <row r="308" spans="1:72" s="1" customFormat="1" ht="18.2" customHeight="1" x14ac:dyDescent="0.15">
      <c r="A308" s="13">
        <v>306</v>
      </c>
      <c r="B308" s="14" t="s">
        <v>39</v>
      </c>
      <c r="C308" s="14" t="s">
        <v>281</v>
      </c>
      <c r="D308" s="15">
        <v>45323</v>
      </c>
      <c r="E308" s="16" t="s">
        <v>185</v>
      </c>
      <c r="F308" s="17">
        <v>21</v>
      </c>
      <c r="G308" s="17">
        <v>20</v>
      </c>
      <c r="H308" s="18">
        <v>24535.75</v>
      </c>
      <c r="I308" s="18">
        <v>7589.38</v>
      </c>
      <c r="J308" s="18">
        <v>0</v>
      </c>
      <c r="K308" s="18">
        <v>32125.13</v>
      </c>
      <c r="L308" s="18">
        <v>407.99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32125.13</v>
      </c>
      <c r="T308" s="18">
        <v>4877.67</v>
      </c>
      <c r="U308" s="18">
        <v>209.34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5087.01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f t="shared" si="4"/>
        <v>0</v>
      </c>
      <c r="AV308" s="18">
        <v>7997.37</v>
      </c>
      <c r="AW308" s="18">
        <v>5087.01</v>
      </c>
      <c r="AX308" s="19">
        <v>49</v>
      </c>
      <c r="AY308" s="19">
        <v>300</v>
      </c>
      <c r="AZ308" s="18">
        <v>240493.77299999999</v>
      </c>
      <c r="BA308" s="18">
        <v>66690</v>
      </c>
      <c r="BB308" s="20">
        <v>90</v>
      </c>
      <c r="BC308" s="20">
        <v>43.353751686909597</v>
      </c>
      <c r="BD308" s="20">
        <v>10.24</v>
      </c>
      <c r="BE308" s="20"/>
      <c r="BF308" s="16" t="s">
        <v>282</v>
      </c>
      <c r="BG308" s="13"/>
      <c r="BH308" s="16" t="s">
        <v>440</v>
      </c>
      <c r="BI308" s="16" t="s">
        <v>476</v>
      </c>
      <c r="BJ308" s="16" t="s">
        <v>441</v>
      </c>
      <c r="BK308" s="16" t="s">
        <v>286</v>
      </c>
      <c r="BL308" s="14" t="s">
        <v>0</v>
      </c>
      <c r="BM308" s="20">
        <v>259023.22055811001</v>
      </c>
      <c r="BN308" s="14" t="s">
        <v>209</v>
      </c>
      <c r="BO308" s="20"/>
      <c r="BP308" s="21">
        <v>37669</v>
      </c>
      <c r="BQ308" s="21">
        <v>46800</v>
      </c>
      <c r="BR308" s="20">
        <v>4085.14</v>
      </c>
      <c r="BS308" s="20">
        <v>57.36</v>
      </c>
      <c r="BT308" s="20">
        <v>43.39</v>
      </c>
    </row>
    <row r="309" spans="1:72" s="1" customFormat="1" ht="18.2" customHeight="1" x14ac:dyDescent="0.15">
      <c r="A309" s="4">
        <v>307</v>
      </c>
      <c r="B309" s="5" t="s">
        <v>39</v>
      </c>
      <c r="C309" s="5" t="s">
        <v>281</v>
      </c>
      <c r="D309" s="6">
        <v>45323</v>
      </c>
      <c r="E309" s="7" t="s">
        <v>592</v>
      </c>
      <c r="F309" s="8">
        <v>0</v>
      </c>
      <c r="G309" s="8">
        <v>0</v>
      </c>
      <c r="H309" s="9">
        <v>36714.400000000001</v>
      </c>
      <c r="I309" s="9">
        <v>0</v>
      </c>
      <c r="J309" s="9">
        <v>0</v>
      </c>
      <c r="K309" s="9">
        <v>36714.400000000001</v>
      </c>
      <c r="L309" s="9">
        <v>252.08</v>
      </c>
      <c r="M309" s="9">
        <v>0</v>
      </c>
      <c r="N309" s="9">
        <v>0</v>
      </c>
      <c r="O309" s="9">
        <v>0</v>
      </c>
      <c r="P309" s="9">
        <v>252.08</v>
      </c>
      <c r="Q309" s="9">
        <v>1.26</v>
      </c>
      <c r="R309" s="9">
        <v>0</v>
      </c>
      <c r="S309" s="9">
        <v>36461.06</v>
      </c>
      <c r="T309" s="9">
        <v>0</v>
      </c>
      <c r="U309" s="9">
        <v>293.70999999999998</v>
      </c>
      <c r="V309" s="9">
        <v>0</v>
      </c>
      <c r="W309" s="9">
        <v>0</v>
      </c>
      <c r="X309" s="9">
        <v>293.70999999999998</v>
      </c>
      <c r="Y309" s="9">
        <v>0</v>
      </c>
      <c r="Z309" s="9">
        <v>0</v>
      </c>
      <c r="AA309" s="9">
        <v>0</v>
      </c>
      <c r="AB309" s="9">
        <v>84.9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73.790000000000006</v>
      </c>
      <c r="AI309" s="9">
        <v>40.35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1.1348210000000001</v>
      </c>
      <c r="AT309" s="9">
        <v>0</v>
      </c>
      <c r="AU309" s="9">
        <f t="shared" si="4"/>
        <v>744.95517900000004</v>
      </c>
      <c r="AV309" s="9">
        <v>0</v>
      </c>
      <c r="AW309" s="9">
        <v>0</v>
      </c>
      <c r="AX309" s="10">
        <v>99</v>
      </c>
      <c r="AY309" s="10">
        <v>360</v>
      </c>
      <c r="AZ309" s="9">
        <v>221566.41649999999</v>
      </c>
      <c r="BA309" s="9">
        <v>64350</v>
      </c>
      <c r="BB309" s="11">
        <v>90</v>
      </c>
      <c r="BC309" s="11">
        <v>50.994489510489501</v>
      </c>
      <c r="BD309" s="11">
        <v>9.6</v>
      </c>
      <c r="BE309" s="11"/>
      <c r="BF309" s="7" t="s">
        <v>282</v>
      </c>
      <c r="BG309" s="4"/>
      <c r="BH309" s="7" t="s">
        <v>369</v>
      </c>
      <c r="BI309" s="7" t="s">
        <v>370</v>
      </c>
      <c r="BJ309" s="7" t="s">
        <v>593</v>
      </c>
      <c r="BK309" s="7" t="s">
        <v>21</v>
      </c>
      <c r="BL309" s="5" t="s">
        <v>0</v>
      </c>
      <c r="BM309" s="11">
        <v>293983.59434382</v>
      </c>
      <c r="BN309" s="5" t="s">
        <v>209</v>
      </c>
      <c r="BO309" s="11"/>
      <c r="BP309" s="12">
        <v>37362</v>
      </c>
      <c r="BQ309" s="12">
        <v>48320</v>
      </c>
      <c r="BR309" s="11">
        <v>0</v>
      </c>
      <c r="BS309" s="11">
        <v>84.9</v>
      </c>
      <c r="BT309" s="11">
        <v>0</v>
      </c>
    </row>
    <row r="310" spans="1:72" s="1" customFormat="1" ht="18.2" customHeight="1" x14ac:dyDescent="0.15">
      <c r="A310" s="13">
        <v>308</v>
      </c>
      <c r="B310" s="14" t="s">
        <v>39</v>
      </c>
      <c r="C310" s="14" t="s">
        <v>281</v>
      </c>
      <c r="D310" s="15">
        <v>45323</v>
      </c>
      <c r="E310" s="16" t="s">
        <v>186</v>
      </c>
      <c r="F310" s="17">
        <v>140</v>
      </c>
      <c r="G310" s="17">
        <v>139</v>
      </c>
      <c r="H310" s="18">
        <v>48980.14</v>
      </c>
      <c r="I310" s="18">
        <v>30736.13</v>
      </c>
      <c r="J310" s="18">
        <v>0</v>
      </c>
      <c r="K310" s="18">
        <v>79716.27</v>
      </c>
      <c r="L310" s="18">
        <v>376.35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79716.27</v>
      </c>
      <c r="T310" s="18">
        <v>80236.28</v>
      </c>
      <c r="U310" s="18">
        <v>416.31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80652.59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f t="shared" si="4"/>
        <v>0</v>
      </c>
      <c r="AV310" s="18">
        <v>31112.48</v>
      </c>
      <c r="AW310" s="18">
        <v>80652.59</v>
      </c>
      <c r="AX310" s="19">
        <v>88</v>
      </c>
      <c r="AY310" s="19">
        <v>360</v>
      </c>
      <c r="AZ310" s="18">
        <v>311416.47899999999</v>
      </c>
      <c r="BA310" s="18">
        <v>88825</v>
      </c>
      <c r="BB310" s="20">
        <v>85</v>
      </c>
      <c r="BC310" s="20">
        <v>76.283511961722496</v>
      </c>
      <c r="BD310" s="20">
        <v>10.199999999999999</v>
      </c>
      <c r="BE310" s="20"/>
      <c r="BF310" s="16" t="s">
        <v>282</v>
      </c>
      <c r="BG310" s="13"/>
      <c r="BH310" s="16" t="s">
        <v>320</v>
      </c>
      <c r="BI310" s="16" t="s">
        <v>205</v>
      </c>
      <c r="BJ310" s="16" t="s">
        <v>494</v>
      </c>
      <c r="BK310" s="16" t="s">
        <v>286</v>
      </c>
      <c r="BL310" s="14" t="s">
        <v>0</v>
      </c>
      <c r="BM310" s="20">
        <v>642748.06004769006</v>
      </c>
      <c r="BN310" s="14" t="s">
        <v>209</v>
      </c>
      <c r="BO310" s="20"/>
      <c r="BP310" s="21">
        <v>37040</v>
      </c>
      <c r="BQ310" s="21">
        <v>47997</v>
      </c>
      <c r="BR310" s="20">
        <v>44129.33</v>
      </c>
      <c r="BS310" s="20">
        <v>124.85</v>
      </c>
      <c r="BT310" s="20">
        <v>43.68</v>
      </c>
    </row>
    <row r="311" spans="1:72" s="1" customFormat="1" ht="18.2" customHeight="1" x14ac:dyDescent="0.15">
      <c r="A311" s="4">
        <v>309</v>
      </c>
      <c r="B311" s="5" t="s">
        <v>39</v>
      </c>
      <c r="C311" s="5" t="s">
        <v>281</v>
      </c>
      <c r="D311" s="6">
        <v>45323</v>
      </c>
      <c r="E311" s="7" t="s">
        <v>594</v>
      </c>
      <c r="F311" s="8">
        <v>1</v>
      </c>
      <c r="G311" s="8">
        <v>0</v>
      </c>
      <c r="H311" s="9">
        <v>47369.599999999999</v>
      </c>
      <c r="I311" s="9">
        <v>246.52</v>
      </c>
      <c r="J311" s="9">
        <v>0</v>
      </c>
      <c r="K311" s="9">
        <v>47616.12</v>
      </c>
      <c r="L311" s="9">
        <v>436.65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47616.12</v>
      </c>
      <c r="T311" s="9">
        <v>0</v>
      </c>
      <c r="U311" s="9">
        <v>402.64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402.64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f t="shared" si="4"/>
        <v>0</v>
      </c>
      <c r="AV311" s="9">
        <v>683.17</v>
      </c>
      <c r="AW311" s="9">
        <v>402.64</v>
      </c>
      <c r="AX311" s="10">
        <v>101</v>
      </c>
      <c r="AY311" s="10">
        <v>360</v>
      </c>
      <c r="AZ311" s="9">
        <v>326729.07299999997</v>
      </c>
      <c r="BA311" s="9">
        <v>94050</v>
      </c>
      <c r="BB311" s="11">
        <v>90</v>
      </c>
      <c r="BC311" s="11">
        <v>45.565665071770297</v>
      </c>
      <c r="BD311" s="11">
        <v>10.199999999999999</v>
      </c>
      <c r="BE311" s="11"/>
      <c r="BF311" s="7" t="s">
        <v>282</v>
      </c>
      <c r="BG311" s="4"/>
      <c r="BH311" s="7" t="s">
        <v>43</v>
      </c>
      <c r="BI311" s="7" t="s">
        <v>539</v>
      </c>
      <c r="BJ311" s="7" t="s">
        <v>548</v>
      </c>
      <c r="BK311" s="7" t="s">
        <v>304</v>
      </c>
      <c r="BL311" s="5" t="s">
        <v>0</v>
      </c>
      <c r="BM311" s="11">
        <v>383926.25190564001</v>
      </c>
      <c r="BN311" s="5" t="s">
        <v>209</v>
      </c>
      <c r="BO311" s="11"/>
      <c r="BP311" s="12">
        <v>37434</v>
      </c>
      <c r="BQ311" s="12">
        <v>48392</v>
      </c>
      <c r="BR311" s="11">
        <v>350.88</v>
      </c>
      <c r="BS311" s="11">
        <v>124.59</v>
      </c>
      <c r="BT311" s="11">
        <v>43.49</v>
      </c>
    </row>
    <row r="312" spans="1:72" s="1" customFormat="1" ht="18.2" customHeight="1" x14ac:dyDescent="0.15">
      <c r="A312" s="13">
        <v>310</v>
      </c>
      <c r="B312" s="14" t="s">
        <v>39</v>
      </c>
      <c r="C312" s="14" t="s">
        <v>281</v>
      </c>
      <c r="D312" s="15">
        <v>45323</v>
      </c>
      <c r="E312" s="16" t="s">
        <v>595</v>
      </c>
      <c r="F312" s="17">
        <v>0</v>
      </c>
      <c r="G312" s="17">
        <v>0</v>
      </c>
      <c r="H312" s="18">
        <v>56041.58</v>
      </c>
      <c r="I312" s="18">
        <v>359.88</v>
      </c>
      <c r="J312" s="18">
        <v>0</v>
      </c>
      <c r="K312" s="18">
        <v>56401.46</v>
      </c>
      <c r="L312" s="18">
        <v>362.94</v>
      </c>
      <c r="M312" s="18">
        <v>0</v>
      </c>
      <c r="N312" s="18">
        <v>0</v>
      </c>
      <c r="O312" s="18">
        <v>359.88</v>
      </c>
      <c r="P312" s="18">
        <v>362.94</v>
      </c>
      <c r="Q312" s="18">
        <v>0</v>
      </c>
      <c r="R312" s="18">
        <v>0</v>
      </c>
      <c r="S312" s="18">
        <v>55678.64</v>
      </c>
      <c r="T312" s="18">
        <v>479.41</v>
      </c>
      <c r="U312" s="18">
        <v>476.35</v>
      </c>
      <c r="V312" s="18">
        <v>0</v>
      </c>
      <c r="W312" s="18">
        <v>479.41</v>
      </c>
      <c r="X312" s="18">
        <v>476.35</v>
      </c>
      <c r="Y312" s="18">
        <v>0</v>
      </c>
      <c r="Z312" s="18">
        <v>0</v>
      </c>
      <c r="AA312" s="18">
        <v>0</v>
      </c>
      <c r="AB312" s="18">
        <v>124.59</v>
      </c>
      <c r="AC312" s="18">
        <v>0</v>
      </c>
      <c r="AD312" s="18">
        <v>0</v>
      </c>
      <c r="AE312" s="18">
        <v>0</v>
      </c>
      <c r="AF312" s="18">
        <v>45.49</v>
      </c>
      <c r="AG312" s="18">
        <v>0</v>
      </c>
      <c r="AH312" s="18">
        <v>112.12</v>
      </c>
      <c r="AI312" s="18">
        <v>55.68</v>
      </c>
      <c r="AJ312" s="18">
        <v>124.59</v>
      </c>
      <c r="AK312" s="18">
        <v>0</v>
      </c>
      <c r="AL312" s="18">
        <v>0</v>
      </c>
      <c r="AM312" s="18">
        <v>0</v>
      </c>
      <c r="AN312" s="18">
        <v>0</v>
      </c>
      <c r="AO312" s="18">
        <v>112.12</v>
      </c>
      <c r="AP312" s="18">
        <v>55.67</v>
      </c>
      <c r="AQ312" s="18">
        <v>0.66500000000000004</v>
      </c>
      <c r="AR312" s="18">
        <v>0</v>
      </c>
      <c r="AS312" s="18">
        <v>0</v>
      </c>
      <c r="AT312" s="18">
        <v>0</v>
      </c>
      <c r="AU312" s="18">
        <f t="shared" si="4"/>
        <v>2309.5050000000001</v>
      </c>
      <c r="AV312" s="18">
        <v>0</v>
      </c>
      <c r="AW312" s="18">
        <v>0</v>
      </c>
      <c r="AX312" s="19">
        <v>101</v>
      </c>
      <c r="AY312" s="19">
        <v>360</v>
      </c>
      <c r="AZ312" s="18">
        <v>326729.07299999997</v>
      </c>
      <c r="BA312" s="18">
        <v>94050</v>
      </c>
      <c r="BB312" s="20">
        <v>90</v>
      </c>
      <c r="BC312" s="20">
        <v>53.280995215311002</v>
      </c>
      <c r="BD312" s="20">
        <v>10.199999999999999</v>
      </c>
      <c r="BE312" s="20"/>
      <c r="BF312" s="16" t="s">
        <v>282</v>
      </c>
      <c r="BG312" s="13"/>
      <c r="BH312" s="16" t="s">
        <v>43</v>
      </c>
      <c r="BI312" s="16" t="s">
        <v>539</v>
      </c>
      <c r="BJ312" s="16" t="s">
        <v>548</v>
      </c>
      <c r="BK312" s="16" t="s">
        <v>21</v>
      </c>
      <c r="BL312" s="14" t="s">
        <v>0</v>
      </c>
      <c r="BM312" s="20">
        <v>448933.92335207999</v>
      </c>
      <c r="BN312" s="14" t="s">
        <v>209</v>
      </c>
      <c r="BO312" s="20"/>
      <c r="BP312" s="21">
        <v>37434</v>
      </c>
      <c r="BQ312" s="21">
        <v>48392</v>
      </c>
      <c r="BR312" s="20">
        <v>0</v>
      </c>
      <c r="BS312" s="20">
        <v>124.59</v>
      </c>
      <c r="BT312" s="20">
        <v>0</v>
      </c>
    </row>
    <row r="313" spans="1:72" s="1" customFormat="1" ht="18.2" customHeight="1" x14ac:dyDescent="0.15">
      <c r="A313" s="4">
        <v>311</v>
      </c>
      <c r="B313" s="5" t="s">
        <v>39</v>
      </c>
      <c r="C313" s="5" t="s">
        <v>281</v>
      </c>
      <c r="D313" s="6">
        <v>45323</v>
      </c>
      <c r="E313" s="7" t="s">
        <v>596</v>
      </c>
      <c r="F313" s="8">
        <v>0</v>
      </c>
      <c r="G313" s="8">
        <v>0</v>
      </c>
      <c r="H313" s="9">
        <v>27435.15</v>
      </c>
      <c r="I313" s="9">
        <v>0</v>
      </c>
      <c r="J313" s="9">
        <v>0</v>
      </c>
      <c r="K313" s="9">
        <v>27435.15</v>
      </c>
      <c r="L313" s="9">
        <v>453.2</v>
      </c>
      <c r="M313" s="9">
        <v>0</v>
      </c>
      <c r="N313" s="9">
        <v>0</v>
      </c>
      <c r="O313" s="9">
        <v>0</v>
      </c>
      <c r="P313" s="9">
        <v>453.2</v>
      </c>
      <c r="Q313" s="9">
        <v>0</v>
      </c>
      <c r="R313" s="9">
        <v>0</v>
      </c>
      <c r="S313" s="9">
        <v>26981.95</v>
      </c>
      <c r="T313" s="9">
        <v>0</v>
      </c>
      <c r="U313" s="9">
        <v>234.11</v>
      </c>
      <c r="V313" s="9">
        <v>0</v>
      </c>
      <c r="W313" s="9">
        <v>0</v>
      </c>
      <c r="X313" s="9">
        <v>234.11</v>
      </c>
      <c r="Y313" s="9">
        <v>0</v>
      </c>
      <c r="Z313" s="9">
        <v>0</v>
      </c>
      <c r="AA313" s="9">
        <v>0</v>
      </c>
      <c r="AB313" s="9">
        <v>63.87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40.65</v>
      </c>
      <c r="AI313" s="9">
        <v>62.07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1.3643000000000001E-2</v>
      </c>
      <c r="AT313" s="9">
        <v>0</v>
      </c>
      <c r="AU313" s="9">
        <f t="shared" si="4"/>
        <v>853.88635700000009</v>
      </c>
      <c r="AV313" s="9">
        <v>0</v>
      </c>
      <c r="AW313" s="9">
        <v>0</v>
      </c>
      <c r="AX313" s="10">
        <v>50</v>
      </c>
      <c r="AY313" s="10">
        <v>300</v>
      </c>
      <c r="AZ313" s="9">
        <v>267813.97499999998</v>
      </c>
      <c r="BA313" s="9">
        <v>74250</v>
      </c>
      <c r="BB313" s="11">
        <v>90</v>
      </c>
      <c r="BC313" s="11">
        <v>32.7053939393939</v>
      </c>
      <c r="BD313" s="11">
        <v>10.24</v>
      </c>
      <c r="BE313" s="11"/>
      <c r="BF313" s="7" t="s">
        <v>282</v>
      </c>
      <c r="BG313" s="4"/>
      <c r="BH313" s="7" t="s">
        <v>41</v>
      </c>
      <c r="BI313" s="7" t="s">
        <v>513</v>
      </c>
      <c r="BJ313" s="7" t="s">
        <v>514</v>
      </c>
      <c r="BK313" s="7" t="s">
        <v>21</v>
      </c>
      <c r="BL313" s="5" t="s">
        <v>0</v>
      </c>
      <c r="BM313" s="11">
        <v>217554.03280665001</v>
      </c>
      <c r="BN313" s="5" t="s">
        <v>209</v>
      </c>
      <c r="BO313" s="11"/>
      <c r="BP313" s="12">
        <v>37677</v>
      </c>
      <c r="BQ313" s="12">
        <v>46808</v>
      </c>
      <c r="BR313" s="11">
        <v>0</v>
      </c>
      <c r="BS313" s="11">
        <v>63.87</v>
      </c>
      <c r="BT313" s="11">
        <v>0</v>
      </c>
    </row>
    <row r="314" spans="1:72" s="1" customFormat="1" ht="18.2" customHeight="1" x14ac:dyDescent="0.15">
      <c r="A314" s="13">
        <v>312</v>
      </c>
      <c r="B314" s="14" t="s">
        <v>39</v>
      </c>
      <c r="C314" s="14" t="s">
        <v>281</v>
      </c>
      <c r="D314" s="15">
        <v>45323</v>
      </c>
      <c r="E314" s="16" t="s">
        <v>597</v>
      </c>
      <c r="F314" s="17">
        <v>0</v>
      </c>
      <c r="G314" s="17">
        <v>0</v>
      </c>
      <c r="H314" s="18">
        <v>53250.84</v>
      </c>
      <c r="I314" s="18">
        <v>0</v>
      </c>
      <c r="J314" s="18">
        <v>0</v>
      </c>
      <c r="K314" s="18">
        <v>53250.84</v>
      </c>
      <c r="L314" s="18">
        <v>386.66</v>
      </c>
      <c r="M314" s="18">
        <v>0</v>
      </c>
      <c r="N314" s="18">
        <v>0</v>
      </c>
      <c r="O314" s="18">
        <v>0</v>
      </c>
      <c r="P314" s="18">
        <v>386.66</v>
      </c>
      <c r="Q314" s="18">
        <v>0</v>
      </c>
      <c r="R314" s="18">
        <v>0</v>
      </c>
      <c r="S314" s="18">
        <v>52864.18</v>
      </c>
      <c r="T314" s="18">
        <v>0</v>
      </c>
      <c r="U314" s="18">
        <v>452.63</v>
      </c>
      <c r="V314" s="18">
        <v>0</v>
      </c>
      <c r="W314" s="18">
        <v>0</v>
      </c>
      <c r="X314" s="18">
        <v>452.63</v>
      </c>
      <c r="Y314" s="18">
        <v>0</v>
      </c>
      <c r="Z314" s="18">
        <v>0</v>
      </c>
      <c r="AA314" s="18">
        <v>0</v>
      </c>
      <c r="AB314" s="18">
        <v>121.35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112.12</v>
      </c>
      <c r="AI314" s="18">
        <v>58.89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4.9610000000000001E-3</v>
      </c>
      <c r="AT314" s="18">
        <v>0</v>
      </c>
      <c r="AU314" s="18">
        <f t="shared" si="4"/>
        <v>1131.645039</v>
      </c>
      <c r="AV314" s="18">
        <v>0</v>
      </c>
      <c r="AW314" s="18">
        <v>0</v>
      </c>
      <c r="AX314" s="19">
        <v>100</v>
      </c>
      <c r="AY314" s="19">
        <v>360</v>
      </c>
      <c r="AZ314" s="18">
        <v>326048.0465</v>
      </c>
      <c r="BA314" s="18">
        <v>94050</v>
      </c>
      <c r="BB314" s="20">
        <v>90</v>
      </c>
      <c r="BC314" s="20">
        <v>50.587732057416297</v>
      </c>
      <c r="BD314" s="20">
        <v>10.199999999999999</v>
      </c>
      <c r="BE314" s="20"/>
      <c r="BF314" s="16" t="s">
        <v>282</v>
      </c>
      <c r="BG314" s="13"/>
      <c r="BH314" s="16" t="s">
        <v>43</v>
      </c>
      <c r="BI314" s="16" t="s">
        <v>539</v>
      </c>
      <c r="BJ314" s="16" t="s">
        <v>558</v>
      </c>
      <c r="BK314" s="16" t="s">
        <v>21</v>
      </c>
      <c r="BL314" s="14" t="s">
        <v>0</v>
      </c>
      <c r="BM314" s="20">
        <v>426241.08153845998</v>
      </c>
      <c r="BN314" s="14" t="s">
        <v>209</v>
      </c>
      <c r="BO314" s="20"/>
      <c r="BP314" s="21">
        <v>37385</v>
      </c>
      <c r="BQ314" s="21">
        <v>48343</v>
      </c>
      <c r="BR314" s="20">
        <v>0</v>
      </c>
      <c r="BS314" s="20">
        <v>121.35</v>
      </c>
      <c r="BT314" s="20">
        <v>0</v>
      </c>
    </row>
    <row r="315" spans="1:72" s="1" customFormat="1" ht="18.2" customHeight="1" x14ac:dyDescent="0.15">
      <c r="A315" s="4">
        <v>313</v>
      </c>
      <c r="B315" s="5" t="s">
        <v>39</v>
      </c>
      <c r="C315" s="5" t="s">
        <v>281</v>
      </c>
      <c r="D315" s="6">
        <v>45323</v>
      </c>
      <c r="E315" s="7" t="s">
        <v>187</v>
      </c>
      <c r="F315" s="8">
        <v>61</v>
      </c>
      <c r="G315" s="8">
        <v>61</v>
      </c>
      <c r="H315" s="9">
        <v>0</v>
      </c>
      <c r="I315" s="9">
        <v>30441.38</v>
      </c>
      <c r="J315" s="9">
        <v>0</v>
      </c>
      <c r="K315" s="9">
        <v>30441.38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30441.38</v>
      </c>
      <c r="T315" s="9">
        <v>8755.5400000000009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8755.5400000000009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f t="shared" si="4"/>
        <v>0</v>
      </c>
      <c r="AV315" s="9">
        <v>30441.38</v>
      </c>
      <c r="AW315" s="9">
        <v>8755.5400000000009</v>
      </c>
      <c r="AX315" s="10">
        <v>0</v>
      </c>
      <c r="AY315" s="10">
        <v>300</v>
      </c>
      <c r="AZ315" s="9">
        <v>249807.1372</v>
      </c>
      <c r="BA315" s="9">
        <v>69257.7</v>
      </c>
      <c r="BB315" s="11">
        <v>90</v>
      </c>
      <c r="BC315" s="11">
        <v>39.558405780151503</v>
      </c>
      <c r="BD315" s="11">
        <v>10.24</v>
      </c>
      <c r="BE315" s="11"/>
      <c r="BF315" s="7" t="s">
        <v>282</v>
      </c>
      <c r="BG315" s="4"/>
      <c r="BH315" s="7" t="s">
        <v>292</v>
      </c>
      <c r="BI315" s="7" t="s">
        <v>313</v>
      </c>
      <c r="BJ315" s="7" t="s">
        <v>561</v>
      </c>
      <c r="BK315" s="7" t="s">
        <v>286</v>
      </c>
      <c r="BL315" s="5" t="s">
        <v>0</v>
      </c>
      <c r="BM315" s="11">
        <v>245447.23354685999</v>
      </c>
      <c r="BN315" s="5" t="s">
        <v>209</v>
      </c>
      <c r="BO315" s="11"/>
      <c r="BP315" s="12">
        <v>37677</v>
      </c>
      <c r="BQ315" s="12">
        <v>46808</v>
      </c>
      <c r="BR315" s="11">
        <v>12170.64</v>
      </c>
      <c r="BS315" s="11">
        <v>0</v>
      </c>
      <c r="BT315" s="11">
        <v>48.92</v>
      </c>
    </row>
    <row r="316" spans="1:72" s="1" customFormat="1" ht="18.2" customHeight="1" x14ac:dyDescent="0.15">
      <c r="A316" s="13">
        <v>314</v>
      </c>
      <c r="B316" s="14" t="s">
        <v>39</v>
      </c>
      <c r="C316" s="14" t="s">
        <v>281</v>
      </c>
      <c r="D316" s="15">
        <v>45323</v>
      </c>
      <c r="E316" s="16" t="s">
        <v>598</v>
      </c>
      <c r="F316" s="17">
        <v>4</v>
      </c>
      <c r="G316" s="17">
        <v>4</v>
      </c>
      <c r="H316" s="18">
        <v>8024.16</v>
      </c>
      <c r="I316" s="18">
        <v>5798.08</v>
      </c>
      <c r="J316" s="18">
        <v>0</v>
      </c>
      <c r="K316" s="18">
        <v>13822.24</v>
      </c>
      <c r="L316" s="18">
        <v>1195.5</v>
      </c>
      <c r="M316" s="18">
        <v>0</v>
      </c>
      <c r="N316" s="18">
        <v>0</v>
      </c>
      <c r="O316" s="18">
        <v>1165.51</v>
      </c>
      <c r="P316" s="18">
        <v>0</v>
      </c>
      <c r="Q316" s="18">
        <v>0</v>
      </c>
      <c r="R316" s="18">
        <v>0</v>
      </c>
      <c r="S316" s="18">
        <v>12656.73</v>
      </c>
      <c r="T316" s="18">
        <v>608.75</v>
      </c>
      <c r="U316" s="18">
        <v>87.78</v>
      </c>
      <c r="V316" s="18">
        <v>0</v>
      </c>
      <c r="W316" s="18">
        <v>117.93</v>
      </c>
      <c r="X316" s="18">
        <v>0</v>
      </c>
      <c r="Y316" s="18">
        <v>0</v>
      </c>
      <c r="Z316" s="18">
        <v>0</v>
      </c>
      <c r="AA316" s="18">
        <v>578.6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117.11</v>
      </c>
      <c r="AK316" s="18">
        <v>0</v>
      </c>
      <c r="AL316" s="18">
        <v>0</v>
      </c>
      <c r="AM316" s="18">
        <v>45.32</v>
      </c>
      <c r="AN316" s="18">
        <v>0</v>
      </c>
      <c r="AO316" s="18">
        <v>75.790000000000006</v>
      </c>
      <c r="AP316" s="18">
        <v>115.66</v>
      </c>
      <c r="AQ316" s="18">
        <v>0</v>
      </c>
      <c r="AR316" s="18">
        <v>0</v>
      </c>
      <c r="AS316" s="18">
        <v>4.9610000000000001E-3</v>
      </c>
      <c r="AT316" s="18">
        <v>0</v>
      </c>
      <c r="AU316" s="18">
        <f t="shared" si="4"/>
        <v>1637.3150389999998</v>
      </c>
      <c r="AV316" s="18">
        <v>5828.07</v>
      </c>
      <c r="AW316" s="18">
        <v>578.6</v>
      </c>
      <c r="AX316" s="19">
        <v>51</v>
      </c>
      <c r="AY316" s="19">
        <v>300</v>
      </c>
      <c r="AZ316" s="18">
        <v>499842.31</v>
      </c>
      <c r="BA316" s="18">
        <v>138420</v>
      </c>
      <c r="BB316" s="20">
        <v>90</v>
      </c>
      <c r="BC316" s="20">
        <v>8.2293433029909</v>
      </c>
      <c r="BD316" s="20">
        <v>10.26</v>
      </c>
      <c r="BE316" s="20"/>
      <c r="BF316" s="16" t="s">
        <v>282</v>
      </c>
      <c r="BG316" s="13"/>
      <c r="BH316" s="16" t="s">
        <v>287</v>
      </c>
      <c r="BI316" s="16" t="s">
        <v>288</v>
      </c>
      <c r="BJ316" s="16" t="s">
        <v>289</v>
      </c>
      <c r="BK316" s="16" t="s">
        <v>304</v>
      </c>
      <c r="BL316" s="14" t="s">
        <v>0</v>
      </c>
      <c r="BM316" s="20">
        <v>102050.54318331</v>
      </c>
      <c r="BN316" s="14" t="s">
        <v>209</v>
      </c>
      <c r="BO316" s="20"/>
      <c r="BP316" s="21">
        <v>37687</v>
      </c>
      <c r="BQ316" s="21">
        <v>46819</v>
      </c>
      <c r="BR316" s="20">
        <v>1670.68</v>
      </c>
      <c r="BS316" s="20">
        <v>117.11</v>
      </c>
      <c r="BT316" s="20">
        <v>43.33</v>
      </c>
    </row>
    <row r="317" spans="1:72" s="1" customFormat="1" ht="18.2" customHeight="1" x14ac:dyDescent="0.15">
      <c r="A317" s="4">
        <v>315</v>
      </c>
      <c r="B317" s="5" t="s">
        <v>39</v>
      </c>
      <c r="C317" s="5" t="s">
        <v>281</v>
      </c>
      <c r="D317" s="6">
        <v>45323</v>
      </c>
      <c r="E317" s="7" t="s">
        <v>188</v>
      </c>
      <c r="F317" s="8">
        <v>110</v>
      </c>
      <c r="G317" s="8">
        <v>109</v>
      </c>
      <c r="H317" s="9">
        <v>48927.58</v>
      </c>
      <c r="I317" s="9">
        <v>56054.7</v>
      </c>
      <c r="J317" s="9">
        <v>0</v>
      </c>
      <c r="K317" s="9">
        <v>104982.28</v>
      </c>
      <c r="L317" s="9">
        <v>788.35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104982.28</v>
      </c>
      <c r="T317" s="9">
        <v>76674.600000000006</v>
      </c>
      <c r="U317" s="9">
        <v>418.28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77092.88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f t="shared" si="4"/>
        <v>0</v>
      </c>
      <c r="AV317" s="9">
        <v>56843.05</v>
      </c>
      <c r="AW317" s="9">
        <v>77092.88</v>
      </c>
      <c r="AX317" s="10">
        <v>50</v>
      </c>
      <c r="AY317" s="10">
        <v>300</v>
      </c>
      <c r="AZ317" s="9">
        <v>470349.44410000002</v>
      </c>
      <c r="BA317" s="9">
        <v>130151.7</v>
      </c>
      <c r="BB317" s="11">
        <v>90</v>
      </c>
      <c r="BC317" s="11">
        <v>72.595326837836197</v>
      </c>
      <c r="BD317" s="11">
        <v>10.26</v>
      </c>
      <c r="BE317" s="11"/>
      <c r="BF317" s="7" t="s">
        <v>282</v>
      </c>
      <c r="BG317" s="4"/>
      <c r="BH317" s="7" t="s">
        <v>305</v>
      </c>
      <c r="BI317" s="7" t="s">
        <v>306</v>
      </c>
      <c r="BJ317" s="7" t="s">
        <v>538</v>
      </c>
      <c r="BK317" s="7" t="s">
        <v>286</v>
      </c>
      <c r="BL317" s="5" t="s">
        <v>0</v>
      </c>
      <c r="BM317" s="11">
        <v>846466.55957915995</v>
      </c>
      <c r="BN317" s="5" t="s">
        <v>209</v>
      </c>
      <c r="BO317" s="11"/>
      <c r="BP317" s="12">
        <v>37693</v>
      </c>
      <c r="BQ317" s="12">
        <v>46825</v>
      </c>
      <c r="BR317" s="11">
        <v>35166.46</v>
      </c>
      <c r="BS317" s="11">
        <v>110.1</v>
      </c>
      <c r="BT317" s="11">
        <v>43.29</v>
      </c>
    </row>
    <row r="318" spans="1:72" s="1" customFormat="1" ht="18.2" customHeight="1" x14ac:dyDescent="0.15">
      <c r="A318" s="13">
        <v>316</v>
      </c>
      <c r="B318" s="14" t="s">
        <v>39</v>
      </c>
      <c r="C318" s="14" t="s">
        <v>281</v>
      </c>
      <c r="D318" s="15">
        <v>45323</v>
      </c>
      <c r="E318" s="16" t="s">
        <v>599</v>
      </c>
      <c r="F318" s="17">
        <v>0</v>
      </c>
      <c r="G318" s="17">
        <v>0</v>
      </c>
      <c r="H318" s="18">
        <v>46547.78</v>
      </c>
      <c r="I318" s="18">
        <v>0</v>
      </c>
      <c r="J318" s="18">
        <v>0</v>
      </c>
      <c r="K318" s="18">
        <v>46547.78</v>
      </c>
      <c r="L318" s="18">
        <v>751.87</v>
      </c>
      <c r="M318" s="18">
        <v>0</v>
      </c>
      <c r="N318" s="18">
        <v>0</v>
      </c>
      <c r="O318" s="18">
        <v>0</v>
      </c>
      <c r="P318" s="18">
        <v>751.87</v>
      </c>
      <c r="Q318" s="18">
        <v>0</v>
      </c>
      <c r="R318" s="18">
        <v>0</v>
      </c>
      <c r="S318" s="18">
        <v>45795.91</v>
      </c>
      <c r="T318" s="18">
        <v>0</v>
      </c>
      <c r="U318" s="18">
        <v>397.98</v>
      </c>
      <c r="V318" s="18">
        <v>0</v>
      </c>
      <c r="W318" s="18">
        <v>0</v>
      </c>
      <c r="X318" s="18">
        <v>397.98</v>
      </c>
      <c r="Y318" s="18">
        <v>0</v>
      </c>
      <c r="Z318" s="18">
        <v>0</v>
      </c>
      <c r="AA318" s="18">
        <v>0</v>
      </c>
      <c r="AB318" s="18">
        <v>104.93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67.91</v>
      </c>
      <c r="AI318" s="18">
        <v>103.63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8.4000000000000005E-2</v>
      </c>
      <c r="AR318" s="18">
        <v>0</v>
      </c>
      <c r="AS318" s="18">
        <v>0</v>
      </c>
      <c r="AT318" s="18">
        <v>0</v>
      </c>
      <c r="AU318" s="18">
        <f t="shared" si="4"/>
        <v>1426.404</v>
      </c>
      <c r="AV318" s="18">
        <v>0</v>
      </c>
      <c r="AW318" s="18">
        <v>0</v>
      </c>
      <c r="AX318" s="19">
        <v>50</v>
      </c>
      <c r="AY318" s="19">
        <v>300</v>
      </c>
      <c r="AZ318" s="18">
        <v>448154.81520000001</v>
      </c>
      <c r="BA318" s="18">
        <v>124027.7</v>
      </c>
      <c r="BB318" s="20">
        <v>90</v>
      </c>
      <c r="BC318" s="20">
        <v>33.231543437474102</v>
      </c>
      <c r="BD318" s="20">
        <v>10.26</v>
      </c>
      <c r="BE318" s="20"/>
      <c r="BF318" s="16" t="s">
        <v>282</v>
      </c>
      <c r="BG318" s="13"/>
      <c r="BH318" s="16" t="s">
        <v>324</v>
      </c>
      <c r="BI318" s="16" t="s">
        <v>325</v>
      </c>
      <c r="BJ318" s="16" t="s">
        <v>430</v>
      </c>
      <c r="BK318" s="16" t="s">
        <v>21</v>
      </c>
      <c r="BL318" s="14" t="s">
        <v>0</v>
      </c>
      <c r="BM318" s="20">
        <v>369249.99514676997</v>
      </c>
      <c r="BN318" s="14" t="s">
        <v>209</v>
      </c>
      <c r="BO318" s="20"/>
      <c r="BP318" s="21">
        <v>37692</v>
      </c>
      <c r="BQ318" s="21">
        <v>46824</v>
      </c>
      <c r="BR318" s="20">
        <v>0</v>
      </c>
      <c r="BS318" s="20">
        <v>104.93</v>
      </c>
      <c r="BT318" s="20">
        <v>0</v>
      </c>
    </row>
    <row r="319" spans="1:72" s="1" customFormat="1" ht="18.2" customHeight="1" x14ac:dyDescent="0.15">
      <c r="A319" s="4">
        <v>317</v>
      </c>
      <c r="B319" s="5" t="s">
        <v>39</v>
      </c>
      <c r="C319" s="5" t="s">
        <v>281</v>
      </c>
      <c r="D319" s="6">
        <v>45323</v>
      </c>
      <c r="E319" s="7" t="s">
        <v>16</v>
      </c>
      <c r="F319" s="8">
        <v>157</v>
      </c>
      <c r="G319" s="8">
        <v>156</v>
      </c>
      <c r="H319" s="9">
        <v>18610.73</v>
      </c>
      <c r="I319" s="9">
        <v>25785.68</v>
      </c>
      <c r="J319" s="9">
        <v>0</v>
      </c>
      <c r="K319" s="9">
        <v>44396.41</v>
      </c>
      <c r="L319" s="9">
        <v>299.81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44396.41</v>
      </c>
      <c r="T319" s="9">
        <v>45818.33</v>
      </c>
      <c r="U319" s="9">
        <v>159.1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45977.43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f t="shared" si="4"/>
        <v>0</v>
      </c>
      <c r="AV319" s="9">
        <v>26085.49</v>
      </c>
      <c r="AW319" s="9">
        <v>45977.43</v>
      </c>
      <c r="AX319" s="10">
        <v>50</v>
      </c>
      <c r="AY319" s="10">
        <v>300</v>
      </c>
      <c r="AZ319" s="9">
        <v>179066.8</v>
      </c>
      <c r="BA319" s="9">
        <v>49500</v>
      </c>
      <c r="BB319" s="11">
        <v>90</v>
      </c>
      <c r="BC319" s="11">
        <v>80.720745454545494</v>
      </c>
      <c r="BD319" s="11">
        <v>10.26</v>
      </c>
      <c r="BE319" s="11"/>
      <c r="BF319" s="7" t="s">
        <v>282</v>
      </c>
      <c r="BG319" s="4"/>
      <c r="BH319" s="7" t="s">
        <v>292</v>
      </c>
      <c r="BI319" s="7" t="s">
        <v>313</v>
      </c>
      <c r="BJ319" s="7" t="s">
        <v>315</v>
      </c>
      <c r="BK319" s="7" t="s">
        <v>286</v>
      </c>
      <c r="BL319" s="5" t="s">
        <v>0</v>
      </c>
      <c r="BM319" s="11">
        <v>357965.90082027001</v>
      </c>
      <c r="BN319" s="5" t="s">
        <v>209</v>
      </c>
      <c r="BO319" s="11"/>
      <c r="BP319" s="12">
        <v>37700</v>
      </c>
      <c r="BQ319" s="12">
        <v>46832</v>
      </c>
      <c r="BR319" s="11">
        <v>21309.34</v>
      </c>
      <c r="BS319" s="11">
        <v>41.98</v>
      </c>
      <c r="BT319" s="11">
        <v>43.25</v>
      </c>
    </row>
    <row r="320" spans="1:72" s="1" customFormat="1" ht="18.2" customHeight="1" x14ac:dyDescent="0.15">
      <c r="A320" s="13">
        <v>318</v>
      </c>
      <c r="B320" s="14" t="s">
        <v>39</v>
      </c>
      <c r="C320" s="14" t="s">
        <v>281</v>
      </c>
      <c r="D320" s="15">
        <v>45323</v>
      </c>
      <c r="E320" s="16" t="s">
        <v>34</v>
      </c>
      <c r="F320" s="17">
        <v>140</v>
      </c>
      <c r="G320" s="17">
        <v>139</v>
      </c>
      <c r="H320" s="18">
        <v>26037.07</v>
      </c>
      <c r="I320" s="18">
        <v>34162.39</v>
      </c>
      <c r="J320" s="18">
        <v>0</v>
      </c>
      <c r="K320" s="18">
        <v>60199.46</v>
      </c>
      <c r="L320" s="18">
        <v>419.49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60199.46</v>
      </c>
      <c r="T320" s="18">
        <v>55728.800000000003</v>
      </c>
      <c r="U320" s="18">
        <v>222.59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55951.39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f t="shared" si="4"/>
        <v>0</v>
      </c>
      <c r="AV320" s="18">
        <v>34581.879999999997</v>
      </c>
      <c r="AW320" s="18">
        <v>55951.39</v>
      </c>
      <c r="AX320" s="19">
        <v>50</v>
      </c>
      <c r="AY320" s="19">
        <v>300</v>
      </c>
      <c r="AZ320" s="18">
        <v>250540.4993</v>
      </c>
      <c r="BA320" s="18">
        <v>69257.7</v>
      </c>
      <c r="BB320" s="20">
        <v>90</v>
      </c>
      <c r="BC320" s="20">
        <v>78.228866970748399</v>
      </c>
      <c r="BD320" s="20">
        <v>10.26</v>
      </c>
      <c r="BE320" s="20"/>
      <c r="BF320" s="16" t="s">
        <v>282</v>
      </c>
      <c r="BG320" s="13"/>
      <c r="BH320" s="16" t="s">
        <v>292</v>
      </c>
      <c r="BI320" s="16" t="s">
        <v>313</v>
      </c>
      <c r="BJ320" s="16" t="s">
        <v>315</v>
      </c>
      <c r="BK320" s="16" t="s">
        <v>286</v>
      </c>
      <c r="BL320" s="14" t="s">
        <v>0</v>
      </c>
      <c r="BM320" s="20">
        <v>485385.05540861998</v>
      </c>
      <c r="BN320" s="14" t="s">
        <v>209</v>
      </c>
      <c r="BO320" s="20"/>
      <c r="BP320" s="21">
        <v>37700</v>
      </c>
      <c r="BQ320" s="21">
        <v>46832</v>
      </c>
      <c r="BR320" s="20">
        <v>25420.5</v>
      </c>
      <c r="BS320" s="20">
        <v>58.74</v>
      </c>
      <c r="BT320" s="20">
        <v>43.25</v>
      </c>
    </row>
    <row r="321" spans="1:72" s="1" customFormat="1" ht="18.2" customHeight="1" x14ac:dyDescent="0.15">
      <c r="A321" s="4">
        <v>319</v>
      </c>
      <c r="B321" s="5" t="s">
        <v>39</v>
      </c>
      <c r="C321" s="5" t="s">
        <v>281</v>
      </c>
      <c r="D321" s="6">
        <v>45323</v>
      </c>
      <c r="E321" s="7" t="s">
        <v>189</v>
      </c>
      <c r="F321" s="8">
        <v>175</v>
      </c>
      <c r="G321" s="8">
        <v>174</v>
      </c>
      <c r="H321" s="9">
        <v>26037.07</v>
      </c>
      <c r="I321" s="9">
        <v>38001.230000000003</v>
      </c>
      <c r="J321" s="9">
        <v>0</v>
      </c>
      <c r="K321" s="9">
        <v>64038.3</v>
      </c>
      <c r="L321" s="9">
        <v>419.49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64038.3</v>
      </c>
      <c r="T321" s="9">
        <v>74362.759999999995</v>
      </c>
      <c r="U321" s="9">
        <v>222.59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74585.350000000006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f t="shared" si="4"/>
        <v>0</v>
      </c>
      <c r="AV321" s="9">
        <v>38420.720000000001</v>
      </c>
      <c r="AW321" s="9">
        <v>74585.350000000006</v>
      </c>
      <c r="AX321" s="10">
        <v>50</v>
      </c>
      <c r="AY321" s="10">
        <v>300</v>
      </c>
      <c r="AZ321" s="9">
        <v>250844.46359999999</v>
      </c>
      <c r="BA321" s="9">
        <v>69257.7</v>
      </c>
      <c r="BB321" s="11">
        <v>90</v>
      </c>
      <c r="BC321" s="11">
        <v>83.217418424233003</v>
      </c>
      <c r="BD321" s="11">
        <v>10.26</v>
      </c>
      <c r="BE321" s="11"/>
      <c r="BF321" s="7" t="s">
        <v>282</v>
      </c>
      <c r="BG321" s="4"/>
      <c r="BH321" s="7" t="s">
        <v>292</v>
      </c>
      <c r="BI321" s="7" t="s">
        <v>313</v>
      </c>
      <c r="BJ321" s="7" t="s">
        <v>315</v>
      </c>
      <c r="BK321" s="7" t="s">
        <v>286</v>
      </c>
      <c r="BL321" s="5" t="s">
        <v>0</v>
      </c>
      <c r="BM321" s="11">
        <v>516337.41887009999</v>
      </c>
      <c r="BN321" s="5" t="s">
        <v>209</v>
      </c>
      <c r="BO321" s="11"/>
      <c r="BP321" s="12">
        <v>37707</v>
      </c>
      <c r="BQ321" s="12">
        <v>46839</v>
      </c>
      <c r="BR321" s="11">
        <v>30982.75</v>
      </c>
      <c r="BS321" s="11">
        <v>58.74</v>
      </c>
      <c r="BT321" s="11">
        <v>43.2</v>
      </c>
    </row>
    <row r="322" spans="1:72" s="1" customFormat="1" ht="18.2" customHeight="1" x14ac:dyDescent="0.15">
      <c r="A322" s="13">
        <v>320</v>
      </c>
      <c r="B322" s="14" t="s">
        <v>39</v>
      </c>
      <c r="C322" s="14" t="s">
        <v>281</v>
      </c>
      <c r="D322" s="15">
        <v>45323</v>
      </c>
      <c r="E322" s="16" t="s">
        <v>17</v>
      </c>
      <c r="F322" s="17">
        <v>183</v>
      </c>
      <c r="G322" s="17">
        <v>182</v>
      </c>
      <c r="H322" s="18">
        <v>48927.58</v>
      </c>
      <c r="I322" s="18">
        <v>72784.33</v>
      </c>
      <c r="J322" s="18">
        <v>0</v>
      </c>
      <c r="K322" s="18">
        <v>121711.91</v>
      </c>
      <c r="L322" s="18">
        <v>788.35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121711.91</v>
      </c>
      <c r="T322" s="18">
        <v>147514.4</v>
      </c>
      <c r="U322" s="18">
        <v>418.28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147932.68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f t="shared" si="4"/>
        <v>0</v>
      </c>
      <c r="AV322" s="18">
        <v>73572.679999999993</v>
      </c>
      <c r="AW322" s="18">
        <v>147932.68</v>
      </c>
      <c r="AX322" s="19">
        <v>50</v>
      </c>
      <c r="AY322" s="19">
        <v>300</v>
      </c>
      <c r="AZ322" s="18">
        <v>471512.13260000001</v>
      </c>
      <c r="BA322" s="18">
        <v>130151.7</v>
      </c>
      <c r="BB322" s="20">
        <v>90</v>
      </c>
      <c r="BC322" s="20">
        <v>84.163878766086</v>
      </c>
      <c r="BD322" s="20">
        <v>10.26</v>
      </c>
      <c r="BE322" s="20"/>
      <c r="BF322" s="16" t="s">
        <v>282</v>
      </c>
      <c r="BG322" s="13"/>
      <c r="BH322" s="16" t="s">
        <v>305</v>
      </c>
      <c r="BI322" s="16" t="s">
        <v>306</v>
      </c>
      <c r="BJ322" s="16" t="s">
        <v>538</v>
      </c>
      <c r="BK322" s="16" t="s">
        <v>286</v>
      </c>
      <c r="BL322" s="14" t="s">
        <v>0</v>
      </c>
      <c r="BM322" s="20">
        <v>981356.67959876999</v>
      </c>
      <c r="BN322" s="14" t="s">
        <v>209</v>
      </c>
      <c r="BO322" s="20"/>
      <c r="BP322" s="21">
        <v>37708</v>
      </c>
      <c r="BQ322" s="21">
        <v>46840</v>
      </c>
      <c r="BR322" s="20">
        <v>56156.08</v>
      </c>
      <c r="BS322" s="20">
        <v>110.1</v>
      </c>
      <c r="BT322" s="20">
        <v>43.19</v>
      </c>
    </row>
    <row r="323" spans="1:72" s="1" customFormat="1" ht="18.2" customHeight="1" x14ac:dyDescent="0.15">
      <c r="A323" s="4">
        <v>321</v>
      </c>
      <c r="B323" s="5" t="s">
        <v>39</v>
      </c>
      <c r="C323" s="5" t="s">
        <v>281</v>
      </c>
      <c r="D323" s="6">
        <v>45323</v>
      </c>
      <c r="E323" s="7" t="s">
        <v>190</v>
      </c>
      <c r="F323" s="8">
        <v>175</v>
      </c>
      <c r="G323" s="8">
        <v>174</v>
      </c>
      <c r="H323" s="9">
        <v>43224.08</v>
      </c>
      <c r="I323" s="9">
        <v>64774.15</v>
      </c>
      <c r="J323" s="9">
        <v>0</v>
      </c>
      <c r="K323" s="9">
        <v>107998.23</v>
      </c>
      <c r="L323" s="9">
        <v>714.24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107998.23</v>
      </c>
      <c r="T323" s="9">
        <v>124757.85</v>
      </c>
      <c r="U323" s="9">
        <v>368.8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125126.65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f t="shared" ref="AU323:AU351" si="5">SUM(AB323:AR323,W323:Y323,O323:R323)-J323-AS323-AT323</f>
        <v>0</v>
      </c>
      <c r="AV323" s="9">
        <v>65488.39</v>
      </c>
      <c r="AW323" s="9">
        <v>125126.65</v>
      </c>
      <c r="AX323" s="10">
        <v>49</v>
      </c>
      <c r="AY323" s="10">
        <v>300</v>
      </c>
      <c r="AZ323" s="9">
        <v>421952.7</v>
      </c>
      <c r="BA323" s="9">
        <v>117000</v>
      </c>
      <c r="BB323" s="11">
        <v>90</v>
      </c>
      <c r="BC323" s="11">
        <v>83.0755615384615</v>
      </c>
      <c r="BD323" s="11">
        <v>10.24</v>
      </c>
      <c r="BE323" s="11"/>
      <c r="BF323" s="7" t="s">
        <v>282</v>
      </c>
      <c r="BG323" s="4"/>
      <c r="BH323" s="7" t="s">
        <v>41</v>
      </c>
      <c r="BI323" s="7" t="s">
        <v>601</v>
      </c>
      <c r="BJ323" s="7" t="s">
        <v>602</v>
      </c>
      <c r="BK323" s="7" t="s">
        <v>286</v>
      </c>
      <c r="BL323" s="5" t="s">
        <v>0</v>
      </c>
      <c r="BM323" s="11">
        <v>870784.00458380999</v>
      </c>
      <c r="BN323" s="5" t="s">
        <v>209</v>
      </c>
      <c r="BO323" s="11"/>
      <c r="BP323" s="12">
        <v>37672</v>
      </c>
      <c r="BQ323" s="12">
        <v>46803</v>
      </c>
      <c r="BR323" s="11">
        <v>49583.24</v>
      </c>
      <c r="BS323" s="11">
        <v>100.89</v>
      </c>
      <c r="BT323" s="11">
        <v>43.38</v>
      </c>
    </row>
    <row r="324" spans="1:72" s="1" customFormat="1" ht="18.2" customHeight="1" x14ac:dyDescent="0.15">
      <c r="A324" s="13">
        <v>322</v>
      </c>
      <c r="B324" s="14" t="s">
        <v>39</v>
      </c>
      <c r="C324" s="14" t="s">
        <v>281</v>
      </c>
      <c r="D324" s="15">
        <v>45323</v>
      </c>
      <c r="E324" s="16" t="s">
        <v>35</v>
      </c>
      <c r="F324" s="17">
        <v>119</v>
      </c>
      <c r="G324" s="17">
        <v>118</v>
      </c>
      <c r="H324" s="18">
        <v>28278.86</v>
      </c>
      <c r="I324" s="18">
        <v>32714.33</v>
      </c>
      <c r="J324" s="18">
        <v>0</v>
      </c>
      <c r="K324" s="18">
        <v>60993.19</v>
      </c>
      <c r="L324" s="18">
        <v>435.94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60993.19</v>
      </c>
      <c r="T324" s="18">
        <v>47411.51</v>
      </c>
      <c r="U324" s="18">
        <v>237.51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47649.02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0</v>
      </c>
      <c r="AT324" s="18">
        <v>0</v>
      </c>
      <c r="AU324" s="18">
        <f t="shared" si="5"/>
        <v>0</v>
      </c>
      <c r="AV324" s="18">
        <v>33150.269999999997</v>
      </c>
      <c r="AW324" s="18">
        <v>47649.02</v>
      </c>
      <c r="AX324" s="19">
        <v>52</v>
      </c>
      <c r="AY324" s="19">
        <v>300</v>
      </c>
      <c r="AZ324" s="18">
        <v>276052.00870000001</v>
      </c>
      <c r="BA324" s="18">
        <v>73653.509999999995</v>
      </c>
      <c r="BB324" s="20">
        <v>87</v>
      </c>
      <c r="BC324" s="20">
        <v>72.045548542085797</v>
      </c>
      <c r="BD324" s="20">
        <v>10.08</v>
      </c>
      <c r="BE324" s="20"/>
      <c r="BF324" s="16" t="s">
        <v>282</v>
      </c>
      <c r="BG324" s="13"/>
      <c r="BH324" s="16" t="s">
        <v>348</v>
      </c>
      <c r="BI324" s="16" t="s">
        <v>603</v>
      </c>
      <c r="BJ324" s="16" t="s">
        <v>604</v>
      </c>
      <c r="BK324" s="16" t="s">
        <v>286</v>
      </c>
      <c r="BL324" s="14" t="s">
        <v>0</v>
      </c>
      <c r="BM324" s="20">
        <v>491784.85833093</v>
      </c>
      <c r="BN324" s="14" t="s">
        <v>209</v>
      </c>
      <c r="BO324" s="20"/>
      <c r="BP324" s="21">
        <v>37743</v>
      </c>
      <c r="BQ324" s="21">
        <v>46875</v>
      </c>
      <c r="BR324" s="20">
        <v>23817.4</v>
      </c>
      <c r="BS324" s="20">
        <v>71.86</v>
      </c>
      <c r="BT324" s="20">
        <v>42.94</v>
      </c>
    </row>
    <row r="325" spans="1:72" s="1" customFormat="1" ht="18.2" customHeight="1" x14ac:dyDescent="0.15">
      <c r="A325" s="4">
        <v>323</v>
      </c>
      <c r="B325" s="5" t="s">
        <v>39</v>
      </c>
      <c r="C325" s="5" t="s">
        <v>281</v>
      </c>
      <c r="D325" s="6">
        <v>45323</v>
      </c>
      <c r="E325" s="7" t="s">
        <v>605</v>
      </c>
      <c r="F325" s="8">
        <v>0</v>
      </c>
      <c r="G325" s="8">
        <v>0</v>
      </c>
      <c r="H325" s="9">
        <v>21738.89</v>
      </c>
      <c r="I325" s="9">
        <v>0</v>
      </c>
      <c r="J325" s="9">
        <v>0</v>
      </c>
      <c r="K325" s="9">
        <v>21738.89</v>
      </c>
      <c r="L325" s="9">
        <v>356.14</v>
      </c>
      <c r="M325" s="9">
        <v>0</v>
      </c>
      <c r="N325" s="9">
        <v>0</v>
      </c>
      <c r="O325" s="9">
        <v>0</v>
      </c>
      <c r="P325" s="9">
        <v>356.14</v>
      </c>
      <c r="Q325" s="9">
        <v>2.21</v>
      </c>
      <c r="R325" s="9">
        <v>0</v>
      </c>
      <c r="S325" s="9">
        <v>21380.54</v>
      </c>
      <c r="T325" s="9">
        <v>0</v>
      </c>
      <c r="U325" s="9">
        <v>187.77</v>
      </c>
      <c r="V325" s="9">
        <v>0</v>
      </c>
      <c r="W325" s="9">
        <v>0</v>
      </c>
      <c r="X325" s="9">
        <v>187.77</v>
      </c>
      <c r="Y325" s="9">
        <v>0</v>
      </c>
      <c r="Z325" s="9">
        <v>0</v>
      </c>
      <c r="AA325" s="9">
        <v>0</v>
      </c>
      <c r="AB325" s="9">
        <v>52.35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32.270000000000003</v>
      </c>
      <c r="AI325" s="9">
        <v>49.3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5.0000000000000001E-3</v>
      </c>
      <c r="AR325" s="9">
        <v>0</v>
      </c>
      <c r="AS325" s="9">
        <v>0</v>
      </c>
      <c r="AT325" s="9">
        <v>0</v>
      </c>
      <c r="AU325" s="9">
        <f t="shared" si="5"/>
        <v>680.04500000000007</v>
      </c>
      <c r="AV325" s="9">
        <v>0</v>
      </c>
      <c r="AW325" s="9">
        <v>0</v>
      </c>
      <c r="AX325" s="10">
        <v>51</v>
      </c>
      <c r="AY325" s="10">
        <v>300</v>
      </c>
      <c r="AZ325" s="9">
        <v>214760.55710000001</v>
      </c>
      <c r="BA325" s="9">
        <v>58938.44</v>
      </c>
      <c r="BB325" s="11">
        <v>90</v>
      </c>
      <c r="BC325" s="11">
        <v>32.648448109586901</v>
      </c>
      <c r="BD325" s="11">
        <v>10.199999999999999</v>
      </c>
      <c r="BE325" s="11"/>
      <c r="BF325" s="7" t="s">
        <v>282</v>
      </c>
      <c r="BG325" s="4"/>
      <c r="BH325" s="7" t="s">
        <v>305</v>
      </c>
      <c r="BI325" s="7" t="s">
        <v>306</v>
      </c>
      <c r="BJ325" s="7" t="s">
        <v>606</v>
      </c>
      <c r="BK325" s="7" t="s">
        <v>21</v>
      </c>
      <c r="BL325" s="5" t="s">
        <v>0</v>
      </c>
      <c r="BM325" s="11">
        <v>172390.16085138</v>
      </c>
      <c r="BN325" s="5" t="s">
        <v>209</v>
      </c>
      <c r="BO325" s="11"/>
      <c r="BP325" s="12">
        <v>37741</v>
      </c>
      <c r="BQ325" s="12">
        <v>46873</v>
      </c>
      <c r="BR325" s="11">
        <v>0</v>
      </c>
      <c r="BS325" s="11">
        <v>52.35</v>
      </c>
      <c r="BT325" s="11">
        <v>0</v>
      </c>
    </row>
    <row r="326" spans="1:72" s="1" customFormat="1" ht="18.2" customHeight="1" x14ac:dyDescent="0.15">
      <c r="A326" s="13">
        <v>324</v>
      </c>
      <c r="B326" s="14" t="s">
        <v>39</v>
      </c>
      <c r="C326" s="14" t="s">
        <v>281</v>
      </c>
      <c r="D326" s="15">
        <v>45323</v>
      </c>
      <c r="E326" s="16" t="s">
        <v>191</v>
      </c>
      <c r="F326" s="17">
        <v>96</v>
      </c>
      <c r="G326" s="17">
        <v>95</v>
      </c>
      <c r="H326" s="18">
        <v>24043.73</v>
      </c>
      <c r="I326" s="18">
        <v>24763.3</v>
      </c>
      <c r="J326" s="18">
        <v>0</v>
      </c>
      <c r="K326" s="18">
        <v>48807.03</v>
      </c>
      <c r="L326" s="18">
        <v>378.43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48807.03</v>
      </c>
      <c r="T326" s="18">
        <v>31183.58</v>
      </c>
      <c r="U326" s="18">
        <v>204.35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31387.93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f t="shared" si="5"/>
        <v>0</v>
      </c>
      <c r="AV326" s="18">
        <v>25141.73</v>
      </c>
      <c r="AW326" s="18">
        <v>31387.93</v>
      </c>
      <c r="AX326" s="19">
        <v>52</v>
      </c>
      <c r="AY326" s="19">
        <v>300</v>
      </c>
      <c r="AZ326" s="18">
        <v>230111.0442</v>
      </c>
      <c r="BA326" s="18">
        <v>63151.199999999997</v>
      </c>
      <c r="BB326" s="20">
        <v>90</v>
      </c>
      <c r="BC326" s="20">
        <v>69.5573908334283</v>
      </c>
      <c r="BD326" s="20">
        <v>10.199999999999999</v>
      </c>
      <c r="BE326" s="20"/>
      <c r="BF326" s="16" t="s">
        <v>282</v>
      </c>
      <c r="BG326" s="13"/>
      <c r="BH326" s="16" t="s">
        <v>42</v>
      </c>
      <c r="BI326" s="16" t="s">
        <v>353</v>
      </c>
      <c r="BJ326" s="16" t="s">
        <v>354</v>
      </c>
      <c r="BK326" s="16" t="s">
        <v>286</v>
      </c>
      <c r="BL326" s="14" t="s">
        <v>0</v>
      </c>
      <c r="BM326" s="20">
        <v>393528.49611741002</v>
      </c>
      <c r="BN326" s="14" t="s">
        <v>209</v>
      </c>
      <c r="BO326" s="20"/>
      <c r="BP326" s="21">
        <v>37741</v>
      </c>
      <c r="BQ326" s="21">
        <v>46873</v>
      </c>
      <c r="BR326" s="20">
        <v>16620.18</v>
      </c>
      <c r="BS326" s="20">
        <v>56.25</v>
      </c>
      <c r="BT326" s="20">
        <v>42.94</v>
      </c>
    </row>
    <row r="327" spans="1:72" s="1" customFormat="1" ht="18.2" customHeight="1" x14ac:dyDescent="0.15">
      <c r="A327" s="4">
        <v>325</v>
      </c>
      <c r="B327" s="5" t="s">
        <v>39</v>
      </c>
      <c r="C327" s="5" t="s">
        <v>281</v>
      </c>
      <c r="D327" s="6">
        <v>45323</v>
      </c>
      <c r="E327" s="7" t="s">
        <v>192</v>
      </c>
      <c r="F327" s="8">
        <v>102</v>
      </c>
      <c r="G327" s="8">
        <v>101</v>
      </c>
      <c r="H327" s="9">
        <v>24043.73</v>
      </c>
      <c r="I327" s="9">
        <v>25741.51</v>
      </c>
      <c r="J327" s="9">
        <v>0</v>
      </c>
      <c r="K327" s="9">
        <v>49785.24</v>
      </c>
      <c r="L327" s="9">
        <v>378.43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49785.24</v>
      </c>
      <c r="T327" s="9">
        <v>33702.050000000003</v>
      </c>
      <c r="U327" s="9">
        <v>204.35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33906.400000000001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f t="shared" si="5"/>
        <v>0</v>
      </c>
      <c r="AV327" s="9">
        <v>26119.94</v>
      </c>
      <c r="AW327" s="9">
        <v>33906.400000000001</v>
      </c>
      <c r="AX327" s="10">
        <v>52</v>
      </c>
      <c r="AY327" s="10">
        <v>300</v>
      </c>
      <c r="AZ327" s="9">
        <v>230111.0442</v>
      </c>
      <c r="BA327" s="9">
        <v>63151.199999999997</v>
      </c>
      <c r="BB327" s="11">
        <v>90</v>
      </c>
      <c r="BC327" s="11">
        <v>70.951487857712905</v>
      </c>
      <c r="BD327" s="11">
        <v>10.199999999999999</v>
      </c>
      <c r="BE327" s="11"/>
      <c r="BF327" s="7" t="s">
        <v>282</v>
      </c>
      <c r="BG327" s="4"/>
      <c r="BH327" s="7" t="s">
        <v>42</v>
      </c>
      <c r="BI327" s="7" t="s">
        <v>353</v>
      </c>
      <c r="BJ327" s="7" t="s">
        <v>354</v>
      </c>
      <c r="BK327" s="7" t="s">
        <v>286</v>
      </c>
      <c r="BL327" s="5" t="s">
        <v>0</v>
      </c>
      <c r="BM327" s="11">
        <v>401415.75150228001</v>
      </c>
      <c r="BN327" s="5" t="s">
        <v>209</v>
      </c>
      <c r="BO327" s="11"/>
      <c r="BP327" s="12">
        <v>37741</v>
      </c>
      <c r="BQ327" s="12">
        <v>46873</v>
      </c>
      <c r="BR327" s="11">
        <v>17593.78</v>
      </c>
      <c r="BS327" s="11">
        <v>56.25</v>
      </c>
      <c r="BT327" s="11">
        <v>42.94</v>
      </c>
    </row>
    <row r="328" spans="1:72" s="1" customFormat="1" ht="18.2" customHeight="1" x14ac:dyDescent="0.15">
      <c r="A328" s="13">
        <v>326</v>
      </c>
      <c r="B328" s="14" t="s">
        <v>39</v>
      </c>
      <c r="C328" s="14" t="s">
        <v>281</v>
      </c>
      <c r="D328" s="15">
        <v>45323</v>
      </c>
      <c r="E328" s="16" t="s">
        <v>193</v>
      </c>
      <c r="F328" s="17">
        <v>168</v>
      </c>
      <c r="G328" s="17">
        <v>167</v>
      </c>
      <c r="H328" s="18">
        <v>24249.16</v>
      </c>
      <c r="I328" s="18">
        <v>33577.26</v>
      </c>
      <c r="J328" s="18">
        <v>0</v>
      </c>
      <c r="K328" s="18">
        <v>57826.42</v>
      </c>
      <c r="L328" s="18">
        <v>373.75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57826.42</v>
      </c>
      <c r="T328" s="18">
        <v>63184.47</v>
      </c>
      <c r="U328" s="18">
        <v>203.67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63388.14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f t="shared" si="5"/>
        <v>0</v>
      </c>
      <c r="AV328" s="18">
        <v>33951.01</v>
      </c>
      <c r="AW328" s="18">
        <v>63388.14</v>
      </c>
      <c r="AX328" s="19">
        <v>52</v>
      </c>
      <c r="AY328" s="19">
        <v>300</v>
      </c>
      <c r="AZ328" s="18">
        <v>230245.27559999999</v>
      </c>
      <c r="BA328" s="18">
        <v>63151.199999999997</v>
      </c>
      <c r="BB328" s="20">
        <v>90</v>
      </c>
      <c r="BC328" s="20">
        <v>82.411384106715303</v>
      </c>
      <c r="BD328" s="20">
        <v>10.08</v>
      </c>
      <c r="BE328" s="20"/>
      <c r="BF328" s="16" t="s">
        <v>282</v>
      </c>
      <c r="BG328" s="13"/>
      <c r="BH328" s="16" t="s">
        <v>42</v>
      </c>
      <c r="BI328" s="16" t="s">
        <v>353</v>
      </c>
      <c r="BJ328" s="16" t="s">
        <v>354</v>
      </c>
      <c r="BK328" s="16" t="s">
        <v>286</v>
      </c>
      <c r="BL328" s="14" t="s">
        <v>0</v>
      </c>
      <c r="BM328" s="20">
        <v>466251.35965974</v>
      </c>
      <c r="BN328" s="14" t="s">
        <v>209</v>
      </c>
      <c r="BO328" s="20"/>
      <c r="BP328" s="21">
        <v>37763</v>
      </c>
      <c r="BQ328" s="21">
        <v>46895</v>
      </c>
      <c r="BR328" s="20">
        <v>29078.95</v>
      </c>
      <c r="BS328" s="20">
        <v>61.61</v>
      </c>
      <c r="BT328" s="20">
        <v>42.91</v>
      </c>
    </row>
    <row r="329" spans="1:72" s="1" customFormat="1" ht="18.2" customHeight="1" x14ac:dyDescent="0.15">
      <c r="A329" s="4">
        <v>327</v>
      </c>
      <c r="B329" s="5" t="s">
        <v>39</v>
      </c>
      <c r="C329" s="5" t="s">
        <v>281</v>
      </c>
      <c r="D329" s="6">
        <v>45323</v>
      </c>
      <c r="E329" s="7" t="s">
        <v>194</v>
      </c>
      <c r="F329" s="8">
        <v>96</v>
      </c>
      <c r="G329" s="8">
        <v>95</v>
      </c>
      <c r="H329" s="9">
        <v>24249.16</v>
      </c>
      <c r="I329" s="9">
        <v>24559.31</v>
      </c>
      <c r="J329" s="9">
        <v>0</v>
      </c>
      <c r="K329" s="9">
        <v>48808.47</v>
      </c>
      <c r="L329" s="9">
        <v>373.75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48808.47</v>
      </c>
      <c r="T329" s="9">
        <v>30873.01</v>
      </c>
      <c r="U329" s="9">
        <v>203.67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31076.68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f t="shared" si="5"/>
        <v>0</v>
      </c>
      <c r="AV329" s="9">
        <v>24933.06</v>
      </c>
      <c r="AW329" s="9">
        <v>31076.68</v>
      </c>
      <c r="AX329" s="10">
        <v>52</v>
      </c>
      <c r="AY329" s="10">
        <v>300</v>
      </c>
      <c r="AZ329" s="9">
        <v>230187.10639999999</v>
      </c>
      <c r="BA329" s="9">
        <v>63151.199999999997</v>
      </c>
      <c r="BB329" s="11">
        <v>90</v>
      </c>
      <c r="BC329" s="11">
        <v>69.559443050963395</v>
      </c>
      <c r="BD329" s="11">
        <v>10.08</v>
      </c>
      <c r="BE329" s="11"/>
      <c r="BF329" s="7" t="s">
        <v>282</v>
      </c>
      <c r="BG329" s="4"/>
      <c r="BH329" s="7" t="s">
        <v>42</v>
      </c>
      <c r="BI329" s="7" t="s">
        <v>353</v>
      </c>
      <c r="BJ329" s="7" t="s">
        <v>354</v>
      </c>
      <c r="BK329" s="7" t="s">
        <v>286</v>
      </c>
      <c r="BL329" s="5" t="s">
        <v>0</v>
      </c>
      <c r="BM329" s="11">
        <v>393540.10676108999</v>
      </c>
      <c r="BN329" s="5" t="s">
        <v>209</v>
      </c>
      <c r="BO329" s="11"/>
      <c r="BP329" s="12">
        <v>37757</v>
      </c>
      <c r="BQ329" s="12">
        <v>46889</v>
      </c>
      <c r="BR329" s="11">
        <v>17119.7</v>
      </c>
      <c r="BS329" s="11">
        <v>61.61</v>
      </c>
      <c r="BT329" s="11">
        <v>42.92</v>
      </c>
    </row>
    <row r="330" spans="1:72" s="1" customFormat="1" ht="18.2" customHeight="1" x14ac:dyDescent="0.15">
      <c r="A330" s="13">
        <v>328</v>
      </c>
      <c r="B330" s="14" t="s">
        <v>39</v>
      </c>
      <c r="C330" s="14" t="s">
        <v>281</v>
      </c>
      <c r="D330" s="15">
        <v>45323</v>
      </c>
      <c r="E330" s="16" t="s">
        <v>18</v>
      </c>
      <c r="F330" s="17">
        <v>164</v>
      </c>
      <c r="G330" s="17">
        <v>163</v>
      </c>
      <c r="H330" s="18">
        <v>26593.13</v>
      </c>
      <c r="I330" s="18">
        <v>36329.379999999997</v>
      </c>
      <c r="J330" s="18">
        <v>0</v>
      </c>
      <c r="K330" s="18">
        <v>62922.51</v>
      </c>
      <c r="L330" s="18">
        <v>409.9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62922.51</v>
      </c>
      <c r="T330" s="18">
        <v>66907.47</v>
      </c>
      <c r="U330" s="18">
        <v>223.36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67130.83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f t="shared" si="5"/>
        <v>0</v>
      </c>
      <c r="AV330" s="18">
        <v>36739.279999999999</v>
      </c>
      <c r="AW330" s="18">
        <v>67130.83</v>
      </c>
      <c r="AX330" s="19">
        <v>52</v>
      </c>
      <c r="AY330" s="19">
        <v>300</v>
      </c>
      <c r="AZ330" s="18">
        <v>252498.56839999999</v>
      </c>
      <c r="BA330" s="18">
        <v>69257.7</v>
      </c>
      <c r="BB330" s="20">
        <v>90</v>
      </c>
      <c r="BC330" s="20">
        <v>81.767455459826095</v>
      </c>
      <c r="BD330" s="20">
        <v>10.08</v>
      </c>
      <c r="BE330" s="20"/>
      <c r="BF330" s="16" t="s">
        <v>282</v>
      </c>
      <c r="BG330" s="13"/>
      <c r="BH330" s="16" t="s">
        <v>292</v>
      </c>
      <c r="BI330" s="16" t="s">
        <v>313</v>
      </c>
      <c r="BJ330" s="16" t="s">
        <v>315</v>
      </c>
      <c r="BK330" s="16" t="s">
        <v>286</v>
      </c>
      <c r="BL330" s="14" t="s">
        <v>0</v>
      </c>
      <c r="BM330" s="20">
        <v>507340.86323696998</v>
      </c>
      <c r="BN330" s="14" t="s">
        <v>209</v>
      </c>
      <c r="BO330" s="20"/>
      <c r="BP330" s="21">
        <v>37762</v>
      </c>
      <c r="BQ330" s="21">
        <v>46894</v>
      </c>
      <c r="BR330" s="20">
        <v>30781.48</v>
      </c>
      <c r="BS330" s="20">
        <v>67.56</v>
      </c>
      <c r="BT330" s="20">
        <v>42.92</v>
      </c>
    </row>
    <row r="331" spans="1:72" s="1" customFormat="1" ht="18.2" customHeight="1" x14ac:dyDescent="0.15">
      <c r="A331" s="4">
        <v>329</v>
      </c>
      <c r="B331" s="5" t="s">
        <v>39</v>
      </c>
      <c r="C331" s="5" t="s">
        <v>281</v>
      </c>
      <c r="D331" s="6">
        <v>45323</v>
      </c>
      <c r="E331" s="7" t="s">
        <v>195</v>
      </c>
      <c r="F331" s="8">
        <v>47</v>
      </c>
      <c r="G331" s="8">
        <v>46</v>
      </c>
      <c r="H331" s="9">
        <v>24246</v>
      </c>
      <c r="I331" s="9">
        <v>14411.35</v>
      </c>
      <c r="J331" s="9">
        <v>0</v>
      </c>
      <c r="K331" s="9">
        <v>38657.35</v>
      </c>
      <c r="L331" s="9">
        <v>373.78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38657.35</v>
      </c>
      <c r="T331" s="9">
        <v>12351.63</v>
      </c>
      <c r="U331" s="9">
        <v>203.64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12555.27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f t="shared" si="5"/>
        <v>0</v>
      </c>
      <c r="AV331" s="9">
        <v>14785.13</v>
      </c>
      <c r="AW331" s="9">
        <v>12555.27</v>
      </c>
      <c r="AX331" s="10">
        <v>52</v>
      </c>
      <c r="AY331" s="10">
        <v>300</v>
      </c>
      <c r="AZ331" s="9">
        <v>230245.27559999999</v>
      </c>
      <c r="BA331" s="9">
        <v>63151.199999999997</v>
      </c>
      <c r="BB331" s="11">
        <v>90</v>
      </c>
      <c r="BC331" s="11">
        <v>55.092563561737599</v>
      </c>
      <c r="BD331" s="11">
        <v>10.08</v>
      </c>
      <c r="BE331" s="11"/>
      <c r="BF331" s="7" t="s">
        <v>282</v>
      </c>
      <c r="BG331" s="4"/>
      <c r="BH331" s="7" t="s">
        <v>42</v>
      </c>
      <c r="BI331" s="7" t="s">
        <v>353</v>
      </c>
      <c r="BJ331" s="7" t="s">
        <v>354</v>
      </c>
      <c r="BK331" s="7" t="s">
        <v>286</v>
      </c>
      <c r="BL331" s="5" t="s">
        <v>0</v>
      </c>
      <c r="BM331" s="11">
        <v>311692.16421045002</v>
      </c>
      <c r="BN331" s="5" t="s">
        <v>209</v>
      </c>
      <c r="BO331" s="11"/>
      <c r="BP331" s="12">
        <v>37763</v>
      </c>
      <c r="BQ331" s="12">
        <v>46895</v>
      </c>
      <c r="BR331" s="11">
        <v>8873.75</v>
      </c>
      <c r="BS331" s="11">
        <v>61.61</v>
      </c>
      <c r="BT331" s="11">
        <v>42.91</v>
      </c>
    </row>
    <row r="332" spans="1:72" s="1" customFormat="1" ht="18.2" customHeight="1" x14ac:dyDescent="0.15">
      <c r="A332" s="13">
        <v>330</v>
      </c>
      <c r="B332" s="14" t="s">
        <v>39</v>
      </c>
      <c r="C332" s="14" t="s">
        <v>281</v>
      </c>
      <c r="D332" s="15">
        <v>45323</v>
      </c>
      <c r="E332" s="16" t="s">
        <v>196</v>
      </c>
      <c r="F332" s="17">
        <v>117</v>
      </c>
      <c r="G332" s="17">
        <v>116</v>
      </c>
      <c r="H332" s="18">
        <v>24249.16</v>
      </c>
      <c r="I332" s="18">
        <v>27770.38</v>
      </c>
      <c r="J332" s="18">
        <v>0</v>
      </c>
      <c r="K332" s="18">
        <v>52019.54</v>
      </c>
      <c r="L332" s="18">
        <v>373.75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52019.54</v>
      </c>
      <c r="T332" s="18">
        <v>39590.550000000003</v>
      </c>
      <c r="U332" s="18">
        <v>203.67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39794.22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f t="shared" si="5"/>
        <v>0</v>
      </c>
      <c r="AV332" s="18">
        <v>28144.13</v>
      </c>
      <c r="AW332" s="18">
        <v>39794.22</v>
      </c>
      <c r="AX332" s="19">
        <v>52</v>
      </c>
      <c r="AY332" s="19">
        <v>300</v>
      </c>
      <c r="AZ332" s="18">
        <v>230245.27559999999</v>
      </c>
      <c r="BA332" s="18">
        <v>63151.199999999997</v>
      </c>
      <c r="BB332" s="20">
        <v>90</v>
      </c>
      <c r="BC332" s="20">
        <v>74.135702884505804</v>
      </c>
      <c r="BD332" s="20">
        <v>10.08</v>
      </c>
      <c r="BE332" s="20"/>
      <c r="BF332" s="16" t="s">
        <v>282</v>
      </c>
      <c r="BG332" s="13"/>
      <c r="BH332" s="16" t="s">
        <v>42</v>
      </c>
      <c r="BI332" s="16" t="s">
        <v>353</v>
      </c>
      <c r="BJ332" s="16" t="s">
        <v>354</v>
      </c>
      <c r="BK332" s="16" t="s">
        <v>286</v>
      </c>
      <c r="BL332" s="14" t="s">
        <v>0</v>
      </c>
      <c r="BM332" s="20">
        <v>419430.79398438003</v>
      </c>
      <c r="BN332" s="14" t="s">
        <v>209</v>
      </c>
      <c r="BO332" s="20"/>
      <c r="BP332" s="21">
        <v>37763</v>
      </c>
      <c r="BQ332" s="21">
        <v>46895</v>
      </c>
      <c r="BR332" s="20">
        <v>20548.13</v>
      </c>
      <c r="BS332" s="20">
        <v>61.61</v>
      </c>
      <c r="BT332" s="20">
        <v>42.91</v>
      </c>
    </row>
    <row r="333" spans="1:72" s="1" customFormat="1" ht="18.2" customHeight="1" x14ac:dyDescent="0.15">
      <c r="A333" s="4">
        <v>331</v>
      </c>
      <c r="B333" s="5" t="s">
        <v>39</v>
      </c>
      <c r="C333" s="5" t="s">
        <v>281</v>
      </c>
      <c r="D333" s="6">
        <v>45323</v>
      </c>
      <c r="E333" s="7" t="s">
        <v>197</v>
      </c>
      <c r="F333" s="8">
        <v>135</v>
      </c>
      <c r="G333" s="8">
        <v>134</v>
      </c>
      <c r="H333" s="9">
        <v>24249.16</v>
      </c>
      <c r="I333" s="9">
        <v>30107.63</v>
      </c>
      <c r="J333" s="9">
        <v>0</v>
      </c>
      <c r="K333" s="9">
        <v>54356.79</v>
      </c>
      <c r="L333" s="9">
        <v>373.75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54356.79</v>
      </c>
      <c r="T333" s="9">
        <v>47594.02</v>
      </c>
      <c r="U333" s="9">
        <v>203.67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47797.69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f t="shared" si="5"/>
        <v>0</v>
      </c>
      <c r="AV333" s="9">
        <v>30481.38</v>
      </c>
      <c r="AW333" s="9">
        <v>47797.69</v>
      </c>
      <c r="AX333" s="10">
        <v>52</v>
      </c>
      <c r="AY333" s="10">
        <v>300</v>
      </c>
      <c r="AZ333" s="9">
        <v>230254.95879999999</v>
      </c>
      <c r="BA333" s="9">
        <v>63151.199999999997</v>
      </c>
      <c r="BB333" s="11">
        <v>90</v>
      </c>
      <c r="BC333" s="11">
        <v>77.466637213544601</v>
      </c>
      <c r="BD333" s="11">
        <v>10.08</v>
      </c>
      <c r="BE333" s="11"/>
      <c r="BF333" s="7" t="s">
        <v>282</v>
      </c>
      <c r="BG333" s="4"/>
      <c r="BH333" s="7" t="s">
        <v>42</v>
      </c>
      <c r="BI333" s="7" t="s">
        <v>353</v>
      </c>
      <c r="BJ333" s="7" t="s">
        <v>354</v>
      </c>
      <c r="BK333" s="7" t="s">
        <v>286</v>
      </c>
      <c r="BL333" s="5" t="s">
        <v>0</v>
      </c>
      <c r="BM333" s="11">
        <v>438275.91686012998</v>
      </c>
      <c r="BN333" s="5" t="s">
        <v>209</v>
      </c>
      <c r="BO333" s="11"/>
      <c r="BP333" s="12">
        <v>37764</v>
      </c>
      <c r="BQ333" s="12">
        <v>46896</v>
      </c>
      <c r="BR333" s="11">
        <v>23597.279999999999</v>
      </c>
      <c r="BS333" s="11">
        <v>61.61</v>
      </c>
      <c r="BT333" s="11">
        <v>42.91</v>
      </c>
    </row>
    <row r="334" spans="1:72" s="1" customFormat="1" ht="18.2" customHeight="1" x14ac:dyDescent="0.15">
      <c r="A334" s="13">
        <v>332</v>
      </c>
      <c r="B334" s="14" t="s">
        <v>39</v>
      </c>
      <c r="C334" s="14" t="s">
        <v>281</v>
      </c>
      <c r="D334" s="15">
        <v>45323</v>
      </c>
      <c r="E334" s="16" t="s">
        <v>36</v>
      </c>
      <c r="F334" s="17">
        <v>197</v>
      </c>
      <c r="G334" s="17">
        <v>196</v>
      </c>
      <c r="H334" s="18">
        <v>24249.16</v>
      </c>
      <c r="I334" s="18">
        <v>35928.14</v>
      </c>
      <c r="J334" s="18">
        <v>0</v>
      </c>
      <c r="K334" s="18">
        <v>60177.3</v>
      </c>
      <c r="L334" s="18">
        <v>373.75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60177.3</v>
      </c>
      <c r="T334" s="18">
        <v>77823.600000000006</v>
      </c>
      <c r="U334" s="18">
        <v>203.67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78027.27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f t="shared" si="5"/>
        <v>0</v>
      </c>
      <c r="AV334" s="18">
        <v>36301.89</v>
      </c>
      <c r="AW334" s="18">
        <v>78027.27</v>
      </c>
      <c r="AX334" s="19">
        <v>52</v>
      </c>
      <c r="AY334" s="19">
        <v>300</v>
      </c>
      <c r="AZ334" s="18">
        <v>230036.5258</v>
      </c>
      <c r="BA334" s="18">
        <v>63151.199999999997</v>
      </c>
      <c r="BB334" s="20">
        <v>90</v>
      </c>
      <c r="BC334" s="20">
        <v>85.761743244784</v>
      </c>
      <c r="BD334" s="20">
        <v>10.08</v>
      </c>
      <c r="BE334" s="20"/>
      <c r="BF334" s="16" t="s">
        <v>282</v>
      </c>
      <c r="BG334" s="13"/>
      <c r="BH334" s="16" t="s">
        <v>42</v>
      </c>
      <c r="BI334" s="16" t="s">
        <v>353</v>
      </c>
      <c r="BJ334" s="16" t="s">
        <v>354</v>
      </c>
      <c r="BK334" s="16" t="s">
        <v>286</v>
      </c>
      <c r="BL334" s="14" t="s">
        <v>0</v>
      </c>
      <c r="BM334" s="20">
        <v>485206.38050309999</v>
      </c>
      <c r="BN334" s="14" t="s">
        <v>209</v>
      </c>
      <c r="BO334" s="20"/>
      <c r="BP334" s="21">
        <v>37770</v>
      </c>
      <c r="BQ334" s="21">
        <v>46902</v>
      </c>
      <c r="BR334" s="20">
        <v>33475.050000000003</v>
      </c>
      <c r="BS334" s="20">
        <v>61.61</v>
      </c>
      <c r="BT334" s="20">
        <v>42.95</v>
      </c>
    </row>
    <row r="335" spans="1:72" s="1" customFormat="1" ht="18.2" customHeight="1" x14ac:dyDescent="0.15">
      <c r="A335" s="4">
        <v>333</v>
      </c>
      <c r="B335" s="5" t="s">
        <v>39</v>
      </c>
      <c r="C335" s="5" t="s">
        <v>281</v>
      </c>
      <c r="D335" s="6">
        <v>45323</v>
      </c>
      <c r="E335" s="7" t="s">
        <v>198</v>
      </c>
      <c r="F335" s="8">
        <v>129</v>
      </c>
      <c r="G335" s="8">
        <v>128</v>
      </c>
      <c r="H335" s="9">
        <v>24249.16</v>
      </c>
      <c r="I335" s="9">
        <v>29367.31</v>
      </c>
      <c r="J335" s="9">
        <v>0</v>
      </c>
      <c r="K335" s="9">
        <v>53616.47</v>
      </c>
      <c r="L335" s="9">
        <v>373.75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53616.47</v>
      </c>
      <c r="T335" s="9">
        <v>45119.87</v>
      </c>
      <c r="U335" s="9">
        <v>203.67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45323.54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f t="shared" si="5"/>
        <v>0</v>
      </c>
      <c r="AV335" s="9">
        <v>29741.06</v>
      </c>
      <c r="AW335" s="9">
        <v>45323.54</v>
      </c>
      <c r="AX335" s="10">
        <v>52</v>
      </c>
      <c r="AY335" s="10">
        <v>300</v>
      </c>
      <c r="AZ335" s="9">
        <v>229977.09349999999</v>
      </c>
      <c r="BA335" s="9">
        <v>63151.199999999997</v>
      </c>
      <c r="BB335" s="11">
        <v>90</v>
      </c>
      <c r="BC335" s="11">
        <v>76.411569376353896</v>
      </c>
      <c r="BD335" s="11">
        <v>10.08</v>
      </c>
      <c r="BE335" s="11"/>
      <c r="BF335" s="7" t="s">
        <v>282</v>
      </c>
      <c r="BG335" s="4"/>
      <c r="BH335" s="7" t="s">
        <v>42</v>
      </c>
      <c r="BI335" s="7" t="s">
        <v>353</v>
      </c>
      <c r="BJ335" s="7" t="s">
        <v>354</v>
      </c>
      <c r="BK335" s="7" t="s">
        <v>286</v>
      </c>
      <c r="BL335" s="5" t="s">
        <v>0</v>
      </c>
      <c r="BM335" s="11">
        <v>432306.75593709003</v>
      </c>
      <c r="BN335" s="5" t="s">
        <v>209</v>
      </c>
      <c r="BO335" s="11"/>
      <c r="BP335" s="12">
        <v>37771</v>
      </c>
      <c r="BQ335" s="12">
        <v>46903</v>
      </c>
      <c r="BR335" s="11">
        <v>22698.52</v>
      </c>
      <c r="BS335" s="11">
        <v>61.61</v>
      </c>
      <c r="BT335" s="11">
        <v>42.96</v>
      </c>
    </row>
    <row r="336" spans="1:72" s="1" customFormat="1" ht="18.2" customHeight="1" x14ac:dyDescent="0.15">
      <c r="A336" s="13">
        <v>334</v>
      </c>
      <c r="B336" s="14" t="s">
        <v>39</v>
      </c>
      <c r="C336" s="14" t="s">
        <v>281</v>
      </c>
      <c r="D336" s="15">
        <v>45323</v>
      </c>
      <c r="E336" s="16" t="s">
        <v>199</v>
      </c>
      <c r="F336" s="17">
        <v>195</v>
      </c>
      <c r="G336" s="17">
        <v>194</v>
      </c>
      <c r="H336" s="18">
        <v>24249.16</v>
      </c>
      <c r="I336" s="18">
        <v>35783.68</v>
      </c>
      <c r="J336" s="18">
        <v>0</v>
      </c>
      <c r="K336" s="18">
        <v>60032.84</v>
      </c>
      <c r="L336" s="18">
        <v>373.75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60032.84</v>
      </c>
      <c r="T336" s="18">
        <v>76792.7</v>
      </c>
      <c r="U336" s="18">
        <v>203.67</v>
      </c>
      <c r="V336" s="18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76996.37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f t="shared" si="5"/>
        <v>0</v>
      </c>
      <c r="AV336" s="18">
        <v>36157.43</v>
      </c>
      <c r="AW336" s="18">
        <v>76996.37</v>
      </c>
      <c r="AX336" s="19">
        <v>52</v>
      </c>
      <c r="AY336" s="19">
        <v>300</v>
      </c>
      <c r="AZ336" s="18">
        <v>229977.09349999999</v>
      </c>
      <c r="BA336" s="18">
        <v>63151.199999999997</v>
      </c>
      <c r="BB336" s="20">
        <v>90</v>
      </c>
      <c r="BC336" s="20">
        <v>85.555865921787699</v>
      </c>
      <c r="BD336" s="20">
        <v>10.08</v>
      </c>
      <c r="BE336" s="20"/>
      <c r="BF336" s="16" t="s">
        <v>282</v>
      </c>
      <c r="BG336" s="13"/>
      <c r="BH336" s="16" t="s">
        <v>42</v>
      </c>
      <c r="BI336" s="16" t="s">
        <v>353</v>
      </c>
      <c r="BJ336" s="16" t="s">
        <v>354</v>
      </c>
      <c r="BK336" s="16" t="s">
        <v>286</v>
      </c>
      <c r="BL336" s="14" t="s">
        <v>0</v>
      </c>
      <c r="BM336" s="20">
        <v>484041.60717948002</v>
      </c>
      <c r="BN336" s="14" t="s">
        <v>209</v>
      </c>
      <c r="BO336" s="20"/>
      <c r="BP336" s="21">
        <v>37771</v>
      </c>
      <c r="BQ336" s="21">
        <v>46903</v>
      </c>
      <c r="BR336" s="20">
        <v>33028.71</v>
      </c>
      <c r="BS336" s="20">
        <v>61.61</v>
      </c>
      <c r="BT336" s="20">
        <v>42.96</v>
      </c>
    </row>
    <row r="337" spans="1:72" s="1" customFormat="1" ht="18.2" customHeight="1" x14ac:dyDescent="0.15">
      <c r="A337" s="4">
        <v>335</v>
      </c>
      <c r="B337" s="5" t="s">
        <v>39</v>
      </c>
      <c r="C337" s="5" t="s">
        <v>281</v>
      </c>
      <c r="D337" s="6">
        <v>45323</v>
      </c>
      <c r="E337" s="7" t="s">
        <v>200</v>
      </c>
      <c r="F337" s="8">
        <v>11</v>
      </c>
      <c r="G337" s="8">
        <v>10</v>
      </c>
      <c r="H337" s="9">
        <v>31628.240000000002</v>
      </c>
      <c r="I337" s="9">
        <v>5100.3100000000004</v>
      </c>
      <c r="J337" s="9">
        <v>0</v>
      </c>
      <c r="K337" s="9">
        <v>36728.550000000003</v>
      </c>
      <c r="L337" s="9">
        <v>487.73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36728.550000000003</v>
      </c>
      <c r="T337" s="9">
        <v>3161.99</v>
      </c>
      <c r="U337" s="9">
        <v>265.64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3427.63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f t="shared" si="5"/>
        <v>0</v>
      </c>
      <c r="AV337" s="9">
        <v>5588.04</v>
      </c>
      <c r="AW337" s="9">
        <v>3427.63</v>
      </c>
      <c r="AX337" s="10">
        <v>53</v>
      </c>
      <c r="AY337" s="10">
        <v>300</v>
      </c>
      <c r="AZ337" s="9">
        <v>300366.52309999999</v>
      </c>
      <c r="BA337" s="9">
        <v>82394.78</v>
      </c>
      <c r="BB337" s="11">
        <v>90</v>
      </c>
      <c r="BC337" s="11">
        <v>40.118676207400497</v>
      </c>
      <c r="BD337" s="11">
        <v>10.08</v>
      </c>
      <c r="BE337" s="11"/>
      <c r="BF337" s="7" t="s">
        <v>282</v>
      </c>
      <c r="BG337" s="4"/>
      <c r="BH337" s="7" t="s">
        <v>292</v>
      </c>
      <c r="BI337" s="7" t="s">
        <v>313</v>
      </c>
      <c r="BJ337" s="7" t="s">
        <v>315</v>
      </c>
      <c r="BK337" s="7" t="s">
        <v>286</v>
      </c>
      <c r="BL337" s="5" t="s">
        <v>0</v>
      </c>
      <c r="BM337" s="11">
        <v>296140.35203685</v>
      </c>
      <c r="BN337" s="5" t="s">
        <v>209</v>
      </c>
      <c r="BO337" s="11"/>
      <c r="BP337" s="12">
        <v>37767</v>
      </c>
      <c r="BQ337" s="12">
        <v>46899</v>
      </c>
      <c r="BR337" s="11">
        <v>2587.19</v>
      </c>
      <c r="BS337" s="11">
        <v>80.39</v>
      </c>
      <c r="BT337" s="11">
        <v>42.92</v>
      </c>
    </row>
    <row r="338" spans="1:72" s="1" customFormat="1" ht="18.2" customHeight="1" x14ac:dyDescent="0.15">
      <c r="A338" s="13">
        <v>336</v>
      </c>
      <c r="B338" s="14" t="s">
        <v>39</v>
      </c>
      <c r="C338" s="14" t="s">
        <v>281</v>
      </c>
      <c r="D338" s="15">
        <v>45323</v>
      </c>
      <c r="E338" s="16" t="s">
        <v>19</v>
      </c>
      <c r="F338" s="17">
        <v>173</v>
      </c>
      <c r="G338" s="17">
        <v>172</v>
      </c>
      <c r="H338" s="18">
        <v>31543.55</v>
      </c>
      <c r="I338" s="18">
        <v>44138.33</v>
      </c>
      <c r="J338" s="18">
        <v>0</v>
      </c>
      <c r="K338" s="18">
        <v>75681.88</v>
      </c>
      <c r="L338" s="18">
        <v>486.09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75681.88</v>
      </c>
      <c r="T338" s="18">
        <v>85039.2</v>
      </c>
      <c r="U338" s="18">
        <v>264.93</v>
      </c>
      <c r="V338" s="18">
        <v>0</v>
      </c>
      <c r="W338" s="18">
        <v>0</v>
      </c>
      <c r="X338" s="18">
        <v>0</v>
      </c>
      <c r="Y338" s="18">
        <v>0</v>
      </c>
      <c r="Z338" s="18">
        <v>0</v>
      </c>
      <c r="AA338" s="18">
        <v>85304.13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f t="shared" si="5"/>
        <v>0</v>
      </c>
      <c r="AV338" s="18">
        <v>44624.42</v>
      </c>
      <c r="AW338" s="18">
        <v>85304.13</v>
      </c>
      <c r="AX338" s="19">
        <v>53</v>
      </c>
      <c r="AY338" s="19">
        <v>300</v>
      </c>
      <c r="AZ338" s="18">
        <v>299351.66960000002</v>
      </c>
      <c r="BA338" s="18">
        <v>82137.600000000006</v>
      </c>
      <c r="BB338" s="20">
        <v>90</v>
      </c>
      <c r="BC338" s="20">
        <v>82.926323632538598</v>
      </c>
      <c r="BD338" s="20">
        <v>10.08</v>
      </c>
      <c r="BE338" s="20"/>
      <c r="BF338" s="16" t="s">
        <v>282</v>
      </c>
      <c r="BG338" s="13"/>
      <c r="BH338" s="16" t="s">
        <v>305</v>
      </c>
      <c r="BI338" s="16" t="s">
        <v>306</v>
      </c>
      <c r="BJ338" s="16" t="s">
        <v>600</v>
      </c>
      <c r="BK338" s="16" t="s">
        <v>286</v>
      </c>
      <c r="BL338" s="14" t="s">
        <v>0</v>
      </c>
      <c r="BM338" s="20">
        <v>610218.98730035999</v>
      </c>
      <c r="BN338" s="14" t="s">
        <v>209</v>
      </c>
      <c r="BO338" s="20"/>
      <c r="BP338" s="21">
        <v>37768</v>
      </c>
      <c r="BQ338" s="21">
        <v>46900</v>
      </c>
      <c r="BR338" s="20">
        <v>37335.230000000003</v>
      </c>
      <c r="BS338" s="20">
        <v>79.930000000000007</v>
      </c>
      <c r="BT338" s="20">
        <v>42.93</v>
      </c>
    </row>
    <row r="339" spans="1:72" s="1" customFormat="1" ht="18.2" customHeight="1" x14ac:dyDescent="0.15">
      <c r="A339" s="4">
        <v>337</v>
      </c>
      <c r="B339" s="5" t="s">
        <v>39</v>
      </c>
      <c r="C339" s="5" t="s">
        <v>281</v>
      </c>
      <c r="D339" s="6">
        <v>45323</v>
      </c>
      <c r="E339" s="7" t="s">
        <v>607</v>
      </c>
      <c r="F339" s="8">
        <v>7</v>
      </c>
      <c r="G339" s="8">
        <v>6</v>
      </c>
      <c r="H339" s="9">
        <v>18321.14</v>
      </c>
      <c r="I339" s="9">
        <v>1921.28</v>
      </c>
      <c r="J339" s="9">
        <v>0</v>
      </c>
      <c r="K339" s="9">
        <v>20242.419999999998</v>
      </c>
      <c r="L339" s="9">
        <v>297.11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20242.419999999998</v>
      </c>
      <c r="T339" s="9">
        <v>1063.3599999999999</v>
      </c>
      <c r="U339" s="9">
        <v>155.49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1218.8499999999999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f t="shared" si="5"/>
        <v>0</v>
      </c>
      <c r="AV339" s="9">
        <v>2218.39</v>
      </c>
      <c r="AW339" s="9">
        <v>1218.8499999999999</v>
      </c>
      <c r="AX339" s="10">
        <v>52</v>
      </c>
      <c r="AY339" s="10">
        <v>300</v>
      </c>
      <c r="AZ339" s="9">
        <v>180263.655</v>
      </c>
      <c r="BA339" s="9">
        <v>49500</v>
      </c>
      <c r="BB339" s="11">
        <v>90</v>
      </c>
      <c r="BC339" s="11">
        <v>36.804400000000001</v>
      </c>
      <c r="BD339" s="11">
        <v>10.08</v>
      </c>
      <c r="BE339" s="11"/>
      <c r="BF339" s="7" t="s">
        <v>282</v>
      </c>
      <c r="BG339" s="4"/>
      <c r="BH339" s="7" t="s">
        <v>292</v>
      </c>
      <c r="BI339" s="7" t="s">
        <v>461</v>
      </c>
      <c r="BJ339" s="7" t="s">
        <v>608</v>
      </c>
      <c r="BK339" s="7" t="s">
        <v>286</v>
      </c>
      <c r="BL339" s="5" t="s">
        <v>0</v>
      </c>
      <c r="BM339" s="11">
        <v>163213.55961174</v>
      </c>
      <c r="BN339" s="5" t="s">
        <v>209</v>
      </c>
      <c r="BO339" s="11"/>
      <c r="BP339" s="12">
        <v>37771</v>
      </c>
      <c r="BQ339" s="12">
        <v>46903</v>
      </c>
      <c r="BR339" s="11">
        <v>1087.6600000000001</v>
      </c>
      <c r="BS339" s="11">
        <v>48.3</v>
      </c>
      <c r="BT339" s="11">
        <v>42.96</v>
      </c>
    </row>
    <row r="340" spans="1:72" s="1" customFormat="1" ht="18.2" customHeight="1" x14ac:dyDescent="0.15">
      <c r="A340" s="13">
        <v>338</v>
      </c>
      <c r="B340" s="14" t="s">
        <v>39</v>
      </c>
      <c r="C340" s="14" t="s">
        <v>281</v>
      </c>
      <c r="D340" s="15">
        <v>45323</v>
      </c>
      <c r="E340" s="16" t="s">
        <v>609</v>
      </c>
      <c r="F340" s="17">
        <v>0</v>
      </c>
      <c r="G340" s="17">
        <v>0</v>
      </c>
      <c r="H340" s="18">
        <v>41256.07</v>
      </c>
      <c r="I340" s="18">
        <v>447.61</v>
      </c>
      <c r="J340" s="18">
        <v>0</v>
      </c>
      <c r="K340" s="18">
        <v>41703.68</v>
      </c>
      <c r="L340" s="18">
        <v>451.53</v>
      </c>
      <c r="M340" s="18">
        <v>0</v>
      </c>
      <c r="N340" s="18">
        <v>0</v>
      </c>
      <c r="O340" s="18">
        <v>447.61</v>
      </c>
      <c r="P340" s="18">
        <v>451.53</v>
      </c>
      <c r="Q340" s="18">
        <v>0</v>
      </c>
      <c r="R340" s="18">
        <v>0</v>
      </c>
      <c r="S340" s="18">
        <v>40804.54</v>
      </c>
      <c r="T340" s="18">
        <v>364.91</v>
      </c>
      <c r="U340" s="18">
        <v>360.99</v>
      </c>
      <c r="V340" s="18">
        <v>0</v>
      </c>
      <c r="W340" s="18">
        <v>364.91</v>
      </c>
      <c r="X340" s="18">
        <v>360.99</v>
      </c>
      <c r="Y340" s="18">
        <v>0</v>
      </c>
      <c r="Z340" s="18">
        <v>0</v>
      </c>
      <c r="AA340" s="18">
        <v>0</v>
      </c>
      <c r="AB340" s="18">
        <v>148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105.66</v>
      </c>
      <c r="AI340" s="18">
        <v>0.28999999999999998</v>
      </c>
      <c r="AJ340" s="18">
        <v>148</v>
      </c>
      <c r="AK340" s="18">
        <v>0</v>
      </c>
      <c r="AL340" s="18">
        <v>0</v>
      </c>
      <c r="AM340" s="18">
        <v>0</v>
      </c>
      <c r="AN340" s="18">
        <v>0</v>
      </c>
      <c r="AO340" s="18">
        <v>104.83</v>
      </c>
      <c r="AP340" s="18">
        <v>0</v>
      </c>
      <c r="AQ340" s="18">
        <v>3.2490000000000001</v>
      </c>
      <c r="AR340" s="18">
        <v>0</v>
      </c>
      <c r="AS340" s="18">
        <v>0</v>
      </c>
      <c r="AT340" s="18">
        <v>0</v>
      </c>
      <c r="AU340" s="18">
        <f t="shared" si="5"/>
        <v>2135.0690000000004</v>
      </c>
      <c r="AV340" s="18">
        <v>0</v>
      </c>
      <c r="AW340" s="18">
        <v>0</v>
      </c>
      <c r="AX340" s="19">
        <v>69</v>
      </c>
      <c r="AY340" s="19">
        <v>360</v>
      </c>
      <c r="AZ340" s="18">
        <v>270805.48</v>
      </c>
      <c r="BA340" s="18">
        <v>88825</v>
      </c>
      <c r="BB340" s="20">
        <v>85</v>
      </c>
      <c r="BC340" s="20">
        <v>39.0474066985646</v>
      </c>
      <c r="BD340" s="20">
        <v>10.5</v>
      </c>
      <c r="BE340" s="20"/>
      <c r="BF340" s="16" t="s">
        <v>282</v>
      </c>
      <c r="BG340" s="13"/>
      <c r="BH340" s="16" t="s">
        <v>283</v>
      </c>
      <c r="BI340" s="16" t="s">
        <v>284</v>
      </c>
      <c r="BJ340" s="16" t="s">
        <v>409</v>
      </c>
      <c r="BK340" s="16" t="s">
        <v>21</v>
      </c>
      <c r="BL340" s="14" t="s">
        <v>0</v>
      </c>
      <c r="BM340" s="20">
        <v>329004.84337938001</v>
      </c>
      <c r="BN340" s="14" t="s">
        <v>209</v>
      </c>
      <c r="BO340" s="20"/>
      <c r="BP340" s="21">
        <v>36409</v>
      </c>
      <c r="BQ340" s="21">
        <v>47367</v>
      </c>
      <c r="BR340" s="20">
        <v>0</v>
      </c>
      <c r="BS340" s="20">
        <v>148</v>
      </c>
      <c r="BT340" s="20">
        <v>0</v>
      </c>
    </row>
    <row r="341" spans="1:72" s="1" customFormat="1" ht="18.2" customHeight="1" x14ac:dyDescent="0.15">
      <c r="A341" s="4">
        <v>339</v>
      </c>
      <c r="B341" s="5" t="s">
        <v>39</v>
      </c>
      <c r="C341" s="5" t="s">
        <v>281</v>
      </c>
      <c r="D341" s="6">
        <v>45323</v>
      </c>
      <c r="E341" s="7" t="s">
        <v>201</v>
      </c>
      <c r="F341" s="8">
        <v>0</v>
      </c>
      <c r="G341" s="8">
        <v>89</v>
      </c>
      <c r="H341" s="9">
        <v>42830.9</v>
      </c>
      <c r="I341" s="9">
        <v>27186.78</v>
      </c>
      <c r="J341" s="9">
        <v>21235.41</v>
      </c>
      <c r="K341" s="9">
        <v>70017.679999999993</v>
      </c>
      <c r="L341" s="9">
        <v>437.78</v>
      </c>
      <c r="M341" s="9">
        <v>0</v>
      </c>
      <c r="N341" s="9">
        <v>0</v>
      </c>
      <c r="O341" s="9">
        <v>27186.78</v>
      </c>
      <c r="P341" s="9">
        <v>437.78</v>
      </c>
      <c r="Q341" s="9">
        <v>42389.55</v>
      </c>
      <c r="R341" s="9">
        <v>0</v>
      </c>
      <c r="S341" s="9">
        <v>3.56</v>
      </c>
      <c r="T341" s="9">
        <v>45940.02</v>
      </c>
      <c r="U341" s="9">
        <v>374.74</v>
      </c>
      <c r="V341" s="9">
        <v>0</v>
      </c>
      <c r="W341" s="9">
        <v>45940.02</v>
      </c>
      <c r="X341" s="9">
        <v>374.74</v>
      </c>
      <c r="Y341" s="9">
        <v>0</v>
      </c>
      <c r="Z341" s="9">
        <v>0</v>
      </c>
      <c r="AA341" s="9">
        <v>0</v>
      </c>
      <c r="AB341" s="9">
        <v>148</v>
      </c>
      <c r="AC341" s="9">
        <v>0</v>
      </c>
      <c r="AD341" s="9">
        <v>0</v>
      </c>
      <c r="AE341" s="9">
        <v>0</v>
      </c>
      <c r="AF341" s="9">
        <v>44.03</v>
      </c>
      <c r="AG341" s="9">
        <v>0</v>
      </c>
      <c r="AH341" s="9">
        <v>105.66</v>
      </c>
      <c r="AI341" s="9">
        <v>0.2</v>
      </c>
      <c r="AJ341" s="9">
        <v>13320</v>
      </c>
      <c r="AK341" s="9">
        <v>0</v>
      </c>
      <c r="AL341" s="9">
        <v>0</v>
      </c>
      <c r="AM341" s="9">
        <v>2495.84</v>
      </c>
      <c r="AN341" s="9">
        <v>0</v>
      </c>
      <c r="AO341" s="9">
        <v>9407.06</v>
      </c>
      <c r="AP341" s="9">
        <v>17.8</v>
      </c>
      <c r="AQ341" s="9">
        <v>0</v>
      </c>
      <c r="AR341" s="9">
        <v>0</v>
      </c>
      <c r="AS341" s="9">
        <v>47723.286534999999</v>
      </c>
      <c r="AT341" s="9">
        <v>71853.349999999977</v>
      </c>
      <c r="AU341" s="9">
        <f t="shared" si="5"/>
        <v>1055.4134650000487</v>
      </c>
      <c r="AV341" s="9">
        <v>0</v>
      </c>
      <c r="AW341" s="9">
        <v>0</v>
      </c>
      <c r="AX341" s="10">
        <v>71</v>
      </c>
      <c r="AY341" s="10">
        <v>360</v>
      </c>
      <c r="AZ341" s="9">
        <v>275915.53000000003</v>
      </c>
      <c r="BA341" s="9">
        <v>88825</v>
      </c>
      <c r="BB341" s="11">
        <v>85</v>
      </c>
      <c r="BC341" s="11">
        <v>3.4066985645933002E-3</v>
      </c>
      <c r="BD341" s="11">
        <v>10.5</v>
      </c>
      <c r="BE341" s="11"/>
      <c r="BF341" s="7" t="s">
        <v>282</v>
      </c>
      <c r="BG341" s="4"/>
      <c r="BH341" s="7" t="s">
        <v>283</v>
      </c>
      <c r="BI341" s="7" t="s">
        <v>284</v>
      </c>
      <c r="BJ341" s="7" t="s">
        <v>409</v>
      </c>
      <c r="BK341" s="7" t="s">
        <v>21</v>
      </c>
      <c r="BL341" s="5" t="s">
        <v>0</v>
      </c>
      <c r="BM341" s="11">
        <v>28.70409132</v>
      </c>
      <c r="BN341" s="5" t="s">
        <v>209</v>
      </c>
      <c r="BO341" s="11"/>
      <c r="BP341" s="12">
        <v>36487</v>
      </c>
      <c r="BQ341" s="12">
        <v>47445</v>
      </c>
      <c r="BR341" s="11">
        <v>0</v>
      </c>
      <c r="BS341" s="11">
        <v>0</v>
      </c>
      <c r="BT341" s="11">
        <v>0</v>
      </c>
    </row>
    <row r="342" spans="1:72" s="1" customFormat="1" ht="18.2" customHeight="1" x14ac:dyDescent="0.15">
      <c r="A342" s="13">
        <v>340</v>
      </c>
      <c r="B342" s="14" t="s">
        <v>39</v>
      </c>
      <c r="C342" s="14" t="s">
        <v>281</v>
      </c>
      <c r="D342" s="15">
        <v>45323</v>
      </c>
      <c r="E342" s="16" t="s">
        <v>202</v>
      </c>
      <c r="F342" s="17">
        <v>113</v>
      </c>
      <c r="G342" s="17">
        <v>112</v>
      </c>
      <c r="H342" s="18">
        <v>40592.800000000003</v>
      </c>
      <c r="I342" s="18">
        <v>28083.34</v>
      </c>
      <c r="J342" s="18">
        <v>0</v>
      </c>
      <c r="K342" s="18">
        <v>68676.14</v>
      </c>
      <c r="L342" s="18">
        <v>392.36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68676.14</v>
      </c>
      <c r="T342" s="18">
        <v>55797.17</v>
      </c>
      <c r="U342" s="18">
        <v>355.16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56152.33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0</v>
      </c>
      <c r="AQ342" s="18">
        <v>0</v>
      </c>
      <c r="AR342" s="18">
        <v>0</v>
      </c>
      <c r="AS342" s="18">
        <v>0</v>
      </c>
      <c r="AT342" s="18">
        <v>0</v>
      </c>
      <c r="AU342" s="18">
        <f t="shared" si="5"/>
        <v>0</v>
      </c>
      <c r="AV342" s="18">
        <v>28475.7</v>
      </c>
      <c r="AW342" s="18">
        <v>56152.33</v>
      </c>
      <c r="AX342" s="19">
        <v>74</v>
      </c>
      <c r="AY342" s="19">
        <v>360</v>
      </c>
      <c r="AZ342" s="18">
        <v>262350.6776</v>
      </c>
      <c r="BA342" s="18">
        <v>81719</v>
      </c>
      <c r="BB342" s="20">
        <v>85</v>
      </c>
      <c r="BC342" s="20">
        <v>71.433472019970907</v>
      </c>
      <c r="BD342" s="20">
        <v>10.5</v>
      </c>
      <c r="BE342" s="20"/>
      <c r="BF342" s="16" t="s">
        <v>282</v>
      </c>
      <c r="BG342" s="13"/>
      <c r="BH342" s="16" t="s">
        <v>283</v>
      </c>
      <c r="BI342" s="16" t="s">
        <v>284</v>
      </c>
      <c r="BJ342" s="16" t="s">
        <v>285</v>
      </c>
      <c r="BK342" s="16" t="s">
        <v>286</v>
      </c>
      <c r="BL342" s="14" t="s">
        <v>0</v>
      </c>
      <c r="BM342" s="20">
        <v>553732.07698458002</v>
      </c>
      <c r="BN342" s="14" t="s">
        <v>209</v>
      </c>
      <c r="BO342" s="20"/>
      <c r="BP342" s="21">
        <v>36578</v>
      </c>
      <c r="BQ342" s="21">
        <v>47536</v>
      </c>
      <c r="BR342" s="20">
        <v>31045.07</v>
      </c>
      <c r="BS342" s="20">
        <v>148</v>
      </c>
      <c r="BT342" s="20">
        <v>44.8</v>
      </c>
    </row>
    <row r="343" spans="1:72" s="1" customFormat="1" ht="18.2" customHeight="1" x14ac:dyDescent="0.15">
      <c r="A343" s="4">
        <v>341</v>
      </c>
      <c r="B343" s="5" t="s">
        <v>39</v>
      </c>
      <c r="C343" s="5" t="s">
        <v>281</v>
      </c>
      <c r="D343" s="6">
        <v>45323</v>
      </c>
      <c r="E343" s="7" t="s">
        <v>610</v>
      </c>
      <c r="F343" s="8">
        <v>0</v>
      </c>
      <c r="G343" s="8">
        <v>0</v>
      </c>
      <c r="H343" s="9">
        <v>37300.269999999997</v>
      </c>
      <c r="I343" s="9">
        <v>0</v>
      </c>
      <c r="J343" s="9">
        <v>0</v>
      </c>
      <c r="K343" s="9">
        <v>37300.269999999997</v>
      </c>
      <c r="L343" s="9">
        <v>398.09</v>
      </c>
      <c r="M343" s="9">
        <v>0</v>
      </c>
      <c r="N343" s="9">
        <v>0</v>
      </c>
      <c r="O343" s="9">
        <v>0</v>
      </c>
      <c r="P343" s="9">
        <v>398.09</v>
      </c>
      <c r="Q343" s="9">
        <v>0</v>
      </c>
      <c r="R343" s="9">
        <v>0</v>
      </c>
      <c r="S343" s="9">
        <v>36902.18</v>
      </c>
      <c r="T343" s="9">
        <v>0</v>
      </c>
      <c r="U343" s="9">
        <v>326.38</v>
      </c>
      <c r="V343" s="9">
        <v>0</v>
      </c>
      <c r="W343" s="9">
        <v>0</v>
      </c>
      <c r="X343" s="9">
        <v>326.38</v>
      </c>
      <c r="Y343" s="9">
        <v>0</v>
      </c>
      <c r="Z343" s="9">
        <v>0</v>
      </c>
      <c r="AA343" s="9">
        <v>0</v>
      </c>
      <c r="AB343" s="9">
        <v>132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94.21</v>
      </c>
      <c r="AI343" s="9">
        <v>0.28000000000000003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7.6999999999999999E-2</v>
      </c>
      <c r="AR343" s="9">
        <v>0</v>
      </c>
      <c r="AS343" s="9">
        <v>0</v>
      </c>
      <c r="AT343" s="9">
        <v>0</v>
      </c>
      <c r="AU343" s="9">
        <f t="shared" si="5"/>
        <v>951.03700000000003</v>
      </c>
      <c r="AV343" s="9">
        <v>0</v>
      </c>
      <c r="AW343" s="9">
        <v>0</v>
      </c>
      <c r="AX343" s="10">
        <v>75</v>
      </c>
      <c r="AY343" s="10">
        <v>360</v>
      </c>
      <c r="AZ343" s="9">
        <v>247481.52</v>
      </c>
      <c r="BA343" s="9">
        <v>79200</v>
      </c>
      <c r="BB343" s="11">
        <v>90</v>
      </c>
      <c r="BC343" s="11">
        <v>41.934295454545499</v>
      </c>
      <c r="BD343" s="11">
        <v>10.5</v>
      </c>
      <c r="BE343" s="11"/>
      <c r="BF343" s="7" t="s">
        <v>282</v>
      </c>
      <c r="BG343" s="4"/>
      <c r="BH343" s="7" t="s">
        <v>283</v>
      </c>
      <c r="BI343" s="7" t="s">
        <v>284</v>
      </c>
      <c r="BJ343" s="7" t="s">
        <v>285</v>
      </c>
      <c r="BK343" s="7" t="s">
        <v>21</v>
      </c>
      <c r="BL343" s="5" t="s">
        <v>0</v>
      </c>
      <c r="BM343" s="11">
        <v>297540.32152445999</v>
      </c>
      <c r="BN343" s="5" t="s">
        <v>209</v>
      </c>
      <c r="BO343" s="11"/>
      <c r="BP343" s="12">
        <v>36739</v>
      </c>
      <c r="BQ343" s="12">
        <v>47696</v>
      </c>
      <c r="BR343" s="11">
        <v>0</v>
      </c>
      <c r="BS343" s="11">
        <v>132</v>
      </c>
      <c r="BT343" s="11">
        <v>0</v>
      </c>
    </row>
    <row r="344" spans="1:72" s="1" customFormat="1" ht="18.2" customHeight="1" x14ac:dyDescent="0.15">
      <c r="A344" s="13">
        <v>342</v>
      </c>
      <c r="B344" s="14" t="s">
        <v>39</v>
      </c>
      <c r="C344" s="14" t="s">
        <v>281</v>
      </c>
      <c r="D344" s="15">
        <v>45323</v>
      </c>
      <c r="E344" s="16" t="s">
        <v>611</v>
      </c>
      <c r="F344" s="17">
        <v>2</v>
      </c>
      <c r="G344" s="17">
        <v>2</v>
      </c>
      <c r="H344" s="18">
        <v>35863.449999999997</v>
      </c>
      <c r="I344" s="18">
        <v>1049.9100000000001</v>
      </c>
      <c r="J344" s="18">
        <v>0</v>
      </c>
      <c r="K344" s="18">
        <v>36913.360000000001</v>
      </c>
      <c r="L344" s="18">
        <v>407.65</v>
      </c>
      <c r="M344" s="18">
        <v>0</v>
      </c>
      <c r="N344" s="18">
        <v>0</v>
      </c>
      <c r="O344" s="18">
        <v>357.78</v>
      </c>
      <c r="P344" s="18">
        <v>0</v>
      </c>
      <c r="Q344" s="18">
        <v>0</v>
      </c>
      <c r="R344" s="18">
        <v>0</v>
      </c>
      <c r="S344" s="18">
        <v>36555.58</v>
      </c>
      <c r="T344" s="18">
        <v>651.13</v>
      </c>
      <c r="U344" s="18">
        <v>316.82</v>
      </c>
      <c r="V344" s="18">
        <v>0</v>
      </c>
      <c r="W344" s="18">
        <v>320.35000000000002</v>
      </c>
      <c r="X344" s="18">
        <v>0</v>
      </c>
      <c r="Y344" s="18">
        <v>0</v>
      </c>
      <c r="Z344" s="18">
        <v>0</v>
      </c>
      <c r="AA344" s="18">
        <v>647.6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18">
        <v>132</v>
      </c>
      <c r="AK344" s="18">
        <v>0</v>
      </c>
      <c r="AL344" s="18">
        <v>0</v>
      </c>
      <c r="AM344" s="18">
        <v>46.44</v>
      </c>
      <c r="AN344" s="18">
        <v>0</v>
      </c>
      <c r="AO344" s="18">
        <v>94.21</v>
      </c>
      <c r="AP344" s="18">
        <v>0.26</v>
      </c>
      <c r="AQ344" s="18">
        <v>1E-3</v>
      </c>
      <c r="AR344" s="18">
        <v>0</v>
      </c>
      <c r="AS344" s="18">
        <v>0</v>
      </c>
      <c r="AT344" s="18">
        <v>0</v>
      </c>
      <c r="AU344" s="18">
        <f t="shared" si="5"/>
        <v>951.04099999999994</v>
      </c>
      <c r="AV344" s="18">
        <v>1099.78</v>
      </c>
      <c r="AW344" s="18">
        <v>647.6</v>
      </c>
      <c r="AX344" s="19">
        <v>85</v>
      </c>
      <c r="AY344" s="19">
        <v>360</v>
      </c>
      <c r="AZ344" s="18">
        <v>257972</v>
      </c>
      <c r="BA344" s="18">
        <v>79200</v>
      </c>
      <c r="BB344" s="20">
        <v>90</v>
      </c>
      <c r="BC344" s="20">
        <v>41.540431818181801</v>
      </c>
      <c r="BD344" s="20">
        <v>10.5</v>
      </c>
      <c r="BE344" s="20"/>
      <c r="BF344" s="16" t="s">
        <v>282</v>
      </c>
      <c r="BG344" s="13"/>
      <c r="BH344" s="16" t="s">
        <v>283</v>
      </c>
      <c r="BI344" s="16" t="s">
        <v>284</v>
      </c>
      <c r="BJ344" s="16" t="s">
        <v>285</v>
      </c>
      <c r="BK344" s="16" t="s">
        <v>304</v>
      </c>
      <c r="BL344" s="14" t="s">
        <v>0</v>
      </c>
      <c r="BM344" s="20">
        <v>294745.70409426</v>
      </c>
      <c r="BN344" s="14" t="s">
        <v>209</v>
      </c>
      <c r="BO344" s="20"/>
      <c r="BP344" s="21">
        <v>36911</v>
      </c>
      <c r="BQ344" s="21">
        <v>47868</v>
      </c>
      <c r="BR344" s="20">
        <v>499.38</v>
      </c>
      <c r="BS344" s="20">
        <v>132</v>
      </c>
      <c r="BT344" s="20">
        <v>44.4</v>
      </c>
    </row>
    <row r="345" spans="1:72" s="1" customFormat="1" ht="18.2" customHeight="1" x14ac:dyDescent="0.15">
      <c r="A345" s="4">
        <v>343</v>
      </c>
      <c r="B345" s="5" t="s">
        <v>39</v>
      </c>
      <c r="C345" s="5" t="s">
        <v>281</v>
      </c>
      <c r="D345" s="6">
        <v>45323</v>
      </c>
      <c r="E345" s="7" t="s">
        <v>612</v>
      </c>
      <c r="F345" s="8">
        <v>0</v>
      </c>
      <c r="G345" s="8">
        <v>0</v>
      </c>
      <c r="H345" s="9">
        <v>39950.9</v>
      </c>
      <c r="I345" s="9">
        <v>0</v>
      </c>
      <c r="J345" s="9">
        <v>0</v>
      </c>
      <c r="K345" s="9">
        <v>39950.9</v>
      </c>
      <c r="L345" s="9">
        <v>374.9</v>
      </c>
      <c r="M345" s="9">
        <v>0</v>
      </c>
      <c r="N345" s="9">
        <v>0</v>
      </c>
      <c r="O345" s="9">
        <v>0</v>
      </c>
      <c r="P345" s="9">
        <v>374.9</v>
      </c>
      <c r="Q345" s="9">
        <v>0</v>
      </c>
      <c r="R345" s="9">
        <v>0</v>
      </c>
      <c r="S345" s="9">
        <v>39576</v>
      </c>
      <c r="T345" s="9">
        <v>0</v>
      </c>
      <c r="U345" s="9">
        <v>349.57</v>
      </c>
      <c r="V345" s="9">
        <v>0</v>
      </c>
      <c r="W345" s="9">
        <v>0</v>
      </c>
      <c r="X345" s="9">
        <v>349.57</v>
      </c>
      <c r="Y345" s="9">
        <v>0</v>
      </c>
      <c r="Z345" s="9">
        <v>0</v>
      </c>
      <c r="AA345" s="9">
        <v>0</v>
      </c>
      <c r="AB345" s="9">
        <v>132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94.21</v>
      </c>
      <c r="AI345" s="9">
        <v>0.06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2.9000000000000001E-2</v>
      </c>
      <c r="AR345" s="9">
        <v>0</v>
      </c>
      <c r="AS345" s="9">
        <v>0</v>
      </c>
      <c r="AT345" s="9">
        <v>0</v>
      </c>
      <c r="AU345" s="9">
        <f t="shared" si="5"/>
        <v>950.76899999999989</v>
      </c>
      <c r="AV345" s="9">
        <v>0</v>
      </c>
      <c r="AW345" s="9">
        <v>0</v>
      </c>
      <c r="AX345" s="10">
        <v>89</v>
      </c>
      <c r="AY345" s="10">
        <v>360</v>
      </c>
      <c r="AZ345" s="9">
        <v>261681.2</v>
      </c>
      <c r="BA345" s="9">
        <v>79200</v>
      </c>
      <c r="BB345" s="11">
        <v>90</v>
      </c>
      <c r="BC345" s="11">
        <v>44.972727272727298</v>
      </c>
      <c r="BD345" s="11">
        <v>10.5</v>
      </c>
      <c r="BE345" s="11"/>
      <c r="BF345" s="7" t="s">
        <v>282</v>
      </c>
      <c r="BG345" s="4"/>
      <c r="BH345" s="7" t="s">
        <v>283</v>
      </c>
      <c r="BI345" s="7" t="s">
        <v>284</v>
      </c>
      <c r="BJ345" s="7" t="s">
        <v>285</v>
      </c>
      <c r="BK345" s="7" t="s">
        <v>21</v>
      </c>
      <c r="BL345" s="5" t="s">
        <v>0</v>
      </c>
      <c r="BM345" s="11">
        <v>319099.19047199999</v>
      </c>
      <c r="BN345" s="5" t="s">
        <v>209</v>
      </c>
      <c r="BO345" s="11"/>
      <c r="BP345" s="12">
        <v>37019</v>
      </c>
      <c r="BQ345" s="12">
        <v>47976</v>
      </c>
      <c r="BR345" s="11">
        <v>0</v>
      </c>
      <c r="BS345" s="11">
        <v>132</v>
      </c>
      <c r="BT345" s="11">
        <v>0</v>
      </c>
    </row>
    <row r="346" spans="1:72" s="1" customFormat="1" ht="18.2" customHeight="1" x14ac:dyDescent="0.15">
      <c r="A346" s="13">
        <v>344</v>
      </c>
      <c r="B346" s="14" t="s">
        <v>39</v>
      </c>
      <c r="C346" s="14" t="s">
        <v>281</v>
      </c>
      <c r="D346" s="15">
        <v>45323</v>
      </c>
      <c r="E346" s="16" t="s">
        <v>613</v>
      </c>
      <c r="F346" s="17">
        <v>0</v>
      </c>
      <c r="G346" s="17">
        <v>0</v>
      </c>
      <c r="H346" s="18">
        <v>46421.16</v>
      </c>
      <c r="I346" s="18">
        <v>355.42</v>
      </c>
      <c r="J346" s="18">
        <v>0</v>
      </c>
      <c r="K346" s="18">
        <v>46776.58</v>
      </c>
      <c r="L346" s="18">
        <v>358.53</v>
      </c>
      <c r="M346" s="18">
        <v>0</v>
      </c>
      <c r="N346" s="18">
        <v>0</v>
      </c>
      <c r="O346" s="18">
        <v>355.42</v>
      </c>
      <c r="P346" s="18">
        <v>358.53</v>
      </c>
      <c r="Q346" s="18">
        <v>0</v>
      </c>
      <c r="R346" s="18">
        <v>0</v>
      </c>
      <c r="S346" s="18">
        <v>46062.63</v>
      </c>
      <c r="T346" s="18">
        <v>409.3</v>
      </c>
      <c r="U346" s="18">
        <v>406.19</v>
      </c>
      <c r="V346" s="18">
        <v>0</v>
      </c>
      <c r="W346" s="18">
        <v>409.3</v>
      </c>
      <c r="X346" s="18">
        <v>406.19</v>
      </c>
      <c r="Y346" s="18">
        <v>0</v>
      </c>
      <c r="Z346" s="18">
        <v>0</v>
      </c>
      <c r="AA346" s="18">
        <v>0</v>
      </c>
      <c r="AB346" s="18">
        <v>148</v>
      </c>
      <c r="AC346" s="18">
        <v>0</v>
      </c>
      <c r="AD346" s="18">
        <v>0</v>
      </c>
      <c r="AE346" s="18">
        <v>0</v>
      </c>
      <c r="AF346" s="18">
        <v>45.62</v>
      </c>
      <c r="AG346" s="18">
        <v>0</v>
      </c>
      <c r="AH346" s="18">
        <v>100.4</v>
      </c>
      <c r="AI346" s="18">
        <v>0.31</v>
      </c>
      <c r="AJ346" s="18">
        <v>148</v>
      </c>
      <c r="AK346" s="18">
        <v>0</v>
      </c>
      <c r="AL346" s="18">
        <v>0</v>
      </c>
      <c r="AM346" s="18">
        <v>0</v>
      </c>
      <c r="AN346" s="18">
        <v>0</v>
      </c>
      <c r="AO346" s="18">
        <v>100.4</v>
      </c>
      <c r="AP346" s="18">
        <v>0.24</v>
      </c>
      <c r="AQ346" s="18">
        <v>0.105</v>
      </c>
      <c r="AR346" s="18">
        <v>0</v>
      </c>
      <c r="AS346" s="18">
        <v>0</v>
      </c>
      <c r="AT346" s="18">
        <v>0</v>
      </c>
      <c r="AU346" s="18">
        <f t="shared" si="5"/>
        <v>2072.5150000000003</v>
      </c>
      <c r="AV346" s="18">
        <v>0</v>
      </c>
      <c r="AW346" s="18">
        <v>0</v>
      </c>
      <c r="AX346" s="19">
        <v>89</v>
      </c>
      <c r="AY346" s="19">
        <v>360</v>
      </c>
      <c r="AZ346" s="18">
        <v>311886.52</v>
      </c>
      <c r="BA346" s="18">
        <v>83600</v>
      </c>
      <c r="BB346" s="20">
        <v>80</v>
      </c>
      <c r="BC346" s="20">
        <v>44.079071770334899</v>
      </c>
      <c r="BD346" s="20">
        <v>10.5</v>
      </c>
      <c r="BE346" s="20"/>
      <c r="BF346" s="16" t="s">
        <v>282</v>
      </c>
      <c r="BG346" s="13"/>
      <c r="BH346" s="16" t="s">
        <v>283</v>
      </c>
      <c r="BI346" s="16" t="s">
        <v>284</v>
      </c>
      <c r="BJ346" s="16" t="s">
        <v>285</v>
      </c>
      <c r="BK346" s="16" t="s">
        <v>21</v>
      </c>
      <c r="BL346" s="14" t="s">
        <v>0</v>
      </c>
      <c r="BM346" s="20">
        <v>371400.54437060998</v>
      </c>
      <c r="BN346" s="14" t="s">
        <v>209</v>
      </c>
      <c r="BO346" s="20"/>
      <c r="BP346" s="21">
        <v>37061</v>
      </c>
      <c r="BQ346" s="21">
        <v>48018</v>
      </c>
      <c r="BR346" s="20">
        <v>0</v>
      </c>
      <c r="BS346" s="20">
        <v>148</v>
      </c>
      <c r="BT346" s="20">
        <v>0</v>
      </c>
    </row>
    <row r="347" spans="1:72" s="1" customFormat="1" ht="18.2" customHeight="1" x14ac:dyDescent="0.15">
      <c r="A347" s="4">
        <v>345</v>
      </c>
      <c r="B347" s="5" t="s">
        <v>39</v>
      </c>
      <c r="C347" s="5" t="s">
        <v>281</v>
      </c>
      <c r="D347" s="6">
        <v>45323</v>
      </c>
      <c r="E347" s="7" t="s">
        <v>614</v>
      </c>
      <c r="F347" s="8">
        <v>3</v>
      </c>
      <c r="G347" s="8">
        <v>2</v>
      </c>
      <c r="H347" s="9">
        <v>45492.13</v>
      </c>
      <c r="I347" s="9">
        <v>705.94</v>
      </c>
      <c r="J347" s="9">
        <v>0</v>
      </c>
      <c r="K347" s="9">
        <v>46198.07</v>
      </c>
      <c r="L347" s="9">
        <v>357.61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46198.07</v>
      </c>
      <c r="T347" s="9">
        <v>808.26</v>
      </c>
      <c r="U347" s="9">
        <v>398.03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1206.29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f t="shared" si="5"/>
        <v>0</v>
      </c>
      <c r="AV347" s="9">
        <v>1063.55</v>
      </c>
      <c r="AW347" s="9">
        <v>1206.29</v>
      </c>
      <c r="AX347" s="10">
        <v>87</v>
      </c>
      <c r="AY347" s="10">
        <v>360</v>
      </c>
      <c r="AZ347" s="9">
        <v>285968.80619999999</v>
      </c>
      <c r="BA347" s="9">
        <v>82607.25</v>
      </c>
      <c r="BB347" s="11">
        <v>85</v>
      </c>
      <c r="BC347" s="11">
        <v>47.536214436384199</v>
      </c>
      <c r="BD347" s="11">
        <v>10.5</v>
      </c>
      <c r="BE347" s="11"/>
      <c r="BF347" s="7" t="s">
        <v>282</v>
      </c>
      <c r="BG347" s="4"/>
      <c r="BH347" s="7" t="s">
        <v>283</v>
      </c>
      <c r="BI347" s="7" t="s">
        <v>284</v>
      </c>
      <c r="BJ347" s="7" t="s">
        <v>285</v>
      </c>
      <c r="BK347" s="7" t="s">
        <v>304</v>
      </c>
      <c r="BL347" s="5" t="s">
        <v>0</v>
      </c>
      <c r="BM347" s="11">
        <v>372492.58991228999</v>
      </c>
      <c r="BN347" s="5" t="s">
        <v>209</v>
      </c>
      <c r="BO347" s="11"/>
      <c r="BP347" s="12">
        <v>36960</v>
      </c>
      <c r="BQ347" s="12">
        <v>47917</v>
      </c>
      <c r="BR347" s="11">
        <v>835.41</v>
      </c>
      <c r="BS347" s="11">
        <v>148</v>
      </c>
      <c r="BT347" s="11">
        <v>44.24</v>
      </c>
    </row>
    <row r="348" spans="1:72" s="1" customFormat="1" ht="18.2" customHeight="1" x14ac:dyDescent="0.15">
      <c r="A348" s="13">
        <v>346</v>
      </c>
      <c r="B348" s="14" t="s">
        <v>39</v>
      </c>
      <c r="C348" s="14" t="s">
        <v>281</v>
      </c>
      <c r="D348" s="15">
        <v>45323</v>
      </c>
      <c r="E348" s="16" t="s">
        <v>203</v>
      </c>
      <c r="F348" s="17">
        <v>166</v>
      </c>
      <c r="G348" s="17">
        <v>165</v>
      </c>
      <c r="H348" s="18">
        <v>50913.8</v>
      </c>
      <c r="I348" s="18">
        <v>31680.15</v>
      </c>
      <c r="J348" s="18">
        <v>0</v>
      </c>
      <c r="K348" s="18">
        <v>82593.95</v>
      </c>
      <c r="L348" s="18">
        <v>362.61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82593.95</v>
      </c>
      <c r="T348" s="18">
        <v>102461.14</v>
      </c>
      <c r="U348" s="18">
        <v>445.47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102906.61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f t="shared" si="5"/>
        <v>0</v>
      </c>
      <c r="AV348" s="18">
        <v>32042.76</v>
      </c>
      <c r="AW348" s="18">
        <v>102906.61</v>
      </c>
      <c r="AX348" s="19">
        <v>92</v>
      </c>
      <c r="AY348" s="19">
        <v>360</v>
      </c>
      <c r="AZ348" s="18">
        <v>295038.22519999999</v>
      </c>
      <c r="BA348" s="18">
        <v>88339.5</v>
      </c>
      <c r="BB348" s="20">
        <v>90</v>
      </c>
      <c r="BC348" s="20">
        <v>84.146452040140602</v>
      </c>
      <c r="BD348" s="20">
        <v>10.5</v>
      </c>
      <c r="BE348" s="20"/>
      <c r="BF348" s="16" t="s">
        <v>282</v>
      </c>
      <c r="BG348" s="13"/>
      <c r="BH348" s="16" t="s">
        <v>283</v>
      </c>
      <c r="BI348" s="16" t="s">
        <v>284</v>
      </c>
      <c r="BJ348" s="16" t="s">
        <v>285</v>
      </c>
      <c r="BK348" s="16" t="s">
        <v>286</v>
      </c>
      <c r="BL348" s="14" t="s">
        <v>0</v>
      </c>
      <c r="BM348" s="20">
        <v>665950.64137065003</v>
      </c>
      <c r="BN348" s="14" t="s">
        <v>209</v>
      </c>
      <c r="BO348" s="20"/>
      <c r="BP348" s="21">
        <v>37159</v>
      </c>
      <c r="BQ348" s="21">
        <v>48116</v>
      </c>
      <c r="BR348" s="20">
        <v>46137.37</v>
      </c>
      <c r="BS348" s="20">
        <v>148</v>
      </c>
      <c r="BT348" s="20">
        <v>43.31</v>
      </c>
    </row>
    <row r="349" spans="1:72" s="1" customFormat="1" ht="18.2" customHeight="1" x14ac:dyDescent="0.15">
      <c r="A349" s="4">
        <v>347</v>
      </c>
      <c r="B349" s="5" t="s">
        <v>39</v>
      </c>
      <c r="C349" s="5" t="s">
        <v>281</v>
      </c>
      <c r="D349" s="6">
        <v>45323</v>
      </c>
      <c r="E349" s="7" t="s">
        <v>615</v>
      </c>
      <c r="F349" s="8">
        <v>0</v>
      </c>
      <c r="G349" s="8">
        <v>0</v>
      </c>
      <c r="H349" s="9">
        <v>29369.9</v>
      </c>
      <c r="I349" s="9">
        <v>598.09</v>
      </c>
      <c r="J349" s="9">
        <v>0</v>
      </c>
      <c r="K349" s="9">
        <v>29967.99</v>
      </c>
      <c r="L349" s="9">
        <v>603.32000000000005</v>
      </c>
      <c r="M349" s="9">
        <v>0</v>
      </c>
      <c r="N349" s="9">
        <v>0</v>
      </c>
      <c r="O349" s="9">
        <v>598.09</v>
      </c>
      <c r="P349" s="9">
        <v>0</v>
      </c>
      <c r="Q349" s="9">
        <v>0</v>
      </c>
      <c r="R349" s="9">
        <v>0</v>
      </c>
      <c r="S349" s="9">
        <v>29369.9</v>
      </c>
      <c r="T349" s="9">
        <v>262.22000000000003</v>
      </c>
      <c r="U349" s="9">
        <v>256.99</v>
      </c>
      <c r="V349" s="9">
        <v>0</v>
      </c>
      <c r="W349" s="9">
        <v>262.22000000000003</v>
      </c>
      <c r="X349" s="9">
        <v>0</v>
      </c>
      <c r="Y349" s="9">
        <v>0</v>
      </c>
      <c r="Z349" s="9">
        <v>0</v>
      </c>
      <c r="AA349" s="9">
        <v>256.99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0.11</v>
      </c>
      <c r="AJ349" s="9">
        <v>148</v>
      </c>
      <c r="AK349" s="9">
        <v>0</v>
      </c>
      <c r="AL349" s="9">
        <v>0</v>
      </c>
      <c r="AM349" s="9">
        <v>0</v>
      </c>
      <c r="AN349" s="9">
        <v>0</v>
      </c>
      <c r="AO349" s="9">
        <v>110.91</v>
      </c>
      <c r="AP349" s="9">
        <v>0.09</v>
      </c>
      <c r="AQ349" s="9">
        <v>0</v>
      </c>
      <c r="AR349" s="9">
        <v>0</v>
      </c>
      <c r="AS349" s="9">
        <v>2.48E-3</v>
      </c>
      <c r="AT349" s="9">
        <v>0</v>
      </c>
      <c r="AU349" s="9">
        <f t="shared" si="5"/>
        <v>1119.41752</v>
      </c>
      <c r="AV349" s="9">
        <v>603.32000000000005</v>
      </c>
      <c r="AW349" s="9">
        <v>256.99</v>
      </c>
      <c r="AX349" s="10">
        <v>43</v>
      </c>
      <c r="AY349" s="10">
        <v>360</v>
      </c>
      <c r="AZ349" s="9">
        <v>337559.03999999998</v>
      </c>
      <c r="BA349" s="9">
        <v>94050</v>
      </c>
      <c r="BB349" s="11">
        <v>84</v>
      </c>
      <c r="BC349" s="11">
        <v>26.231489633173801</v>
      </c>
      <c r="BD349" s="11">
        <v>10.5</v>
      </c>
      <c r="BE349" s="11"/>
      <c r="BF349" s="7" t="s">
        <v>282</v>
      </c>
      <c r="BG349" s="4"/>
      <c r="BH349" s="7" t="s">
        <v>283</v>
      </c>
      <c r="BI349" s="7" t="s">
        <v>284</v>
      </c>
      <c r="BJ349" s="7" t="s">
        <v>285</v>
      </c>
      <c r="BK349" s="7" t="s">
        <v>21</v>
      </c>
      <c r="BL349" s="5" t="s">
        <v>0</v>
      </c>
      <c r="BM349" s="11">
        <v>236807.94709530001</v>
      </c>
      <c r="BN349" s="5" t="s">
        <v>209</v>
      </c>
      <c r="BO349" s="11"/>
      <c r="BP349" s="12">
        <v>37165</v>
      </c>
      <c r="BQ349" s="12">
        <v>48122</v>
      </c>
      <c r="BR349" s="11">
        <v>258.92</v>
      </c>
      <c r="BS349" s="11">
        <v>148</v>
      </c>
      <c r="BT349" s="11">
        <v>0</v>
      </c>
    </row>
    <row r="350" spans="1:72" s="1" customFormat="1" ht="18.2" customHeight="1" x14ac:dyDescent="0.15">
      <c r="A350" s="13">
        <v>348</v>
      </c>
      <c r="B350" s="14" t="s">
        <v>39</v>
      </c>
      <c r="C350" s="14" t="s">
        <v>281</v>
      </c>
      <c r="D350" s="15">
        <v>45323</v>
      </c>
      <c r="E350" s="16" t="s">
        <v>616</v>
      </c>
      <c r="F350" s="17">
        <v>1</v>
      </c>
      <c r="G350" s="17">
        <v>1</v>
      </c>
      <c r="H350" s="18">
        <v>55194.83</v>
      </c>
      <c r="I350" s="18">
        <v>732.33</v>
      </c>
      <c r="J350" s="18">
        <v>0</v>
      </c>
      <c r="K350" s="18">
        <v>55927.16</v>
      </c>
      <c r="L350" s="18">
        <v>374.19</v>
      </c>
      <c r="M350" s="18">
        <v>0</v>
      </c>
      <c r="N350" s="18">
        <v>0</v>
      </c>
      <c r="O350" s="18">
        <v>370.95</v>
      </c>
      <c r="P350" s="18">
        <v>0</v>
      </c>
      <c r="Q350" s="18">
        <v>0</v>
      </c>
      <c r="R350" s="18">
        <v>0</v>
      </c>
      <c r="S350" s="18">
        <v>55556.21</v>
      </c>
      <c r="T350" s="18">
        <v>988.29</v>
      </c>
      <c r="U350" s="18">
        <v>486.12</v>
      </c>
      <c r="V350" s="18">
        <v>0</v>
      </c>
      <c r="W350" s="18">
        <v>489.36</v>
      </c>
      <c r="X350" s="18">
        <v>0</v>
      </c>
      <c r="Y350" s="18">
        <v>0</v>
      </c>
      <c r="Z350" s="18">
        <v>0</v>
      </c>
      <c r="AA350" s="18">
        <v>985.05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18">
        <v>148</v>
      </c>
      <c r="AK350" s="18">
        <v>0</v>
      </c>
      <c r="AL350" s="18">
        <v>0</v>
      </c>
      <c r="AM350" s="18">
        <v>0</v>
      </c>
      <c r="AN350" s="18">
        <v>0</v>
      </c>
      <c r="AO350" s="18">
        <v>110.91</v>
      </c>
      <c r="AP350" s="18">
        <v>0.15</v>
      </c>
      <c r="AQ350" s="18">
        <v>0</v>
      </c>
      <c r="AR350" s="18">
        <v>0</v>
      </c>
      <c r="AS350" s="18">
        <v>3.7209999999999999E-3</v>
      </c>
      <c r="AT350" s="18">
        <v>0</v>
      </c>
      <c r="AU350" s="18">
        <f t="shared" si="5"/>
        <v>1119.3662789999998</v>
      </c>
      <c r="AV350" s="18">
        <v>735.57</v>
      </c>
      <c r="AW350" s="18">
        <v>985.05</v>
      </c>
      <c r="AX350" s="19">
        <v>97</v>
      </c>
      <c r="AY350" s="19">
        <v>360</v>
      </c>
      <c r="AZ350" s="18">
        <v>330274.8</v>
      </c>
      <c r="BA350" s="18">
        <v>94050</v>
      </c>
      <c r="BB350" s="20">
        <v>87</v>
      </c>
      <c r="BC350" s="20">
        <v>51.391709409888399</v>
      </c>
      <c r="BD350" s="20">
        <v>10.5</v>
      </c>
      <c r="BE350" s="20"/>
      <c r="BF350" s="16" t="s">
        <v>282</v>
      </c>
      <c r="BG350" s="13"/>
      <c r="BH350" s="16" t="s">
        <v>283</v>
      </c>
      <c r="BI350" s="16" t="s">
        <v>284</v>
      </c>
      <c r="BJ350" s="16" t="s">
        <v>285</v>
      </c>
      <c r="BK350" s="16" t="s">
        <v>304</v>
      </c>
      <c r="BL350" s="14" t="s">
        <v>0</v>
      </c>
      <c r="BM350" s="20">
        <v>447946.77675086999</v>
      </c>
      <c r="BN350" s="14" t="s">
        <v>209</v>
      </c>
      <c r="BO350" s="20"/>
      <c r="BP350" s="21">
        <v>37281</v>
      </c>
      <c r="BQ350" s="21">
        <v>48238</v>
      </c>
      <c r="BR350" s="20">
        <v>518.11</v>
      </c>
      <c r="BS350" s="20">
        <v>148</v>
      </c>
      <c r="BT350" s="20">
        <v>0</v>
      </c>
    </row>
    <row r="351" spans="1:72" s="1" customFormat="1" ht="18.2" customHeight="1" x14ac:dyDescent="0.15">
      <c r="A351" s="13"/>
      <c r="B351" s="14"/>
      <c r="C351" s="14"/>
      <c r="D351" s="15"/>
      <c r="E351" s="16">
        <v>44084</v>
      </c>
      <c r="F351" s="17" t="s">
        <v>20</v>
      </c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>
        <f>353949/8.062947</f>
        <v>43898.217363948941</v>
      </c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>
        <f t="shared" si="5"/>
        <v>43898.217363948941</v>
      </c>
      <c r="AV351" s="18"/>
      <c r="AW351" s="18"/>
      <c r="AX351" s="19"/>
      <c r="AY351" s="19"/>
      <c r="AZ351" s="18"/>
      <c r="BA351" s="18"/>
      <c r="BB351" s="20"/>
      <c r="BC351" s="20"/>
      <c r="BD351" s="20"/>
      <c r="BE351" s="20"/>
      <c r="BF351" s="16"/>
      <c r="BG351" s="13"/>
      <c r="BH351" s="16"/>
      <c r="BI351" s="16"/>
      <c r="BJ351" s="16"/>
      <c r="BK351" s="16"/>
      <c r="BL351" s="14" t="s">
        <v>0</v>
      </c>
      <c r="BM351" s="20"/>
      <c r="BN351" s="14"/>
      <c r="BO351" s="20"/>
      <c r="BP351" s="21"/>
      <c r="BQ351" s="21"/>
      <c r="BR351" s="20"/>
      <c r="BS351" s="20"/>
      <c r="BT351" s="20"/>
    </row>
    <row r="352" spans="1:72" s="1" customFormat="1" ht="82.7" customHeight="1" x14ac:dyDescent="0.15">
      <c r="A352" s="22" t="s">
        <v>617</v>
      </c>
      <c r="B352" s="22" t="s">
        <v>627</v>
      </c>
      <c r="C352" s="22" t="s">
        <v>211</v>
      </c>
      <c r="D352" s="22" t="s">
        <v>211</v>
      </c>
      <c r="E352" s="22" t="s">
        <v>213</v>
      </c>
      <c r="F352" s="22" t="s">
        <v>618</v>
      </c>
      <c r="G352" s="22" t="s">
        <v>619</v>
      </c>
      <c r="H352" s="22" t="s">
        <v>216</v>
      </c>
      <c r="I352" s="22" t="s">
        <v>217</v>
      </c>
      <c r="J352" s="22" t="s">
        <v>620</v>
      </c>
      <c r="K352" s="22" t="s">
        <v>219</v>
      </c>
      <c r="L352" s="23" t="s">
        <v>220</v>
      </c>
      <c r="M352" s="22" t="s">
        <v>221</v>
      </c>
      <c r="N352" s="22" t="s">
        <v>222</v>
      </c>
      <c r="O352" s="22" t="s">
        <v>223</v>
      </c>
      <c r="P352" s="22" t="s">
        <v>224</v>
      </c>
      <c r="Q352" s="22" t="s">
        <v>225</v>
      </c>
      <c r="R352" s="22" t="s">
        <v>226</v>
      </c>
      <c r="S352" s="22" t="s">
        <v>227</v>
      </c>
      <c r="T352" s="22" t="s">
        <v>228</v>
      </c>
      <c r="U352" s="22" t="s">
        <v>229</v>
      </c>
      <c r="V352" s="22" t="s">
        <v>230</v>
      </c>
      <c r="W352" s="22" t="s">
        <v>231</v>
      </c>
      <c r="X352" s="22" t="s">
        <v>232</v>
      </c>
      <c r="Y352" s="22" t="s">
        <v>233</v>
      </c>
      <c r="Z352" s="22" t="s">
        <v>234</v>
      </c>
      <c r="AA352" s="22" t="s">
        <v>235</v>
      </c>
      <c r="AB352" s="22" t="s">
        <v>236</v>
      </c>
      <c r="AC352" s="22" t="s">
        <v>237</v>
      </c>
      <c r="AD352" s="22" t="s">
        <v>238</v>
      </c>
      <c r="AE352" s="22" t="s">
        <v>239</v>
      </c>
      <c r="AF352" s="22" t="s">
        <v>240</v>
      </c>
      <c r="AG352" s="22" t="s">
        <v>241</v>
      </c>
      <c r="AH352" s="22" t="s">
        <v>242</v>
      </c>
      <c r="AI352" s="22" t="s">
        <v>243</v>
      </c>
      <c r="AJ352" s="22" t="s">
        <v>244</v>
      </c>
      <c r="AK352" s="22" t="s">
        <v>245</v>
      </c>
      <c r="AL352" s="22" t="s">
        <v>246</v>
      </c>
      <c r="AM352" s="22" t="s">
        <v>247</v>
      </c>
      <c r="AN352" s="22" t="s">
        <v>248</v>
      </c>
      <c r="AO352" s="22" t="s">
        <v>249</v>
      </c>
      <c r="AP352" s="22" t="s">
        <v>250</v>
      </c>
      <c r="AQ352" s="22" t="s">
        <v>251</v>
      </c>
      <c r="AR352" s="22" t="s">
        <v>252</v>
      </c>
      <c r="AS352" s="39" t="s">
        <v>253</v>
      </c>
      <c r="AT352" s="39" t="s">
        <v>254</v>
      </c>
      <c r="AU352" s="22" t="s">
        <v>255</v>
      </c>
      <c r="AV352" s="22" t="s">
        <v>256</v>
      </c>
      <c r="AW352" s="22" t="s">
        <v>257</v>
      </c>
      <c r="AX352" s="22" t="s">
        <v>258</v>
      </c>
      <c r="AY352" s="22" t="s">
        <v>259</v>
      </c>
      <c r="AZ352" s="22" t="s">
        <v>260</v>
      </c>
      <c r="BA352" s="22" t="s">
        <v>261</v>
      </c>
      <c r="BB352" s="22" t="s">
        <v>262</v>
      </c>
      <c r="BC352" s="22" t="s">
        <v>263</v>
      </c>
      <c r="BD352" s="22" t="s">
        <v>264</v>
      </c>
      <c r="BE352" s="22" t="s">
        <v>265</v>
      </c>
      <c r="BF352" s="22" t="s">
        <v>266</v>
      </c>
      <c r="BG352" s="22" t="s">
        <v>267</v>
      </c>
      <c r="BH352" s="22" t="s">
        <v>268</v>
      </c>
      <c r="BI352" s="22" t="s">
        <v>269</v>
      </c>
      <c r="BJ352" s="22" t="s">
        <v>270</v>
      </c>
      <c r="BK352" s="22" t="s">
        <v>271</v>
      </c>
      <c r="BL352" s="22" t="s">
        <v>272</v>
      </c>
      <c r="BM352" s="22" t="s">
        <v>273</v>
      </c>
      <c r="BN352" s="22" t="s">
        <v>274</v>
      </c>
      <c r="BO352" s="22" t="s">
        <v>275</v>
      </c>
      <c r="BP352" s="22" t="s">
        <v>621</v>
      </c>
      <c r="BQ352" s="22" t="s">
        <v>622</v>
      </c>
      <c r="BR352" s="23" t="s">
        <v>278</v>
      </c>
      <c r="BS352" s="22" t="s">
        <v>279</v>
      </c>
      <c r="BT352" s="22" t="s">
        <v>280</v>
      </c>
    </row>
    <row r="353" spans="1:72" s="37" customFormat="1" ht="13.35" customHeight="1" x14ac:dyDescent="0.2">
      <c r="A353" s="31" t="s">
        <v>623</v>
      </c>
      <c r="B353" s="32"/>
      <c r="C353" s="32"/>
      <c r="D353" s="32"/>
      <c r="E353" s="32"/>
      <c r="F353" s="33"/>
      <c r="G353" s="33"/>
      <c r="H353" s="34">
        <f>SUMIF($BL$3:$BL$352,"UDIS",H3:H352)</f>
        <v>13613873.680000007</v>
      </c>
      <c r="I353" s="34">
        <f t="shared" ref="I353:AW353" si="6">SUMIF($BL$3:$BL$352,"UDIS",I3:I352)</f>
        <v>6668445.1915669991</v>
      </c>
      <c r="J353" s="34">
        <f t="shared" si="6"/>
        <v>146198.15</v>
      </c>
      <c r="K353" s="34">
        <f t="shared" si="6"/>
        <v>20282318.871566996</v>
      </c>
      <c r="L353" s="34">
        <f t="shared" si="6"/>
        <v>150084.21999999977</v>
      </c>
      <c r="M353" s="34">
        <f t="shared" si="6"/>
        <v>0</v>
      </c>
      <c r="N353" s="34">
        <f t="shared" si="6"/>
        <v>0</v>
      </c>
      <c r="O353" s="34">
        <f t="shared" si="6"/>
        <v>171784.02999999997</v>
      </c>
      <c r="P353" s="34">
        <f t="shared" si="6"/>
        <v>41762.289999999994</v>
      </c>
      <c r="Q353" s="34">
        <f t="shared" si="6"/>
        <v>194479.82</v>
      </c>
      <c r="R353" s="34">
        <f t="shared" si="6"/>
        <v>43898.217363948941</v>
      </c>
      <c r="S353" s="34">
        <f t="shared" si="6"/>
        <v>19874292.70156699</v>
      </c>
      <c r="T353" s="34">
        <f t="shared" si="6"/>
        <v>13799655.548432998</v>
      </c>
      <c r="U353" s="34">
        <f t="shared" si="6"/>
        <v>116047.57999999999</v>
      </c>
      <c r="V353" s="34">
        <f t="shared" si="6"/>
        <v>0</v>
      </c>
      <c r="W353" s="34">
        <f t="shared" si="6"/>
        <v>340384.89</v>
      </c>
      <c r="X353" s="34">
        <f t="shared" si="6"/>
        <v>35600.099999999984</v>
      </c>
      <c r="Y353" s="34">
        <f t="shared" si="6"/>
        <v>0</v>
      </c>
      <c r="Z353" s="34">
        <f t="shared" si="6"/>
        <v>0</v>
      </c>
      <c r="AA353" s="34">
        <f t="shared" si="6"/>
        <v>13539718.118432995</v>
      </c>
      <c r="AB353" s="34">
        <f t="shared" si="6"/>
        <v>10660.190000000004</v>
      </c>
      <c r="AC353" s="34">
        <f t="shared" si="6"/>
        <v>0</v>
      </c>
      <c r="AD353" s="34">
        <f t="shared" si="6"/>
        <v>175</v>
      </c>
      <c r="AE353" s="34">
        <f t="shared" si="6"/>
        <v>0</v>
      </c>
      <c r="AF353" s="34">
        <f t="shared" si="6"/>
        <v>1063.46</v>
      </c>
      <c r="AG353" s="34">
        <f t="shared" si="6"/>
        <v>0</v>
      </c>
      <c r="AH353" s="34">
        <f t="shared" si="6"/>
        <v>7869.2199999999984</v>
      </c>
      <c r="AI353" s="34">
        <f t="shared" si="6"/>
        <v>4835.7400000000007</v>
      </c>
      <c r="AJ353" s="34">
        <f t="shared" si="6"/>
        <v>61193.399999999994</v>
      </c>
      <c r="AK353" s="34">
        <f t="shared" si="6"/>
        <v>0</v>
      </c>
      <c r="AL353" s="34">
        <f t="shared" si="6"/>
        <v>200</v>
      </c>
      <c r="AM353" s="34">
        <f t="shared" si="6"/>
        <v>21271.500000000004</v>
      </c>
      <c r="AN353" s="34">
        <f t="shared" si="6"/>
        <v>0</v>
      </c>
      <c r="AO353" s="34">
        <f t="shared" si="6"/>
        <v>48520.450000000026</v>
      </c>
      <c r="AP353" s="34">
        <f t="shared" si="6"/>
        <v>42508.37000000001</v>
      </c>
      <c r="AQ353" s="34">
        <f t="shared" si="6"/>
        <v>52274.266000000003</v>
      </c>
      <c r="AR353" s="34">
        <f t="shared" si="6"/>
        <v>0</v>
      </c>
      <c r="AS353" s="34">
        <f t="shared" si="6"/>
        <v>157073.19479799995</v>
      </c>
      <c r="AT353" s="34">
        <f t="shared" si="6"/>
        <v>468149.33000000013</v>
      </c>
      <c r="AU353" s="35">
        <f t="shared" si="6"/>
        <v>307060.26856594888</v>
      </c>
      <c r="AV353" s="34">
        <f t="shared" si="6"/>
        <v>6604983.0915670041</v>
      </c>
      <c r="AW353" s="34">
        <f t="shared" si="6"/>
        <v>13539718.118432995</v>
      </c>
      <c r="AX353" s="33"/>
      <c r="AY353" s="33"/>
      <c r="AZ353" s="33"/>
      <c r="BA353" s="34">
        <v>30000870.48</v>
      </c>
      <c r="BB353" s="33"/>
      <c r="BC353" s="33">
        <v>19354.1184239022</v>
      </c>
      <c r="BD353" s="33"/>
      <c r="BE353" s="33"/>
      <c r="BF353" s="33"/>
      <c r="BG353" s="33"/>
      <c r="BH353" s="33"/>
      <c r="BI353" s="33"/>
      <c r="BJ353" s="33"/>
      <c r="BK353" s="33"/>
      <c r="BL353" s="33"/>
      <c r="BM353" s="36"/>
      <c r="BN353" s="33"/>
      <c r="BO353" s="33"/>
      <c r="BP353" s="33"/>
      <c r="BQ353" s="33"/>
      <c r="BR353" s="33">
        <v>6865721.4800000004</v>
      </c>
      <c r="BS353" s="33"/>
      <c r="BT353" s="33"/>
    </row>
    <row r="354" spans="1:72" s="37" customFormat="1" ht="13.35" customHeight="1" x14ac:dyDescent="0.2">
      <c r="A354" s="31" t="s">
        <v>624</v>
      </c>
      <c r="B354" s="32"/>
      <c r="C354" s="32"/>
      <c r="D354" s="32"/>
      <c r="E354" s="32"/>
      <c r="F354" s="33"/>
      <c r="G354" s="36" t="s">
        <v>628</v>
      </c>
      <c r="H354" s="34">
        <f>SUMIF($BL$3:$BL$352,"PESOS",H3:H352)</f>
        <v>1530877.2699999998</v>
      </c>
      <c r="I354" s="34">
        <f t="shared" ref="I354:AW354" si="7">SUMIF($BL$3:$BL$352,"PESOS",I3:I352)</f>
        <v>39096.280000000006</v>
      </c>
      <c r="J354" s="34">
        <f t="shared" si="7"/>
        <v>0</v>
      </c>
      <c r="K354" s="34">
        <f t="shared" si="7"/>
        <v>1569973.55</v>
      </c>
      <c r="L354" s="34">
        <f t="shared" si="7"/>
        <v>25292.959999999999</v>
      </c>
      <c r="M354" s="34">
        <f t="shared" si="7"/>
        <v>0</v>
      </c>
      <c r="N354" s="34">
        <f t="shared" si="7"/>
        <v>0</v>
      </c>
      <c r="O354" s="34">
        <f t="shared" si="7"/>
        <v>19483.990000000002</v>
      </c>
      <c r="P354" s="34">
        <f t="shared" si="7"/>
        <v>6977.59</v>
      </c>
      <c r="Q354" s="34">
        <f t="shared" si="7"/>
        <v>0</v>
      </c>
      <c r="R354" s="34">
        <f t="shared" si="7"/>
        <v>0</v>
      </c>
      <c r="S354" s="34">
        <f t="shared" si="7"/>
        <v>1543511.97</v>
      </c>
      <c r="T354" s="34">
        <f t="shared" si="7"/>
        <v>17614.080000000002</v>
      </c>
      <c r="U354" s="34">
        <f t="shared" si="7"/>
        <v>13928.16</v>
      </c>
      <c r="V354" s="34">
        <f t="shared" si="7"/>
        <v>0</v>
      </c>
      <c r="W354" s="34">
        <f t="shared" si="7"/>
        <v>7962.6100000000006</v>
      </c>
      <c r="X354" s="34">
        <f t="shared" si="7"/>
        <v>4864.1499999999996</v>
      </c>
      <c r="Y354" s="34">
        <f t="shared" si="7"/>
        <v>0</v>
      </c>
      <c r="Z354" s="34">
        <f t="shared" si="7"/>
        <v>0</v>
      </c>
      <c r="AA354" s="34">
        <f t="shared" si="7"/>
        <v>18715.480000000003</v>
      </c>
      <c r="AB354" s="34">
        <f t="shared" si="7"/>
        <v>0</v>
      </c>
      <c r="AC354" s="34">
        <f t="shared" si="7"/>
        <v>0</v>
      </c>
      <c r="AD354" s="34">
        <f t="shared" si="7"/>
        <v>0</v>
      </c>
      <c r="AE354" s="34">
        <f t="shared" si="7"/>
        <v>0</v>
      </c>
      <c r="AF354" s="34">
        <f t="shared" si="7"/>
        <v>0</v>
      </c>
      <c r="AG354" s="34">
        <f t="shared" si="7"/>
        <v>0</v>
      </c>
      <c r="AH354" s="34">
        <f t="shared" si="7"/>
        <v>0</v>
      </c>
      <c r="AI354" s="34">
        <f t="shared" si="7"/>
        <v>412.51</v>
      </c>
      <c r="AJ354" s="34">
        <f t="shared" si="7"/>
        <v>0</v>
      </c>
      <c r="AK354" s="34">
        <f t="shared" si="7"/>
        <v>0</v>
      </c>
      <c r="AL354" s="34">
        <f t="shared" si="7"/>
        <v>0</v>
      </c>
      <c r="AM354" s="34">
        <f t="shared" si="7"/>
        <v>460</v>
      </c>
      <c r="AN354" s="34">
        <f t="shared" si="7"/>
        <v>0</v>
      </c>
      <c r="AO354" s="34">
        <f t="shared" si="7"/>
        <v>0</v>
      </c>
      <c r="AP354" s="34">
        <f t="shared" si="7"/>
        <v>1142.3600000000001</v>
      </c>
      <c r="AQ354" s="34">
        <f t="shared" si="7"/>
        <v>0.81</v>
      </c>
      <c r="AR354" s="34">
        <f t="shared" si="7"/>
        <v>0</v>
      </c>
      <c r="AS354" s="34">
        <f t="shared" si="7"/>
        <v>0</v>
      </c>
      <c r="AT354" s="34">
        <f t="shared" si="7"/>
        <v>0</v>
      </c>
      <c r="AU354" s="35">
        <f t="shared" si="7"/>
        <v>41304.020000000004</v>
      </c>
      <c r="AV354" s="34">
        <f t="shared" si="7"/>
        <v>37927.660000000003</v>
      </c>
      <c r="AW354" s="34">
        <f t="shared" si="7"/>
        <v>18715.480000000003</v>
      </c>
      <c r="AX354" s="33"/>
      <c r="AY354" s="33"/>
      <c r="AZ354" s="33"/>
      <c r="BA354" s="34">
        <v>1872087.84</v>
      </c>
      <c r="BB354" s="33"/>
      <c r="BC354" s="34">
        <v>3.1073394949268001</v>
      </c>
      <c r="BD354" s="33"/>
      <c r="BE354" s="33"/>
      <c r="BF354" s="33"/>
      <c r="BG354" s="33"/>
      <c r="BH354" s="33"/>
      <c r="BI354" s="33"/>
      <c r="BJ354" s="33"/>
      <c r="BK354" s="33"/>
      <c r="BL354" s="36" t="s">
        <v>625</v>
      </c>
      <c r="BM354" s="34">
        <v>161788880.685222</v>
      </c>
      <c r="BN354" s="33"/>
      <c r="BO354" s="33"/>
      <c r="BP354" s="33"/>
      <c r="BQ354" s="33"/>
      <c r="BR354" s="33">
        <v>2394.5700000000002</v>
      </c>
      <c r="BS354" s="33"/>
      <c r="BT354" s="33"/>
    </row>
    <row r="355" spans="1:72" s="1" customFormat="1" ht="18.2" customHeight="1" x14ac:dyDescent="0.15">
      <c r="A355" s="25" t="s">
        <v>626</v>
      </c>
      <c r="B355" s="26"/>
      <c r="C355" s="26"/>
      <c r="D355" s="26"/>
      <c r="E355" s="26"/>
      <c r="F355" s="26"/>
      <c r="G355" s="26"/>
      <c r="H355" s="25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7"/>
      <c r="W355" s="27"/>
      <c r="X355" s="27"/>
      <c r="Y355" s="27"/>
      <c r="Z355" s="27"/>
      <c r="AA355" s="27"/>
      <c r="AB355" s="27"/>
      <c r="AC355" s="26"/>
      <c r="AD355" s="26"/>
      <c r="AE355" s="26"/>
      <c r="AF355" s="26"/>
      <c r="AG355" s="26"/>
      <c r="AH355" s="26"/>
      <c r="AI355" s="26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9">
        <v>72.954022988505699</v>
      </c>
      <c r="AY355" s="29">
        <v>329.419540229885</v>
      </c>
      <c r="AZ355" s="30">
        <v>315510.73093409499</v>
      </c>
      <c r="BA355" s="30">
        <v>91588.9606896552</v>
      </c>
      <c r="BB355" s="27"/>
      <c r="BC355" s="27">
        <v>55.624211963784902</v>
      </c>
      <c r="BD355" s="27">
        <v>10.3460020134246</v>
      </c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</row>
    <row r="356" spans="1:72" s="1" customFormat="1" ht="28.7" customHeight="1" x14ac:dyDescent="0.15"/>
    <row r="357" spans="1:72" x14ac:dyDescent="0.2">
      <c r="AU357" s="40" t="e">
        <f>+#REF!</f>
        <v>#REF!</v>
      </c>
    </row>
    <row r="358" spans="1:72" x14ac:dyDescent="0.2">
      <c r="AU358" s="40">
        <v>41304.020000000004</v>
      </c>
    </row>
    <row r="361" spans="1:72" x14ac:dyDescent="0.2">
      <c r="AU361" s="41">
        <v>10951.629399035184</v>
      </c>
    </row>
    <row r="362" spans="1:72" x14ac:dyDescent="0.2">
      <c r="AU362" s="41">
        <v>0</v>
      </c>
    </row>
    <row r="364" spans="1:72" x14ac:dyDescent="0.2">
      <c r="AT364" s="43" t="s">
        <v>632</v>
      </c>
      <c r="AU364" s="42">
        <v>10951.62939903499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2024-01-09T19:31:24Z</cp:lastPrinted>
  <dcterms:created xsi:type="dcterms:W3CDTF">2009-11-18T23:35:41Z</dcterms:created>
  <dcterms:modified xsi:type="dcterms:W3CDTF">2024-02-23T18:56:13Z</dcterms:modified>
</cp:coreProperties>
</file>