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3\"/>
    </mc:Choice>
  </mc:AlternateContent>
  <xr:revisionPtr revIDLastSave="0" documentId="13_ncr:1_{64A9206B-1B2A-4821-8E61-F81989985096}" xr6:coauthVersionLast="47" xr6:coauthVersionMax="47" xr10:uidLastSave="{00000000-0000-0000-0000-000000000000}"/>
  <bookViews>
    <workbookView xWindow="-120" yWindow="-120" windowWidth="20730" windowHeight="11040" tabRatio="820" xr2:uid="{00000000-000D-0000-FFFF-FFFF00000000}"/>
  </bookViews>
  <sheets>
    <sheet name="CxC" sheetId="4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65" i="45" l="1"/>
  <c r="R165" i="45"/>
  <c r="AU161" i="45" l="1"/>
  <c r="AU158" i="45"/>
  <c r="AU157" i="45"/>
  <c r="AU153" i="45"/>
  <c r="AU150" i="45"/>
  <c r="AU149" i="45"/>
  <c r="AU145" i="45"/>
  <c r="AU142" i="45"/>
  <c r="AU141" i="45"/>
  <c r="AU137" i="45"/>
  <c r="AU134" i="45"/>
  <c r="AU133" i="45"/>
  <c r="AU129" i="45"/>
  <c r="AU126" i="45"/>
  <c r="AU125" i="45"/>
  <c r="AU121" i="45"/>
  <c r="AU118" i="45"/>
  <c r="AU117" i="45"/>
  <c r="AU113" i="45"/>
  <c r="AU110" i="45"/>
  <c r="AU109" i="45"/>
  <c r="AU105" i="45"/>
  <c r="AU102" i="45"/>
  <c r="AU101" i="45"/>
  <c r="AU97" i="45"/>
  <c r="AU94" i="45"/>
  <c r="AU93" i="45"/>
  <c r="AU89" i="45"/>
  <c r="AU86" i="45"/>
  <c r="AU85" i="45"/>
  <c r="AU81" i="45"/>
  <c r="AU80" i="45"/>
  <c r="AU78" i="45"/>
  <c r="AU77" i="45"/>
  <c r="AU73" i="45"/>
  <c r="AU72" i="45"/>
  <c r="AU70" i="45"/>
  <c r="AU69" i="45"/>
  <c r="AU67" i="45"/>
  <c r="AU65" i="45"/>
  <c r="AU62" i="45"/>
  <c r="AU61" i="45"/>
  <c r="AU59" i="45"/>
  <c r="AU57" i="45"/>
  <c r="AU56" i="45"/>
  <c r="AU54" i="45"/>
  <c r="AU53" i="45"/>
  <c r="AU51" i="45"/>
  <c r="AU49" i="45"/>
  <c r="AU46" i="45"/>
  <c r="AU45" i="45"/>
  <c r="AU43" i="45"/>
  <c r="AU42" i="45"/>
  <c r="AU41" i="45"/>
  <c r="AU38" i="45"/>
  <c r="AU37" i="45"/>
  <c r="AU35" i="45"/>
  <c r="AU33" i="45"/>
  <c r="AU32" i="45"/>
  <c r="AU31" i="45"/>
  <c r="AU30" i="45"/>
  <c r="AU29" i="45"/>
  <c r="AU27" i="45"/>
  <c r="AU25" i="45"/>
  <c r="AU24" i="45"/>
  <c r="AU22" i="45"/>
  <c r="AU21" i="45"/>
  <c r="AU20" i="45"/>
  <c r="AU19" i="45"/>
  <c r="AU17" i="45"/>
  <c r="AU16" i="45"/>
  <c r="AU14" i="45"/>
  <c r="AU13" i="45"/>
  <c r="AU11" i="45"/>
  <c r="AU9" i="45"/>
  <c r="AU8" i="45"/>
  <c r="AU7" i="45"/>
  <c r="AU6" i="45"/>
  <c r="AU5" i="45"/>
  <c r="AU3" i="45"/>
  <c r="AU164" i="45"/>
  <c r="AU163" i="45"/>
  <c r="AU162" i="45"/>
  <c r="AU160" i="45"/>
  <c r="AU159" i="45"/>
  <c r="AU156" i="45"/>
  <c r="AU155" i="45"/>
  <c r="AU154" i="45"/>
  <c r="AU152" i="45"/>
  <c r="AU151" i="45"/>
  <c r="AU148" i="45"/>
  <c r="AU147" i="45"/>
  <c r="AU146" i="45"/>
  <c r="AU144" i="45"/>
  <c r="AU143" i="45"/>
  <c r="AU140" i="45"/>
  <c r="AU139" i="45"/>
  <c r="AU138" i="45"/>
  <c r="AU136" i="45"/>
  <c r="AU135" i="45"/>
  <c r="AU132" i="45"/>
  <c r="AU131" i="45"/>
  <c r="AU130" i="45"/>
  <c r="AU128" i="45"/>
  <c r="AU127" i="45"/>
  <c r="AU124" i="45"/>
  <c r="AU123" i="45"/>
  <c r="AU122" i="45"/>
  <c r="AU120" i="45"/>
  <c r="AU119" i="45"/>
  <c r="AU116" i="45"/>
  <c r="AU115" i="45"/>
  <c r="AU114" i="45"/>
  <c r="AU112" i="45"/>
  <c r="AU111" i="45"/>
  <c r="AU108" i="45"/>
  <c r="AU107" i="45"/>
  <c r="AU106" i="45"/>
  <c r="AU104" i="45"/>
  <c r="AU103" i="45"/>
  <c r="AU100" i="45"/>
  <c r="AU99" i="45"/>
  <c r="AU98" i="45"/>
  <c r="AU96" i="45"/>
  <c r="AU95" i="45"/>
  <c r="AU92" i="45"/>
  <c r="AU91" i="45"/>
  <c r="AU90" i="45"/>
  <c r="AU88" i="45"/>
  <c r="AU87" i="45"/>
  <c r="AU84" i="45"/>
  <c r="AU83" i="45"/>
  <c r="AU82" i="45"/>
  <c r="AU79" i="45"/>
  <c r="AU76" i="45"/>
  <c r="AU75" i="45"/>
  <c r="AU74" i="45"/>
  <c r="AU71" i="45"/>
  <c r="AU68" i="45"/>
  <c r="AU66" i="45"/>
  <c r="AU64" i="45"/>
  <c r="AU63" i="45"/>
  <c r="AU60" i="45"/>
  <c r="AU58" i="45"/>
  <c r="AU55" i="45"/>
  <c r="AU52" i="45"/>
  <c r="AU50" i="45"/>
  <c r="AU48" i="45"/>
  <c r="AU47" i="45"/>
  <c r="AU44" i="45"/>
  <c r="AU40" i="45"/>
  <c r="AU39" i="45"/>
  <c r="AU36" i="45"/>
  <c r="AU34" i="45"/>
  <c r="AU28" i="45"/>
  <c r="AU26" i="45"/>
  <c r="AU23" i="45"/>
  <c r="AU18" i="45"/>
  <c r="AU15" i="45"/>
  <c r="AU12" i="45"/>
  <c r="AU10" i="45"/>
  <c r="AU4" i="45"/>
  <c r="AW168" i="45"/>
  <c r="AV168" i="45"/>
  <c r="AU168" i="45"/>
  <c r="AT168" i="45"/>
  <c r="AS168" i="45"/>
  <c r="AR168" i="45"/>
  <c r="AQ168" i="45"/>
  <c r="AP168" i="45"/>
  <c r="AO168" i="45"/>
  <c r="AN168" i="45"/>
  <c r="AM168" i="45"/>
  <c r="AL168" i="45"/>
  <c r="AK168" i="45"/>
  <c r="AJ168" i="45"/>
  <c r="AI168" i="45"/>
  <c r="AH168" i="45"/>
  <c r="AG168" i="45"/>
  <c r="AF168" i="45"/>
  <c r="AE168" i="45"/>
  <c r="AD168" i="45"/>
  <c r="AC168" i="45"/>
  <c r="AB168" i="45"/>
  <c r="AA168" i="45"/>
  <c r="Z168" i="45"/>
  <c r="Y168" i="45"/>
  <c r="X168" i="45"/>
  <c r="W168" i="45"/>
  <c r="V168" i="45"/>
  <c r="U168" i="45"/>
  <c r="T168" i="45"/>
  <c r="S168" i="45"/>
  <c r="R168" i="45"/>
  <c r="Q168" i="45"/>
  <c r="P168" i="45"/>
  <c r="O168" i="45"/>
  <c r="N168" i="45"/>
  <c r="M168" i="45"/>
  <c r="L168" i="45"/>
  <c r="K168" i="45"/>
  <c r="J168" i="45"/>
  <c r="I168" i="45"/>
  <c r="H168" i="45"/>
  <c r="AW167" i="45"/>
  <c r="AV167" i="45"/>
  <c r="AS167" i="45"/>
  <c r="AR167" i="45"/>
  <c r="AQ167" i="45"/>
  <c r="AP167" i="45"/>
  <c r="AO167" i="45"/>
  <c r="AN167" i="45"/>
  <c r="AM167" i="45"/>
  <c r="AL167" i="45"/>
  <c r="AK167" i="45"/>
  <c r="AJ167" i="45"/>
  <c r="AI167" i="45"/>
  <c r="AH167" i="45"/>
  <c r="AG167" i="45"/>
  <c r="AF167" i="45"/>
  <c r="AE167" i="45"/>
  <c r="AD167" i="45"/>
  <c r="AC167" i="45"/>
  <c r="AB167" i="45"/>
  <c r="AA167" i="45"/>
  <c r="Z167" i="45"/>
  <c r="Y167" i="45"/>
  <c r="X167" i="45"/>
  <c r="W167" i="45"/>
  <c r="V167" i="45"/>
  <c r="U167" i="45"/>
  <c r="T167" i="45"/>
  <c r="R167" i="45"/>
  <c r="Q167" i="45"/>
  <c r="P167" i="45"/>
  <c r="O167" i="45"/>
  <c r="N167" i="45"/>
  <c r="M167" i="45"/>
  <c r="S167" i="45" s="1"/>
  <c r="L167" i="45"/>
  <c r="K167" i="45"/>
  <c r="J167" i="45"/>
  <c r="I167" i="45"/>
  <c r="H167" i="45"/>
  <c r="AU167" i="45" l="1"/>
  <c r="AT167" i="45"/>
</calcChain>
</file>

<file path=xl/sharedStrings.xml><?xml version="1.0" encoding="utf-8"?>
<sst xmlns="http://schemas.openxmlformats.org/spreadsheetml/2006/main" count="1647" uniqueCount="303">
  <si>
    <t>UDIS</t>
  </si>
  <si>
    <t>MXMACCB 05U</t>
  </si>
  <si>
    <t>0</t>
  </si>
  <si>
    <t>Inmuebles Recuperados</t>
  </si>
  <si>
    <t>Al Corriente</t>
  </si>
  <si>
    <t>Proceso Judicial</t>
  </si>
  <si>
    <t>Patrimonio</t>
  </si>
  <si>
    <t>7850</t>
  </si>
  <si>
    <t>EM</t>
  </si>
  <si>
    <t>12605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</si>
  <si>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</si>
  <si>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</si>
  <si>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</si>
  <si>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</si>
  <si>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</si>
  <si>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</si>
  <si>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</si>
  <si>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</si>
  <si>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</si>
  <si>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</si>
  <si>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11054</t>
  </si>
  <si>
    <t>11198</t>
  </si>
  <si>
    <t>11200</t>
  </si>
  <si>
    <t>11223</t>
  </si>
  <si>
    <t>12027</t>
  </si>
  <si>
    <t>12602</t>
  </si>
  <si>
    <t>12606</t>
  </si>
  <si>
    <t>12656</t>
  </si>
  <si>
    <t>12682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</si>
  <si>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</si>
  <si>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</si>
  <si>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</si>
  <si>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</si>
  <si>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</si>
  <si>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</si>
  <si>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</si>
  <si>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</si>
  <si>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</si>
  <si>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</si>
  <si>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</si>
  <si>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</si>
  <si>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</si>
  <si>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</si>
  <si>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</si>
  <si>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6004</t>
  </si>
  <si>
    <t>6225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</si>
  <si>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</si>
  <si>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</si>
  <si>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</si>
  <si>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</si>
  <si>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</si>
  <si>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</si>
  <si>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</si>
  <si>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</si>
  <si>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</si>
  <si>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</si>
  <si>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</si>
  <si>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</si>
  <si>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</si>
  <si>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8333</t>
  </si>
  <si>
    <t>8335</t>
  </si>
  <si>
    <t>8336</t>
  </si>
  <si>
    <t>8542</t>
  </si>
  <si>
    <t>8630</t>
  </si>
  <si>
    <t>8635</t>
  </si>
  <si>
    <t>8757</t>
  </si>
  <si>
    <t>8968</t>
  </si>
  <si>
    <t>9122</t>
  </si>
  <si>
    <t>9132</t>
  </si>
  <si>
    <t>9147</t>
  </si>
  <si>
    <t>9485</t>
  </si>
  <si>
    <t>9652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</si>
  <si>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</si>
  <si>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</si>
  <si>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</si>
  <si>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</si>
  <si>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</si>
  <si>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</si>
  <si>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</si>
  <si>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</si>
  <si>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</si>
  <si>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</si>
  <si>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</si>
  <si>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</si>
  <si>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</si>
  <si>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</si>
  <si>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</si>
  <si>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</si>
  <si>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</si>
  <si>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</si>
  <si>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</si>
  <si>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</si>
  <si>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</si>
  <si>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</si>
  <si>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</si>
  <si>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</si>
  <si>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</si>
  <si>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</si>
  <si>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</si>
  <si>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</si>
  <si>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</si>
  <si>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</si>
  <si>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</si>
  <si>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</si>
  <si>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</si>
  <si>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</si>
  <si>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</si>
  <si>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</si>
  <si>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</si>
  <si>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</si>
  <si>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</si>
  <si>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</si>
  <si>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</si>
  <si>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</si>
  <si>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</si>
  <si>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</si>
  <si>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</si>
  <si>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</si>
  <si>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</si>
  <si>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</si>
  <si>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</si>
  <si>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</si>
  <si>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</si>
  <si>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</si>
  <si>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</si>
  <si>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</si>
  <si>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</si>
  <si>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</si>
  <si>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</si>
  <si>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</si>
  <si>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</si>
  <si>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</si>
  <si>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</si>
  <si>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</si>
  <si>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</si>
  <si>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</si>
  <si>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</si>
  <si>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</si>
  <si>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</si>
  <si>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</si>
  <si>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</si>
  <si>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</si>
  <si>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</si>
  <si>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</si>
  <si>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</si>
  <si>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</si>
  <si>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</si>
  <si>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</si>
  <si>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</si>
  <si>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</si>
  <si>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</si>
  <si>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</si>
  <si>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</si>
  <si>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</si>
  <si>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</si>
  <si>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</si>
  <si>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</si>
  <si>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10110</t>
  </si>
  <si>
    <t>Formal</t>
  </si>
  <si>
    <t>BCN</t>
  </si>
  <si>
    <t>MEXICALI</t>
  </si>
  <si>
    <t>10223</t>
  </si>
  <si>
    <t>TULTITLAN</t>
  </si>
  <si>
    <t>10243</t>
  </si>
  <si>
    <t>TIJUANA</t>
  </si>
  <si>
    <t>JAL</t>
  </si>
  <si>
    <t>ZAPOPAN</t>
  </si>
  <si>
    <t>10536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</si>
  <si>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</si>
  <si>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</si>
  <si>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</si>
  <si>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</si>
  <si>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</si>
  <si>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</si>
  <si>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</si>
  <si>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</si>
  <si>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</si>
  <si>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</si>
  <si>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</si>
  <si>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</si>
  <si>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</si>
  <si>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</si>
  <si>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</si>
  <si>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10996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</si>
  <si>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</si>
  <si>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</si>
  <si>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</si>
  <si>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</si>
  <si>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</si>
  <si>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</si>
  <si>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</si>
  <si>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</si>
  <si>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</si>
  <si>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</si>
  <si>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</si>
  <si>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</si>
  <si>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</si>
  <si>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</si>
  <si>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</si>
  <si>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</si>
  <si>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54760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</si>
  <si>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</si>
  <si>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</si>
  <si>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</si>
  <si>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</si>
  <si>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</si>
  <si>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</si>
  <si>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</si>
  <si>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</si>
  <si>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</si>
  <si>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</si>
  <si>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</si>
  <si>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</si>
  <si>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</si>
  <si>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</si>
  <si>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</si>
  <si>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</si>
  <si>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</si>
  <si>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</si>
  <si>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</si>
  <si>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</si>
  <si>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</si>
  <si>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</si>
  <si>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</si>
  <si>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</si>
  <si>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</si>
  <si>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</si>
  <si>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</si>
  <si>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</si>
  <si>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</si>
  <si>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</si>
  <si>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</si>
  <si>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</si>
  <si>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</si>
  <si>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</si>
  <si>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</si>
  <si>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</si>
  <si>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</si>
  <si>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</si>
  <si>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</si>
  <si>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</si>
  <si>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</si>
  <si>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</si>
  <si>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</si>
  <si>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</si>
  <si>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</si>
  <si>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</si>
  <si>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</si>
  <si>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</si>
  <si>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</si>
  <si>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</si>
  <si>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</si>
  <si>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</si>
  <si>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</si>
  <si>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</si>
  <si>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</si>
  <si>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</si>
  <si>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</si>
  <si>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</si>
  <si>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</si>
  <si>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</si>
  <si>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</si>
  <si>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</si>
  <si>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</si>
  <si>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</si>
  <si>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</si>
  <si>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</si>
  <si>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</si>
  <si>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</si>
  <si>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</si>
  <si>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</si>
  <si>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</si>
  <si>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</si>
  <si>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</si>
  <si>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</si>
  <si>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</si>
  <si>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</si>
  <si>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</si>
  <si>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</si>
  <si>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9445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</si>
  <si>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</si>
  <si>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</si>
  <si>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</si>
  <si>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</si>
  <si>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</si>
  <si>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</si>
  <si>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</si>
  <si>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</si>
  <si>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</si>
  <si>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</si>
  <si>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</si>
  <si>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</si>
  <si>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</si>
  <si>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</si>
  <si>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</si>
  <si>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</si>
  <si>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</si>
  <si>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</si>
  <si>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</si>
  <si>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</si>
  <si>
    <t>9643</t>
  </si>
  <si>
    <t>Valorización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</si>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</sst>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91" formatCode="mm\/dd\/yy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78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6" fillId="0" borderId="0"/>
    <xf numFmtId="9" fontId="9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4" fillId="0" borderId="0"/>
    <xf numFmtId="0" fontId="25" fillId="0" borderId="0"/>
  </cellStyleXfs>
  <cellXfs count="44">
    <xf numFmtId="0" fontId="0" fillId="0" borderId="0" xfId="0"/>
    <xf numFmtId="0" fontId="21" fillId="2" borderId="0" xfId="50" applyFont="1" applyFill="1" applyAlignment="1">
      <alignment horizontal="left"/>
    </xf>
    <xf numFmtId="49" fontId="22" fillId="3" borderId="2" xfId="50" applyNumberFormat="1" applyFont="1" applyFill="1" applyBorder="1" applyAlignment="1">
      <alignment horizontal="center" vertical="center" wrapText="1"/>
    </xf>
    <xf numFmtId="0" fontId="22" fillId="3" borderId="2" xfId="50" applyFont="1" applyFill="1" applyBorder="1" applyAlignment="1">
      <alignment horizontal="center" vertical="center" wrapText="1"/>
    </xf>
    <xf numFmtId="0" fontId="17" fillId="4" borderId="1" xfId="50" applyFont="1" applyFill="1" applyBorder="1" applyAlignment="1">
      <alignment horizontal="left" wrapText="1"/>
    </xf>
    <xf numFmtId="49" fontId="17" fillId="4" borderId="1" xfId="50" applyNumberFormat="1" applyFont="1" applyFill="1" applyBorder="1" applyAlignment="1">
      <alignment horizontal="center" wrapText="1"/>
    </xf>
    <xf numFmtId="191" fontId="17" fillId="4" borderId="1" xfId="50" applyNumberFormat="1" applyFont="1" applyFill="1" applyBorder="1" applyAlignment="1">
      <alignment horizontal="center" wrapText="1"/>
    </xf>
    <xf numFmtId="49" fontId="17" fillId="4" borderId="1" xfId="50" applyNumberFormat="1" applyFont="1" applyFill="1" applyBorder="1" applyAlignment="1">
      <alignment horizontal="left" wrapText="1"/>
    </xf>
    <xf numFmtId="0" fontId="17" fillId="4" borderId="1" xfId="50" applyFont="1" applyFill="1" applyBorder="1" applyAlignment="1">
      <alignment horizontal="center" wrapText="1"/>
    </xf>
    <xf numFmtId="4" fontId="17" fillId="4" borderId="1" xfId="50" applyNumberFormat="1" applyFont="1" applyFill="1" applyBorder="1" applyAlignment="1">
      <alignment horizontal="right" wrapText="1"/>
    </xf>
    <xf numFmtId="1" fontId="17" fillId="4" borderId="1" xfId="50" applyNumberFormat="1" applyFont="1" applyFill="1" applyBorder="1" applyAlignment="1">
      <alignment horizontal="right" wrapText="1"/>
    </xf>
    <xf numFmtId="0" fontId="17" fillId="4" borderId="1" xfId="50" applyFont="1" applyFill="1" applyBorder="1" applyAlignment="1">
      <alignment horizontal="right" wrapText="1"/>
    </xf>
    <xf numFmtId="191" fontId="17" fillId="4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left" wrapText="1"/>
    </xf>
    <xf numFmtId="49" fontId="17" fillId="2" borderId="1" xfId="50" applyNumberFormat="1" applyFont="1" applyFill="1" applyBorder="1" applyAlignment="1">
      <alignment horizontal="center" wrapText="1"/>
    </xf>
    <xf numFmtId="191" fontId="17" fillId="2" borderId="1" xfId="50" applyNumberFormat="1" applyFont="1" applyFill="1" applyBorder="1" applyAlignment="1">
      <alignment horizontal="center" wrapText="1"/>
    </xf>
    <xf numFmtId="49" fontId="17" fillId="2" borderId="1" xfId="50" applyNumberFormat="1" applyFont="1" applyFill="1" applyBorder="1" applyAlignment="1">
      <alignment horizontal="left" wrapText="1"/>
    </xf>
    <xf numFmtId="0" fontId="17" fillId="2" borderId="1" xfId="50" applyFont="1" applyFill="1" applyBorder="1" applyAlignment="1">
      <alignment horizontal="center" wrapText="1"/>
    </xf>
    <xf numFmtId="4" fontId="17" fillId="2" borderId="1" xfId="50" applyNumberFormat="1" applyFont="1" applyFill="1" applyBorder="1" applyAlignment="1">
      <alignment horizontal="right" wrapText="1"/>
    </xf>
    <xf numFmtId="1" fontId="17" fillId="2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right" wrapText="1"/>
    </xf>
    <xf numFmtId="191" fontId="17" fillId="2" borderId="1" xfId="50" applyNumberFormat="1" applyFont="1" applyFill="1" applyBorder="1" applyAlignment="1">
      <alignment horizontal="right" wrapText="1"/>
    </xf>
    <xf numFmtId="49" fontId="22" fillId="3" borderId="1" xfId="50" applyNumberFormat="1" applyFont="1" applyFill="1" applyBorder="1" applyAlignment="1">
      <alignment horizontal="center" vertical="center" wrapText="1"/>
    </xf>
    <xf numFmtId="0" fontId="22" fillId="3" borderId="1" xfId="50" applyFont="1" applyFill="1" applyBorder="1" applyAlignment="1">
      <alignment horizontal="center" vertical="center" wrapText="1"/>
    </xf>
    <xf numFmtId="49" fontId="15" fillId="2" borderId="1" xfId="50" applyNumberFormat="1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right" vertical="center"/>
    </xf>
    <xf numFmtId="4" fontId="15" fillId="2" borderId="1" xfId="50" applyNumberFormat="1" applyFont="1" applyFill="1" applyBorder="1" applyAlignment="1">
      <alignment horizontal="right" vertical="center"/>
    </xf>
    <xf numFmtId="49" fontId="15" fillId="2" borderId="1" xfId="50" applyNumberFormat="1" applyFont="1" applyFill="1" applyBorder="1" applyAlignment="1">
      <alignment horizontal="right" vertical="center"/>
    </xf>
    <xf numFmtId="0" fontId="15" fillId="2" borderId="0" xfId="50" applyFont="1" applyFill="1" applyAlignment="1">
      <alignment horizontal="left"/>
    </xf>
    <xf numFmtId="0" fontId="9" fillId="0" borderId="0" xfId="50"/>
    <xf numFmtId="4" fontId="23" fillId="2" borderId="1" xfId="50" applyNumberFormat="1" applyFont="1" applyFill="1" applyBorder="1" applyAlignment="1">
      <alignment horizontal="right" vertical="center"/>
    </xf>
    <xf numFmtId="49" fontId="17" fillId="2" borderId="1" xfId="50" applyNumberFormat="1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/>
    </xf>
    <xf numFmtId="0" fontId="17" fillId="2" borderId="1" xfId="50" applyFont="1" applyFill="1" applyBorder="1" applyAlignment="1">
      <alignment horizontal="right" vertical="center"/>
    </xf>
    <xf numFmtId="0" fontId="12" fillId="2" borderId="1" xfId="50" applyFont="1" applyFill="1" applyBorder="1" applyAlignment="1">
      <alignment horizontal="right" vertical="center"/>
    </xf>
    <xf numFmtId="1" fontId="17" fillId="2" borderId="1" xfId="50" applyNumberFormat="1" applyFont="1" applyFill="1" applyBorder="1" applyAlignment="1">
      <alignment horizontal="right" vertical="center"/>
    </xf>
    <xf numFmtId="4" fontId="17" fillId="2" borderId="1" xfId="50" applyNumberFormat="1" applyFont="1" applyFill="1" applyBorder="1" applyAlignment="1">
      <alignment horizontal="right" vertical="center"/>
    </xf>
    <xf numFmtId="43" fontId="9" fillId="0" borderId="0" xfId="50" applyNumberFormat="1"/>
    <xf numFmtId="49" fontId="22" fillId="5" borderId="2" xfId="50" applyNumberFormat="1" applyFont="1" applyFill="1" applyBorder="1" applyAlignment="1">
      <alignment horizontal="center" vertical="center" wrapText="1"/>
    </xf>
    <xf numFmtId="49" fontId="22" fillId="5" borderId="1" xfId="50" applyNumberFormat="1" applyFont="1" applyFill="1" applyBorder="1" applyAlignment="1">
      <alignment horizontal="center" vertical="center" wrapText="1"/>
    </xf>
    <xf numFmtId="43" fontId="12" fillId="0" borderId="0" xfId="24" applyFont="1"/>
    <xf numFmtId="43" fontId="9" fillId="0" borderId="0" xfId="24" applyFont="1"/>
    <xf numFmtId="0" fontId="9" fillId="0" borderId="0" xfId="50" applyAlignment="1">
      <alignment horizontal="right"/>
    </xf>
  </cellXfs>
  <cellStyles count="78">
    <cellStyle name="Comma 2" xfId="6" xr:uid="{00000000-0005-0000-0000-000000000000}"/>
    <cellStyle name="Comma 2 4" xfId="63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Excel Built-in Normal" xfId="76" xr:uid="{98380E7C-E9C1-474E-8823-2C19580F8537}"/>
    <cellStyle name="Millares" xfId="24" builtinId="3"/>
    <cellStyle name="Millares 10" xfId="46" xr:uid="{00000000-0005-0000-0000-000008000000}"/>
    <cellStyle name="Millares 10 2" xfId="51" xr:uid="{FCAD487C-1D6C-4C74-9213-26B79D3C6DA1}"/>
    <cellStyle name="Millares 11" xfId="52" xr:uid="{00000000-0005-0000-0000-000061000000}"/>
    <cellStyle name="Millares 12" xfId="71" xr:uid="{2ABF22C4-60B0-4AA9-918E-4C5D2BD8A1C8}"/>
    <cellStyle name="Millares 13" xfId="74" xr:uid="{87E3871F-60A9-4A19-A240-658FD214A3BF}"/>
    <cellStyle name="Millares 14 2 4" xfId="73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5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4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 2" xfId="44" xr:uid="{00000000-0005-0000-0000-000017000000}"/>
    <cellStyle name="Moneda 3" xfId="43" xr:uid="{00000000-0005-0000-0000-000018000000}"/>
    <cellStyle name="Moneda 4" xfId="66" xr:uid="{13134C84-93BF-4BA5-8868-0D5BCD10A5BD}"/>
    <cellStyle name="Moneda 5" xfId="75" xr:uid="{E9F45F2C-D562-4AA3-928B-9FC80FFF5830}"/>
    <cellStyle name="Normal" xfId="0" builtinId="0"/>
    <cellStyle name="Normal 10" xfId="33" xr:uid="{00000000-0005-0000-0000-00001A000000}"/>
    <cellStyle name="Normal 10 2" xfId="50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7" xr:uid="{4D0C72A7-295F-40A9-9B2B-794BE2DA033F}"/>
    <cellStyle name="Normal 12 2" xfId="29" xr:uid="{00000000-0005-0000-0000-00001E000000}"/>
    <cellStyle name="Normal 13" xfId="69" xr:uid="{A35074EC-5E99-44EC-A49C-A9A97C90FBD4}"/>
    <cellStyle name="Normal 14" xfId="70" xr:uid="{6BBF4C20-A988-4B41-B00A-7C287E6873E4}"/>
    <cellStyle name="Normal 15" xfId="72" xr:uid="{A4B35303-D4BF-4BE2-A97B-E176FB96EFBA}"/>
    <cellStyle name="Normal 2" xfId="1" xr:uid="{00000000-0005-0000-0000-00001F000000}"/>
    <cellStyle name="Normal 2 2" xfId="14" xr:uid="{00000000-0005-0000-0000-000020000000}"/>
    <cellStyle name="Normal 2 2 10" xfId="58" xr:uid="{F4318C62-39E8-44A2-909B-A97BFE969B7F}"/>
    <cellStyle name="Normal 2 3" xfId="28" xr:uid="{00000000-0005-0000-0000-000021000000}"/>
    <cellStyle name="Normal 2 3 2" xfId="48" xr:uid="{75E8DEA5-6230-4790-8474-9BA9765BC118}"/>
    <cellStyle name="Normal 2 3 2 2" xfId="57" xr:uid="{6DD41CF8-72A4-4DF1-A015-72504EC71A87}"/>
    <cellStyle name="Normal 2 3 4" xfId="64" xr:uid="{51476E6B-A431-4486-9543-9893CAF1E910}"/>
    <cellStyle name="Normal 2 35" xfId="62" xr:uid="{0CC99C29-AB57-4BFB-9251-B1D4D85AFB6B}"/>
    <cellStyle name="Normal 2 4" xfId="37" xr:uid="{00000000-0005-0000-0000-000022000000}"/>
    <cellStyle name="Normal 2 4 2" xfId="49" xr:uid="{F2869022-520F-4A6A-A154-53483EBB893F}"/>
    <cellStyle name="Normal 2 5" xfId="53" xr:uid="{00000000-0005-0000-0000-000031000000}"/>
    <cellStyle name="Normal 2 6" xfId="77" xr:uid="{3A334BF6-C95E-4EDA-8B76-D4E299752BE2}"/>
    <cellStyle name="Normal 20" xfId="61" xr:uid="{798235B2-F3BF-4D73-94CA-57B95128AF77}"/>
    <cellStyle name="Normal 24" xfId="25" xr:uid="{00000000-0005-0000-0000-000023000000}"/>
    <cellStyle name="Normal 26" xfId="56" xr:uid="{E1B5EFC1-E640-40D9-B030-62E50A1B5EBF}"/>
    <cellStyle name="Normal 3" xfId="9" xr:uid="{00000000-0005-0000-0000-000024000000}"/>
    <cellStyle name="Normal 39" xfId="65" xr:uid="{F2CA3AF4-E47F-44D3-ABDB-46748602C28F}"/>
    <cellStyle name="Normal 4" xfId="16" xr:uid="{00000000-0005-0000-0000-000025000000}"/>
    <cellStyle name="Normal 4 2" xfId="59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0" xr:uid="{F8B73A6B-A9C8-461E-8193-FA242F2E45FB}"/>
    <cellStyle name="Porcentaje 4" xfId="68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BED5-E8FC-4CAC-A794-03D6DA814E57}">
  <dimension ref="A1:BT177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5.7109375" style="30" customWidth="1"/>
    <col min="2" max="2" width="9.85546875" style="30" bestFit="1" customWidth="1"/>
    <col min="3" max="3" width="11" style="30" bestFit="1" customWidth="1"/>
    <col min="4" max="4" width="11.7109375" style="30" customWidth="1"/>
    <col min="5" max="5" width="10.5703125" style="30" customWidth="1"/>
    <col min="6" max="6" width="8.42578125" style="30" customWidth="1"/>
    <col min="7" max="7" width="10.140625" style="30" customWidth="1"/>
    <col min="8" max="8" width="10.85546875" style="30" customWidth="1"/>
    <col min="9" max="9" width="11.140625" style="30" customWidth="1"/>
    <col min="10" max="10" width="11.42578125" style="30" customWidth="1"/>
    <col min="11" max="11" width="11.7109375" style="30" customWidth="1"/>
    <col min="12" max="12" width="9.85546875" style="30" customWidth="1"/>
    <col min="13" max="13" width="11.140625" style="30" customWidth="1"/>
    <col min="14" max="15" width="11.85546875" style="30" customWidth="1"/>
    <col min="16" max="16" width="10.7109375" style="30" customWidth="1"/>
    <col min="17" max="17" width="9.7109375" style="30" customWidth="1"/>
    <col min="18" max="18" width="10.85546875" style="30" customWidth="1"/>
    <col min="19" max="19" width="9.7109375" style="30" customWidth="1"/>
    <col min="20" max="20" width="10.140625" style="30" customWidth="1"/>
    <col min="21" max="21" width="11" style="30" customWidth="1"/>
    <col min="22" max="22" width="9.42578125" style="30" customWidth="1"/>
    <col min="23" max="23" width="9.5703125" style="30" customWidth="1"/>
    <col min="24" max="24" width="11.140625" style="30" customWidth="1"/>
    <col min="25" max="25" width="9.5703125" style="30" customWidth="1"/>
    <col min="26" max="26" width="14" style="30" customWidth="1"/>
    <col min="27" max="27" width="11.28515625" style="30" customWidth="1"/>
    <col min="28" max="29" width="14.140625" style="30" customWidth="1"/>
    <col min="30" max="30" width="12.5703125" style="30" customWidth="1"/>
    <col min="31" max="31" width="11" style="30" customWidth="1"/>
    <col min="32" max="32" width="9.7109375" style="30" customWidth="1"/>
    <col min="33" max="33" width="14" style="30" customWidth="1"/>
    <col min="34" max="34" width="13.28515625" style="30" customWidth="1"/>
    <col min="35" max="35" width="11.85546875" style="30" customWidth="1"/>
    <col min="36" max="36" width="13.5703125" style="30" customWidth="1"/>
    <col min="37" max="37" width="13.140625" style="30" customWidth="1"/>
    <col min="38" max="38" width="12.5703125" style="30" customWidth="1"/>
    <col min="39" max="39" width="11.140625" style="30" customWidth="1"/>
    <col min="40" max="40" width="11.85546875" style="30" customWidth="1"/>
    <col min="41" max="41" width="11.7109375" style="30" customWidth="1"/>
    <col min="42" max="42" width="11.5703125" style="30" customWidth="1"/>
    <col min="43" max="44" width="10.140625" style="30" customWidth="1"/>
    <col min="45" max="46" width="10.7109375" style="30" customWidth="1"/>
    <col min="47" max="47" width="11" style="30" bestFit="1" customWidth="1"/>
    <col min="48" max="49" width="10.140625" style="30" customWidth="1"/>
    <col min="50" max="51" width="7.140625" style="30" customWidth="1"/>
    <col min="52" max="52" width="11.5703125" style="30" customWidth="1"/>
    <col min="53" max="54" width="13.7109375" style="30" customWidth="1"/>
    <col min="55" max="55" width="8" style="30" customWidth="1"/>
    <col min="56" max="56" width="7.28515625" style="30" customWidth="1"/>
    <col min="57" max="57" width="10.7109375" style="30" customWidth="1"/>
    <col min="58" max="58" width="12.7109375" style="30" customWidth="1"/>
    <col min="59" max="59" width="13.28515625" style="30" customWidth="1"/>
    <col min="60" max="60" width="7.7109375" style="30" customWidth="1"/>
    <col min="61" max="61" width="17.85546875" style="30" customWidth="1"/>
    <col min="62" max="62" width="7.5703125" style="30" customWidth="1"/>
    <col min="63" max="63" width="11.42578125" style="30" customWidth="1"/>
    <col min="64" max="64" width="13.5703125" style="30" customWidth="1"/>
    <col min="65" max="72" width="11.42578125" style="30" customWidth="1"/>
    <col min="73" max="73" width="4.7109375" style="30" customWidth="1"/>
    <col min="74" max="16384" width="11.42578125" style="30"/>
  </cols>
  <sheetData>
    <row r="1" spans="1:72" s="1" customFormat="1" ht="10.7" customHeight="1" x14ac:dyDescent="0.15"/>
    <row r="2" spans="1:72" s="1" customFormat="1" ht="40.5" customHeight="1" x14ac:dyDescent="0.15">
      <c r="A2" s="2" t="s">
        <v>85</v>
      </c>
      <c r="B2" s="2" t="s">
        <v>86</v>
      </c>
      <c r="C2" s="2" t="s">
        <v>87</v>
      </c>
      <c r="D2" s="2" t="s">
        <v>88</v>
      </c>
      <c r="E2" s="2" t="s">
        <v>89</v>
      </c>
      <c r="F2" s="2" t="s">
        <v>90</v>
      </c>
      <c r="G2" s="2" t="s">
        <v>91</v>
      </c>
      <c r="H2" s="2" t="s">
        <v>92</v>
      </c>
      <c r="I2" s="2" t="s">
        <v>93</v>
      </c>
      <c r="J2" s="2" t="s">
        <v>94</v>
      </c>
      <c r="K2" s="2" t="s">
        <v>95</v>
      </c>
      <c r="L2" s="3" t="s">
        <v>96</v>
      </c>
      <c r="M2" s="2" t="s">
        <v>97</v>
      </c>
      <c r="N2" s="2" t="s">
        <v>98</v>
      </c>
      <c r="O2" s="2" t="s">
        <v>99</v>
      </c>
      <c r="P2" s="2" t="s">
        <v>100</v>
      </c>
      <c r="Q2" s="2" t="s">
        <v>101</v>
      </c>
      <c r="R2" s="2" t="s">
        <v>102</v>
      </c>
      <c r="S2" s="2" t="s">
        <v>103</v>
      </c>
      <c r="T2" s="2" t="s">
        <v>104</v>
      </c>
      <c r="U2" s="2" t="s">
        <v>105</v>
      </c>
      <c r="V2" s="2" t="s">
        <v>106</v>
      </c>
      <c r="W2" s="2" t="s">
        <v>107</v>
      </c>
      <c r="X2" s="2" t="s">
        <v>108</v>
      </c>
      <c r="Y2" s="2" t="s">
        <v>109</v>
      </c>
      <c r="Z2" s="2" t="s">
        <v>110</v>
      </c>
      <c r="AA2" s="2" t="s">
        <v>111</v>
      </c>
      <c r="AB2" s="2" t="s">
        <v>112</v>
      </c>
      <c r="AC2" s="2" t="s">
        <v>113</v>
      </c>
      <c r="AD2" s="2" t="s">
        <v>114</v>
      </c>
      <c r="AE2" s="2" t="s">
        <v>115</v>
      </c>
      <c r="AF2" s="2" t="s">
        <v>116</v>
      </c>
      <c r="AG2" s="2" t="s">
        <v>117</v>
      </c>
      <c r="AH2" s="2" t="s">
        <v>118</v>
      </c>
      <c r="AI2" s="2" t="s">
        <v>119</v>
      </c>
      <c r="AJ2" s="2" t="s">
        <v>120</v>
      </c>
      <c r="AK2" s="2" t="s">
        <v>121</v>
      </c>
      <c r="AL2" s="2" t="s">
        <v>122</v>
      </c>
      <c r="AM2" s="2" t="s">
        <v>123</v>
      </c>
      <c r="AN2" s="2" t="s">
        <v>124</v>
      </c>
      <c r="AO2" s="2" t="s">
        <v>125</v>
      </c>
      <c r="AP2" s="2" t="s">
        <v>126</v>
      </c>
      <c r="AQ2" s="2" t="s">
        <v>127</v>
      </c>
      <c r="AR2" s="2" t="s">
        <v>128</v>
      </c>
      <c r="AS2" s="39" t="s">
        <v>129</v>
      </c>
      <c r="AT2" s="39" t="s">
        <v>130</v>
      </c>
      <c r="AU2" s="2" t="s">
        <v>131</v>
      </c>
      <c r="AV2" s="2" t="s">
        <v>132</v>
      </c>
      <c r="AW2" s="2" t="s">
        <v>133</v>
      </c>
      <c r="AX2" s="2" t="s">
        <v>134</v>
      </c>
      <c r="AY2" s="2" t="s">
        <v>135</v>
      </c>
      <c r="AZ2" s="2" t="s">
        <v>136</v>
      </c>
      <c r="BA2" s="2" t="s">
        <v>137</v>
      </c>
      <c r="BB2" s="2" t="s">
        <v>138</v>
      </c>
      <c r="BC2" s="2" t="s">
        <v>139</v>
      </c>
      <c r="BD2" s="2" t="s">
        <v>140</v>
      </c>
      <c r="BE2" s="2" t="s">
        <v>141</v>
      </c>
      <c r="BF2" s="2" t="s">
        <v>142</v>
      </c>
      <c r="BG2" s="2" t="s">
        <v>143</v>
      </c>
      <c r="BH2" s="2" t="s">
        <v>144</v>
      </c>
      <c r="BI2" s="2" t="s">
        <v>145</v>
      </c>
      <c r="BJ2" s="2" t="s">
        <v>146</v>
      </c>
      <c r="BK2" s="2" t="s">
        <v>147</v>
      </c>
      <c r="BL2" s="2" t="s">
        <v>148</v>
      </c>
      <c r="BM2" s="2" t="s">
        <v>149</v>
      </c>
      <c r="BN2" s="2" t="s">
        <v>150</v>
      </c>
      <c r="BO2" s="2" t="s">
        <v>151</v>
      </c>
      <c r="BP2" s="2" t="s">
        <v>152</v>
      </c>
      <c r="BQ2" s="2" t="s">
        <v>153</v>
      </c>
      <c r="BR2" s="3" t="s">
        <v>154</v>
      </c>
      <c r="BS2" s="2" t="s">
        <v>155</v>
      </c>
      <c r="BT2" s="2" t="s">
        <v>156</v>
      </c>
    </row>
    <row r="3" spans="1:72" s="1" customFormat="1" ht="18.2" customHeight="1" x14ac:dyDescent="0.15">
      <c r="A3" s="4">
        <v>1</v>
      </c>
      <c r="B3" s="5" t="s">
        <v>6</v>
      </c>
      <c r="C3" s="5" t="s">
        <v>1</v>
      </c>
      <c r="D3" s="6">
        <v>45292</v>
      </c>
      <c r="E3" s="7" t="s">
        <v>157</v>
      </c>
      <c r="F3" s="8">
        <v>0</v>
      </c>
      <c r="G3" s="8">
        <v>0</v>
      </c>
      <c r="H3" s="9">
        <v>1314.53</v>
      </c>
      <c r="I3" s="9">
        <v>0</v>
      </c>
      <c r="J3" s="9">
        <v>0</v>
      </c>
      <c r="K3" s="9">
        <v>1314.53</v>
      </c>
      <c r="L3" s="9">
        <v>502.23</v>
      </c>
      <c r="M3" s="9">
        <v>0</v>
      </c>
      <c r="N3" s="9">
        <v>0</v>
      </c>
      <c r="O3" s="9">
        <v>0</v>
      </c>
      <c r="P3" s="9">
        <v>502.23</v>
      </c>
      <c r="Q3" s="9">
        <v>0</v>
      </c>
      <c r="R3" s="9">
        <v>0</v>
      </c>
      <c r="S3" s="9">
        <v>812.3</v>
      </c>
      <c r="T3" s="9">
        <v>0</v>
      </c>
      <c r="U3" s="9">
        <v>11.13</v>
      </c>
      <c r="V3" s="9">
        <v>0</v>
      </c>
      <c r="W3" s="9">
        <v>0</v>
      </c>
      <c r="X3" s="9">
        <v>11.13</v>
      </c>
      <c r="Y3" s="9">
        <v>0</v>
      </c>
      <c r="Z3" s="9">
        <v>0</v>
      </c>
      <c r="AA3" s="9">
        <v>0</v>
      </c>
      <c r="AB3" s="9">
        <v>65.03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30.66</v>
      </c>
      <c r="AI3" s="9">
        <v>35.14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0.92800000000000005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645.11799999999994</v>
      </c>
      <c r="AV3" s="9">
        <v>0</v>
      </c>
      <c r="AW3" s="9">
        <v>0</v>
      </c>
      <c r="AX3" s="10">
        <v>46</v>
      </c>
      <c r="AY3" s="10">
        <v>300</v>
      </c>
      <c r="AZ3" s="9">
        <v>199602.06</v>
      </c>
      <c r="BA3" s="9">
        <v>55800</v>
      </c>
      <c r="BB3" s="11">
        <v>90</v>
      </c>
      <c r="BC3" s="11">
        <v>1.3101612903225801</v>
      </c>
      <c r="BD3" s="11">
        <v>10.16</v>
      </c>
      <c r="BE3" s="11"/>
      <c r="BF3" s="7" t="s">
        <v>158</v>
      </c>
      <c r="BG3" s="4"/>
      <c r="BH3" s="7" t="s">
        <v>159</v>
      </c>
      <c r="BI3" s="7" t="s">
        <v>160</v>
      </c>
      <c r="BJ3" s="7"/>
      <c r="BK3" s="7" t="s">
        <v>4</v>
      </c>
      <c r="BL3" s="5" t="s">
        <v>0</v>
      </c>
      <c r="BM3" s="11">
        <v>6485.5534754999999</v>
      </c>
      <c r="BN3" s="5" t="s">
        <v>84</v>
      </c>
      <c r="BO3" s="11"/>
      <c r="BP3" s="12">
        <v>37609</v>
      </c>
      <c r="BQ3" s="12">
        <v>46721</v>
      </c>
      <c r="BR3" s="11">
        <v>0</v>
      </c>
      <c r="BS3" s="11">
        <v>65.03</v>
      </c>
      <c r="BT3" s="11">
        <v>0</v>
      </c>
    </row>
    <row r="4" spans="1:72" s="1" customFormat="1" ht="18.2" customHeight="1" x14ac:dyDescent="0.15">
      <c r="A4" s="13">
        <v>2</v>
      </c>
      <c r="B4" s="14" t="s">
        <v>6</v>
      </c>
      <c r="C4" s="14" t="s">
        <v>1</v>
      </c>
      <c r="D4" s="15">
        <v>45292</v>
      </c>
      <c r="E4" s="16" t="s">
        <v>13</v>
      </c>
      <c r="F4" s="17">
        <v>2</v>
      </c>
      <c r="G4" s="17">
        <v>2</v>
      </c>
      <c r="H4" s="18">
        <v>20095.37</v>
      </c>
      <c r="I4" s="18">
        <v>340.36</v>
      </c>
      <c r="J4" s="18">
        <v>0</v>
      </c>
      <c r="K4" s="18">
        <v>20435.73</v>
      </c>
      <c r="L4" s="18">
        <v>343.24</v>
      </c>
      <c r="M4" s="18">
        <v>0</v>
      </c>
      <c r="N4" s="18">
        <v>0</v>
      </c>
      <c r="O4" s="18">
        <v>340.36</v>
      </c>
      <c r="P4" s="18">
        <v>0</v>
      </c>
      <c r="Q4" s="18">
        <v>0</v>
      </c>
      <c r="R4" s="18">
        <v>0</v>
      </c>
      <c r="S4" s="18">
        <v>20095.37</v>
      </c>
      <c r="T4" s="18">
        <v>175.74</v>
      </c>
      <c r="U4" s="18">
        <v>170.12</v>
      </c>
      <c r="V4" s="18">
        <v>0</v>
      </c>
      <c r="W4" s="18">
        <v>173</v>
      </c>
      <c r="X4" s="18">
        <v>0</v>
      </c>
      <c r="Y4" s="18">
        <v>0</v>
      </c>
      <c r="Z4" s="18">
        <v>0</v>
      </c>
      <c r="AA4" s="18">
        <v>172.86</v>
      </c>
      <c r="AB4" s="18">
        <v>0</v>
      </c>
      <c r="AC4" s="18">
        <v>0</v>
      </c>
      <c r="AD4" s="18">
        <v>0</v>
      </c>
      <c r="AE4" s="18">
        <v>0</v>
      </c>
      <c r="AF4" s="18">
        <v>21.48</v>
      </c>
      <c r="AG4" s="18">
        <v>0</v>
      </c>
      <c r="AH4" s="18">
        <v>0</v>
      </c>
      <c r="AI4" s="18">
        <v>0</v>
      </c>
      <c r="AJ4" s="18">
        <v>65.03</v>
      </c>
      <c r="AK4" s="18">
        <v>0</v>
      </c>
      <c r="AL4" s="18">
        <v>0</v>
      </c>
      <c r="AM4" s="18">
        <v>0</v>
      </c>
      <c r="AN4" s="18">
        <v>0</v>
      </c>
      <c r="AO4" s="18">
        <v>30.66</v>
      </c>
      <c r="AP4" s="18">
        <v>30.97</v>
      </c>
      <c r="AQ4" s="18">
        <v>3.0000000000000001E-3</v>
      </c>
      <c r="AR4" s="18">
        <v>0</v>
      </c>
      <c r="AS4" s="18">
        <v>0</v>
      </c>
      <c r="AT4" s="18">
        <v>0</v>
      </c>
      <c r="AU4" s="18">
        <f t="shared" si="0"/>
        <v>661.50299999999993</v>
      </c>
      <c r="AV4" s="18">
        <v>343.24</v>
      </c>
      <c r="AW4" s="18">
        <v>172.86</v>
      </c>
      <c r="AX4" s="19">
        <v>46</v>
      </c>
      <c r="AY4" s="19">
        <v>300</v>
      </c>
      <c r="AZ4" s="18">
        <v>199602.06</v>
      </c>
      <c r="BA4" s="18">
        <v>55800</v>
      </c>
      <c r="BB4" s="20">
        <v>90</v>
      </c>
      <c r="BC4" s="20">
        <v>32.411887096774201</v>
      </c>
      <c r="BD4" s="20">
        <v>10.16</v>
      </c>
      <c r="BE4" s="20"/>
      <c r="BF4" s="16" t="s">
        <v>158</v>
      </c>
      <c r="BG4" s="13"/>
      <c r="BH4" s="16" t="s">
        <v>159</v>
      </c>
      <c r="BI4" s="16" t="s">
        <v>160</v>
      </c>
      <c r="BJ4" s="16"/>
      <c r="BK4" s="16" t="s">
        <v>173</v>
      </c>
      <c r="BL4" s="14" t="s">
        <v>0</v>
      </c>
      <c r="BM4" s="20">
        <v>160445.15172344999</v>
      </c>
      <c r="BN4" s="14" t="s">
        <v>84</v>
      </c>
      <c r="BO4" s="20"/>
      <c r="BP4" s="21">
        <v>37609</v>
      </c>
      <c r="BQ4" s="21">
        <v>46721</v>
      </c>
      <c r="BR4" s="20">
        <v>138.33000000000001</v>
      </c>
      <c r="BS4" s="20">
        <v>65.03</v>
      </c>
      <c r="BT4" s="20">
        <v>28.98</v>
      </c>
    </row>
    <row r="5" spans="1:72" s="1" customFormat="1" ht="18.2" customHeight="1" x14ac:dyDescent="0.15">
      <c r="A5" s="4">
        <v>3</v>
      </c>
      <c r="B5" s="5" t="s">
        <v>6</v>
      </c>
      <c r="C5" s="5" t="s">
        <v>1</v>
      </c>
      <c r="D5" s="6">
        <v>45292</v>
      </c>
      <c r="E5" s="7" t="s">
        <v>161</v>
      </c>
      <c r="F5" s="8">
        <v>2</v>
      </c>
      <c r="G5" s="8">
        <v>1</v>
      </c>
      <c r="H5" s="9">
        <v>34119.47</v>
      </c>
      <c r="I5" s="9">
        <v>581.70000000000005</v>
      </c>
      <c r="J5" s="9">
        <v>0</v>
      </c>
      <c r="K5" s="9">
        <v>34701.17</v>
      </c>
      <c r="L5" s="9">
        <v>586.75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34701.17</v>
      </c>
      <c r="T5" s="9">
        <v>301.61</v>
      </c>
      <c r="U5" s="9">
        <v>296.56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598.16999999999996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1168.45</v>
      </c>
      <c r="AW5" s="9">
        <v>598.16999999999996</v>
      </c>
      <c r="AX5" s="10">
        <v>47</v>
      </c>
      <c r="AY5" s="10">
        <v>300</v>
      </c>
      <c r="AZ5" s="9">
        <v>337570.01</v>
      </c>
      <c r="BA5" s="9">
        <v>94050</v>
      </c>
      <c r="BB5" s="11">
        <v>90</v>
      </c>
      <c r="BC5" s="11">
        <v>33.206861244019102</v>
      </c>
      <c r="BD5" s="11">
        <v>10.43</v>
      </c>
      <c r="BE5" s="11"/>
      <c r="BF5" s="7" t="s">
        <v>158</v>
      </c>
      <c r="BG5" s="4"/>
      <c r="BH5" s="7" t="s">
        <v>8</v>
      </c>
      <c r="BI5" s="7" t="s">
        <v>162</v>
      </c>
      <c r="BJ5" s="7"/>
      <c r="BK5" s="7" t="s">
        <v>173</v>
      </c>
      <c r="BL5" s="5" t="s">
        <v>0</v>
      </c>
      <c r="BM5" s="11">
        <v>277060.56099645002</v>
      </c>
      <c r="BN5" s="5" t="s">
        <v>84</v>
      </c>
      <c r="BO5" s="11"/>
      <c r="BP5" s="12">
        <v>37631</v>
      </c>
      <c r="BQ5" s="12">
        <v>46753</v>
      </c>
      <c r="BR5" s="11">
        <v>482.29</v>
      </c>
      <c r="BS5" s="11">
        <v>100</v>
      </c>
      <c r="BT5" s="11">
        <v>29.94</v>
      </c>
    </row>
    <row r="6" spans="1:72" s="1" customFormat="1" ht="18.2" customHeight="1" x14ac:dyDescent="0.15">
      <c r="A6" s="13">
        <v>4</v>
      </c>
      <c r="B6" s="14" t="s">
        <v>6</v>
      </c>
      <c r="C6" s="14" t="s">
        <v>1</v>
      </c>
      <c r="D6" s="15">
        <v>45292</v>
      </c>
      <c r="E6" s="16" t="s">
        <v>163</v>
      </c>
      <c r="F6" s="17">
        <v>0</v>
      </c>
      <c r="G6" s="17">
        <v>0</v>
      </c>
      <c r="H6" s="18">
        <v>31384.1</v>
      </c>
      <c r="I6" s="18">
        <v>0</v>
      </c>
      <c r="J6" s="18">
        <v>0</v>
      </c>
      <c r="K6" s="18">
        <v>31384.1</v>
      </c>
      <c r="L6" s="18">
        <v>520.72</v>
      </c>
      <c r="M6" s="18">
        <v>0</v>
      </c>
      <c r="N6" s="18">
        <v>0</v>
      </c>
      <c r="O6" s="18">
        <v>0</v>
      </c>
      <c r="P6" s="18">
        <v>520.72</v>
      </c>
      <c r="Q6" s="18">
        <v>0</v>
      </c>
      <c r="R6" s="18">
        <v>0</v>
      </c>
      <c r="S6" s="18">
        <v>30863.38</v>
      </c>
      <c r="T6" s="18">
        <v>0</v>
      </c>
      <c r="U6" s="18">
        <v>262.83999999999997</v>
      </c>
      <c r="V6" s="18">
        <v>0</v>
      </c>
      <c r="W6" s="18">
        <v>0</v>
      </c>
      <c r="X6" s="18">
        <v>262.83999999999997</v>
      </c>
      <c r="Y6" s="18">
        <v>0</v>
      </c>
      <c r="Z6" s="18">
        <v>0</v>
      </c>
      <c r="AA6" s="18">
        <v>0</v>
      </c>
      <c r="AB6" s="18">
        <v>110.87</v>
      </c>
      <c r="AC6" s="18">
        <v>84.5</v>
      </c>
      <c r="AD6" s="18">
        <v>0</v>
      </c>
      <c r="AE6" s="18">
        <v>0</v>
      </c>
      <c r="AF6" s="18">
        <v>0</v>
      </c>
      <c r="AG6" s="18">
        <v>0</v>
      </c>
      <c r="AH6" s="18">
        <v>47.41</v>
      </c>
      <c r="AI6" s="18">
        <v>54.13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3.0000000000000001E-3</v>
      </c>
      <c r="AR6" s="18">
        <v>0</v>
      </c>
      <c r="AS6" s="18">
        <v>0</v>
      </c>
      <c r="AT6" s="18">
        <v>84.44</v>
      </c>
      <c r="AU6" s="18">
        <f t="shared" si="0"/>
        <v>996.0329999999999</v>
      </c>
      <c r="AV6" s="18">
        <v>0</v>
      </c>
      <c r="AW6" s="18">
        <v>0</v>
      </c>
      <c r="AX6" s="19">
        <v>47</v>
      </c>
      <c r="AY6" s="19">
        <v>300</v>
      </c>
      <c r="AZ6" s="18">
        <v>460018.9</v>
      </c>
      <c r="BA6" s="18">
        <v>85895</v>
      </c>
      <c r="BB6" s="20">
        <v>60.34</v>
      </c>
      <c r="BC6" s="20">
        <v>21.681079797427099</v>
      </c>
      <c r="BD6" s="20">
        <v>10.050000000000001</v>
      </c>
      <c r="BE6" s="20"/>
      <c r="BF6" s="16" t="s">
        <v>158</v>
      </c>
      <c r="BG6" s="13"/>
      <c r="BH6" s="16" t="s">
        <v>159</v>
      </c>
      <c r="BI6" s="16" t="s">
        <v>164</v>
      </c>
      <c r="BJ6" s="16"/>
      <c r="BK6" s="16" t="s">
        <v>4</v>
      </c>
      <c r="BL6" s="14" t="s">
        <v>0</v>
      </c>
      <c r="BM6" s="20">
        <v>246418.93564529999</v>
      </c>
      <c r="BN6" s="14" t="s">
        <v>84</v>
      </c>
      <c r="BO6" s="20"/>
      <c r="BP6" s="21">
        <v>37635</v>
      </c>
      <c r="BQ6" s="21">
        <v>46753</v>
      </c>
      <c r="BR6" s="20">
        <v>0</v>
      </c>
      <c r="BS6" s="20">
        <v>110.87</v>
      </c>
      <c r="BT6" s="20">
        <v>84.5</v>
      </c>
    </row>
    <row r="7" spans="1:72" s="1" customFormat="1" ht="18.2" customHeight="1" x14ac:dyDescent="0.15">
      <c r="A7" s="4">
        <v>5</v>
      </c>
      <c r="B7" s="5" t="s">
        <v>6</v>
      </c>
      <c r="C7" s="5" t="s">
        <v>1</v>
      </c>
      <c r="D7" s="6">
        <v>45292</v>
      </c>
      <c r="E7" s="7" t="s">
        <v>14</v>
      </c>
      <c r="F7" s="8">
        <v>171</v>
      </c>
      <c r="G7" s="8">
        <v>170</v>
      </c>
      <c r="H7" s="9">
        <v>46808.89</v>
      </c>
      <c r="I7" s="9">
        <v>66526.53</v>
      </c>
      <c r="J7" s="9">
        <v>0</v>
      </c>
      <c r="K7" s="9">
        <v>113335.42</v>
      </c>
      <c r="L7" s="9">
        <v>751.15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113335.42</v>
      </c>
      <c r="T7" s="9">
        <v>130269.21</v>
      </c>
      <c r="U7" s="9">
        <v>407.18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130676.39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67277.679999999993</v>
      </c>
      <c r="AW7" s="9">
        <v>130676.39</v>
      </c>
      <c r="AX7" s="10">
        <v>49</v>
      </c>
      <c r="AY7" s="10">
        <v>300</v>
      </c>
      <c r="AZ7" s="9">
        <v>447000</v>
      </c>
      <c r="BA7" s="9">
        <v>123239.91</v>
      </c>
      <c r="BB7" s="11">
        <v>89.49</v>
      </c>
      <c r="BC7" s="11">
        <v>82.297907681042602</v>
      </c>
      <c r="BD7" s="11">
        <v>10.44</v>
      </c>
      <c r="BE7" s="11"/>
      <c r="BF7" s="7" t="s">
        <v>158</v>
      </c>
      <c r="BG7" s="4"/>
      <c r="BH7" s="7" t="s">
        <v>165</v>
      </c>
      <c r="BI7" s="7" t="s">
        <v>166</v>
      </c>
      <c r="BJ7" s="7"/>
      <c r="BK7" s="7" t="s">
        <v>5</v>
      </c>
      <c r="BL7" s="5" t="s">
        <v>0</v>
      </c>
      <c r="BM7" s="11">
        <v>904890.96033270005</v>
      </c>
      <c r="BN7" s="5" t="s">
        <v>84</v>
      </c>
      <c r="BO7" s="11"/>
      <c r="BP7" s="12">
        <v>37671</v>
      </c>
      <c r="BQ7" s="12">
        <v>46784</v>
      </c>
      <c r="BR7" s="11">
        <v>51159.56</v>
      </c>
      <c r="BS7" s="11">
        <v>114.42</v>
      </c>
      <c r="BT7" s="11">
        <v>29.81</v>
      </c>
    </row>
    <row r="8" spans="1:72" s="1" customFormat="1" ht="18.2" customHeight="1" x14ac:dyDescent="0.15">
      <c r="A8" s="13">
        <v>6</v>
      </c>
      <c r="B8" s="14" t="s">
        <v>6</v>
      </c>
      <c r="C8" s="14" t="s">
        <v>1</v>
      </c>
      <c r="D8" s="15">
        <v>45292</v>
      </c>
      <c r="E8" s="16" t="s">
        <v>167</v>
      </c>
      <c r="F8" s="17">
        <v>2</v>
      </c>
      <c r="G8" s="17">
        <v>3</v>
      </c>
      <c r="H8" s="18">
        <v>38652.629999999997</v>
      </c>
      <c r="I8" s="18">
        <v>1541.56</v>
      </c>
      <c r="J8" s="18">
        <v>0</v>
      </c>
      <c r="K8" s="18">
        <v>40194.19</v>
      </c>
      <c r="L8" s="18">
        <v>635.19000000000005</v>
      </c>
      <c r="M8" s="18">
        <v>0</v>
      </c>
      <c r="N8" s="18">
        <v>0</v>
      </c>
      <c r="O8" s="18">
        <v>922.67</v>
      </c>
      <c r="P8" s="18">
        <v>0</v>
      </c>
      <c r="Q8" s="18">
        <v>0</v>
      </c>
      <c r="R8" s="18">
        <v>0</v>
      </c>
      <c r="S8" s="18">
        <v>39271.519999999997</v>
      </c>
      <c r="T8" s="18">
        <v>705.1</v>
      </c>
      <c r="U8" s="18">
        <v>341.66</v>
      </c>
      <c r="V8" s="18">
        <v>0</v>
      </c>
      <c r="W8" s="18">
        <v>347.14</v>
      </c>
      <c r="X8" s="18">
        <v>0</v>
      </c>
      <c r="Y8" s="18">
        <v>0</v>
      </c>
      <c r="Z8" s="18">
        <v>0</v>
      </c>
      <c r="AA8" s="18">
        <v>699.62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100</v>
      </c>
      <c r="AK8" s="18">
        <v>0</v>
      </c>
      <c r="AL8" s="18">
        <v>0</v>
      </c>
      <c r="AM8" s="18">
        <v>48.13</v>
      </c>
      <c r="AN8" s="18">
        <v>0</v>
      </c>
      <c r="AO8" s="18">
        <v>57.09</v>
      </c>
      <c r="AP8" s="18">
        <v>65.3</v>
      </c>
      <c r="AQ8" s="18">
        <v>0</v>
      </c>
      <c r="AR8" s="18">
        <v>0</v>
      </c>
      <c r="AS8" s="18">
        <v>2.5049999999999998E-3</v>
      </c>
      <c r="AT8" s="18">
        <v>0</v>
      </c>
      <c r="AU8" s="18">
        <f t="shared" si="0"/>
        <v>1540.327495</v>
      </c>
      <c r="AV8" s="18">
        <v>1254.08</v>
      </c>
      <c r="AW8" s="18">
        <v>699.62</v>
      </c>
      <c r="AX8" s="19">
        <v>48</v>
      </c>
      <c r="AY8" s="19">
        <v>300</v>
      </c>
      <c r="AZ8" s="18">
        <v>375000</v>
      </c>
      <c r="BA8" s="18">
        <v>103931.02</v>
      </c>
      <c r="BB8" s="20">
        <v>90</v>
      </c>
      <c r="BC8" s="20">
        <v>34.007525375965699</v>
      </c>
      <c r="BD8" s="20">
        <v>10.44</v>
      </c>
      <c r="BE8" s="20"/>
      <c r="BF8" s="16" t="s">
        <v>158</v>
      </c>
      <c r="BG8" s="13"/>
      <c r="BH8" s="16" t="s">
        <v>168</v>
      </c>
      <c r="BI8" s="16" t="s">
        <v>169</v>
      </c>
      <c r="BJ8" s="16"/>
      <c r="BK8" s="16" t="s">
        <v>173</v>
      </c>
      <c r="BL8" s="14" t="s">
        <v>0</v>
      </c>
      <c r="BM8" s="20">
        <v>313551.08091120003</v>
      </c>
      <c r="BN8" s="14" t="s">
        <v>84</v>
      </c>
      <c r="BO8" s="20"/>
      <c r="BP8" s="21">
        <v>37680</v>
      </c>
      <c r="BQ8" s="21">
        <v>46784</v>
      </c>
      <c r="BR8" s="20">
        <v>456</v>
      </c>
      <c r="BS8" s="20">
        <v>100</v>
      </c>
      <c r="BT8" s="20">
        <v>29.77</v>
      </c>
    </row>
    <row r="9" spans="1:72" s="1" customFormat="1" ht="18.2" customHeight="1" x14ac:dyDescent="0.15">
      <c r="A9" s="4">
        <v>7</v>
      </c>
      <c r="B9" s="5" t="s">
        <v>6</v>
      </c>
      <c r="C9" s="5" t="s">
        <v>1</v>
      </c>
      <c r="D9" s="6">
        <v>45292</v>
      </c>
      <c r="E9" s="7" t="s">
        <v>170</v>
      </c>
      <c r="F9" s="8">
        <v>1</v>
      </c>
      <c r="G9" s="8">
        <v>1</v>
      </c>
      <c r="H9" s="9">
        <v>31366.39</v>
      </c>
      <c r="I9" s="9">
        <v>495.21</v>
      </c>
      <c r="J9" s="9">
        <v>0</v>
      </c>
      <c r="K9" s="9">
        <v>31861.599999999999</v>
      </c>
      <c r="L9" s="9">
        <v>499.45</v>
      </c>
      <c r="M9" s="9">
        <v>0</v>
      </c>
      <c r="N9" s="9">
        <v>0</v>
      </c>
      <c r="O9" s="9">
        <v>495.21</v>
      </c>
      <c r="P9" s="9">
        <v>0</v>
      </c>
      <c r="Q9" s="9">
        <v>0</v>
      </c>
      <c r="R9" s="9">
        <v>0</v>
      </c>
      <c r="S9" s="9">
        <v>31366.39</v>
      </c>
      <c r="T9" s="9">
        <v>272.42</v>
      </c>
      <c r="U9" s="9">
        <v>268.18</v>
      </c>
      <c r="V9" s="9">
        <v>0</v>
      </c>
      <c r="W9" s="9">
        <v>272.42</v>
      </c>
      <c r="X9" s="9">
        <v>0</v>
      </c>
      <c r="Y9" s="9">
        <v>0</v>
      </c>
      <c r="Z9" s="9">
        <v>0</v>
      </c>
      <c r="AA9" s="9">
        <v>268.18</v>
      </c>
      <c r="AB9" s="9">
        <v>0</v>
      </c>
      <c r="AC9" s="9">
        <v>0</v>
      </c>
      <c r="AD9" s="9">
        <v>0</v>
      </c>
      <c r="AE9" s="9">
        <v>0</v>
      </c>
      <c r="AF9" s="9">
        <v>0.05</v>
      </c>
      <c r="AG9" s="9">
        <v>0</v>
      </c>
      <c r="AH9" s="9">
        <v>0</v>
      </c>
      <c r="AI9" s="9">
        <v>0</v>
      </c>
      <c r="AJ9" s="9">
        <v>96.15</v>
      </c>
      <c r="AK9" s="9">
        <v>0</v>
      </c>
      <c r="AL9" s="9">
        <v>0</v>
      </c>
      <c r="AM9" s="9">
        <v>0</v>
      </c>
      <c r="AN9" s="9">
        <v>0</v>
      </c>
      <c r="AO9" s="9">
        <v>45.78</v>
      </c>
      <c r="AP9" s="9">
        <v>51.93</v>
      </c>
      <c r="AQ9" s="9">
        <v>1E-3</v>
      </c>
      <c r="AR9" s="9">
        <v>0</v>
      </c>
      <c r="AS9" s="9">
        <v>0</v>
      </c>
      <c r="AT9" s="9">
        <v>0</v>
      </c>
      <c r="AU9" s="9">
        <f t="shared" si="0"/>
        <v>961.54099999999994</v>
      </c>
      <c r="AV9" s="9">
        <v>499.45</v>
      </c>
      <c r="AW9" s="9">
        <v>268.18</v>
      </c>
      <c r="AX9" s="10">
        <v>49</v>
      </c>
      <c r="AY9" s="10">
        <v>300</v>
      </c>
      <c r="AZ9" s="9">
        <v>298858.5</v>
      </c>
      <c r="BA9" s="9">
        <v>82800</v>
      </c>
      <c r="BB9" s="11">
        <v>90</v>
      </c>
      <c r="BC9" s="11">
        <v>34.093902173913001</v>
      </c>
      <c r="BD9" s="11">
        <v>10.26</v>
      </c>
      <c r="BE9" s="11"/>
      <c r="BF9" s="7" t="s">
        <v>158</v>
      </c>
      <c r="BG9" s="4"/>
      <c r="BH9" s="7" t="s">
        <v>159</v>
      </c>
      <c r="BI9" s="7" t="s">
        <v>164</v>
      </c>
      <c r="BJ9" s="7"/>
      <c r="BK9" s="7" t="s">
        <v>173</v>
      </c>
      <c r="BL9" s="5" t="s">
        <v>0</v>
      </c>
      <c r="BM9" s="11">
        <v>250435.06054214999</v>
      </c>
      <c r="BN9" s="5" t="s">
        <v>84</v>
      </c>
      <c r="BO9" s="11"/>
      <c r="BP9" s="12">
        <v>37683</v>
      </c>
      <c r="BQ9" s="12">
        <v>46812</v>
      </c>
      <c r="BR9" s="11">
        <v>223.69</v>
      </c>
      <c r="BS9" s="11">
        <v>96.15</v>
      </c>
      <c r="BT9" s="11">
        <v>29.76</v>
      </c>
    </row>
    <row r="10" spans="1:72" s="1" customFormat="1" ht="18.2" customHeight="1" x14ac:dyDescent="0.15">
      <c r="A10" s="13">
        <v>8</v>
      </c>
      <c r="B10" s="14" t="s">
        <v>6</v>
      </c>
      <c r="C10" s="14" t="s">
        <v>1</v>
      </c>
      <c r="D10" s="15">
        <v>45292</v>
      </c>
      <c r="E10" s="16" t="s">
        <v>171</v>
      </c>
      <c r="F10" s="17">
        <v>1</v>
      </c>
      <c r="G10" s="17">
        <v>0</v>
      </c>
      <c r="H10" s="18">
        <v>31465.54</v>
      </c>
      <c r="I10" s="18">
        <v>0</v>
      </c>
      <c r="J10" s="18">
        <v>0</v>
      </c>
      <c r="K10" s="18">
        <v>31465.54</v>
      </c>
      <c r="L10" s="18">
        <v>498.6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31465.54</v>
      </c>
      <c r="T10" s="18">
        <v>0</v>
      </c>
      <c r="U10" s="18">
        <v>269.02999999999997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269.02999999999997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0.05</v>
      </c>
      <c r="AQ10" s="18">
        <v>0</v>
      </c>
      <c r="AR10" s="18">
        <v>0</v>
      </c>
      <c r="AS10" s="18">
        <v>4.8847000000000002E-2</v>
      </c>
      <c r="AT10" s="18">
        <v>0</v>
      </c>
      <c r="AU10" s="18">
        <f t="shared" si="0"/>
        <v>1.1530000000000012E-3</v>
      </c>
      <c r="AV10" s="18">
        <v>498.6</v>
      </c>
      <c r="AW10" s="18">
        <v>269.02999999999997</v>
      </c>
      <c r="AX10" s="19">
        <v>49</v>
      </c>
      <c r="AY10" s="19">
        <v>300</v>
      </c>
      <c r="AZ10" s="18">
        <v>298858.5</v>
      </c>
      <c r="BA10" s="18">
        <v>82800</v>
      </c>
      <c r="BB10" s="20">
        <v>90</v>
      </c>
      <c r="BC10" s="20">
        <v>34.2016739130435</v>
      </c>
      <c r="BD10" s="20">
        <v>10.26</v>
      </c>
      <c r="BE10" s="20"/>
      <c r="BF10" s="16" t="s">
        <v>158</v>
      </c>
      <c r="BG10" s="13"/>
      <c r="BH10" s="16" t="s">
        <v>159</v>
      </c>
      <c r="BI10" s="16" t="s">
        <v>164</v>
      </c>
      <c r="BJ10" s="16"/>
      <c r="BK10" s="16" t="s">
        <v>173</v>
      </c>
      <c r="BL10" s="14" t="s">
        <v>0</v>
      </c>
      <c r="BM10" s="20">
        <v>251226.69248490001</v>
      </c>
      <c r="BN10" s="14" t="s">
        <v>84</v>
      </c>
      <c r="BO10" s="20"/>
      <c r="BP10" s="21">
        <v>37683</v>
      </c>
      <c r="BQ10" s="21">
        <v>46812</v>
      </c>
      <c r="BR10" s="20">
        <v>193.93</v>
      </c>
      <c r="BS10" s="20">
        <v>96.15</v>
      </c>
      <c r="BT10" s="20">
        <v>29.76</v>
      </c>
    </row>
    <row r="11" spans="1:72" s="1" customFormat="1" ht="18.2" customHeight="1" x14ac:dyDescent="0.15">
      <c r="A11" s="4">
        <v>9</v>
      </c>
      <c r="B11" s="5" t="s">
        <v>6</v>
      </c>
      <c r="C11" s="5" t="s">
        <v>1</v>
      </c>
      <c r="D11" s="6">
        <v>45292</v>
      </c>
      <c r="E11" s="7" t="s">
        <v>15</v>
      </c>
      <c r="F11" s="8">
        <v>107</v>
      </c>
      <c r="G11" s="8">
        <v>106</v>
      </c>
      <c r="H11" s="9">
        <v>31628.81</v>
      </c>
      <c r="I11" s="9">
        <v>34561.65</v>
      </c>
      <c r="J11" s="9">
        <v>0</v>
      </c>
      <c r="K11" s="9">
        <v>66190.460000000006</v>
      </c>
      <c r="L11" s="9">
        <v>497.24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66190.460000000006</v>
      </c>
      <c r="T11" s="9">
        <v>46773.41</v>
      </c>
      <c r="U11" s="9">
        <v>270.39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47043.8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35058.89</v>
      </c>
      <c r="AW11" s="9">
        <v>47043.8</v>
      </c>
      <c r="AX11" s="10">
        <v>49</v>
      </c>
      <c r="AY11" s="10">
        <v>300</v>
      </c>
      <c r="AZ11" s="9">
        <v>298858.5</v>
      </c>
      <c r="BA11" s="9">
        <v>82800</v>
      </c>
      <c r="BB11" s="11">
        <v>90</v>
      </c>
      <c r="BC11" s="11">
        <v>71.946152173913106</v>
      </c>
      <c r="BD11" s="11">
        <v>10.26</v>
      </c>
      <c r="BE11" s="11"/>
      <c r="BF11" s="7" t="s">
        <v>158</v>
      </c>
      <c r="BG11" s="4"/>
      <c r="BH11" s="7" t="s">
        <v>159</v>
      </c>
      <c r="BI11" s="7" t="s">
        <v>164</v>
      </c>
      <c r="BJ11" s="7"/>
      <c r="BK11" s="7" t="s">
        <v>5</v>
      </c>
      <c r="BL11" s="5" t="s">
        <v>0</v>
      </c>
      <c r="BM11" s="11">
        <v>528476.87787510001</v>
      </c>
      <c r="BN11" s="5" t="s">
        <v>84</v>
      </c>
      <c r="BO11" s="11"/>
      <c r="BP11" s="12">
        <v>37683</v>
      </c>
      <c r="BQ11" s="12">
        <v>46812</v>
      </c>
      <c r="BR11" s="11">
        <v>24494.28</v>
      </c>
      <c r="BS11" s="11">
        <v>96.15</v>
      </c>
      <c r="BT11" s="11">
        <v>29.76</v>
      </c>
    </row>
    <row r="12" spans="1:72" s="1" customFormat="1" ht="18.2" customHeight="1" x14ac:dyDescent="0.15">
      <c r="A12" s="13">
        <v>10</v>
      </c>
      <c r="B12" s="14" t="s">
        <v>6</v>
      </c>
      <c r="C12" s="14" t="s">
        <v>1</v>
      </c>
      <c r="D12" s="15">
        <v>45292</v>
      </c>
      <c r="E12" s="16" t="s">
        <v>174</v>
      </c>
      <c r="F12" s="17">
        <v>0</v>
      </c>
      <c r="G12" s="17">
        <v>3</v>
      </c>
      <c r="H12" s="18">
        <v>41064.699999999997</v>
      </c>
      <c r="I12" s="18">
        <v>1411.19</v>
      </c>
      <c r="J12" s="18">
        <v>0</v>
      </c>
      <c r="K12" s="18">
        <v>42475.89</v>
      </c>
      <c r="L12" s="18">
        <v>646.29999999999995</v>
      </c>
      <c r="M12" s="18">
        <v>0</v>
      </c>
      <c r="N12" s="18">
        <v>0</v>
      </c>
      <c r="O12" s="18">
        <v>1411.19</v>
      </c>
      <c r="P12" s="18">
        <v>646.29999999999995</v>
      </c>
      <c r="Q12" s="18">
        <v>0</v>
      </c>
      <c r="R12" s="18">
        <v>0</v>
      </c>
      <c r="S12" s="18">
        <v>40418.400000000001</v>
      </c>
      <c r="T12" s="18">
        <v>723.72</v>
      </c>
      <c r="U12" s="18">
        <v>351.06</v>
      </c>
      <c r="V12" s="18">
        <v>0</v>
      </c>
      <c r="W12" s="18">
        <v>723.72</v>
      </c>
      <c r="X12" s="18">
        <v>351.06</v>
      </c>
      <c r="Y12" s="18">
        <v>0</v>
      </c>
      <c r="Z12" s="18">
        <v>0</v>
      </c>
      <c r="AA12" s="18">
        <v>0</v>
      </c>
      <c r="AB12" s="18">
        <v>124.92</v>
      </c>
      <c r="AC12" s="18">
        <v>0</v>
      </c>
      <c r="AD12" s="18">
        <v>0</v>
      </c>
      <c r="AE12" s="18">
        <v>0</v>
      </c>
      <c r="AF12" s="18">
        <v>29.77</v>
      </c>
      <c r="AG12" s="18">
        <v>0</v>
      </c>
      <c r="AH12" s="18">
        <v>59.48</v>
      </c>
      <c r="AI12" s="18">
        <v>67.48</v>
      </c>
      <c r="AJ12" s="18">
        <v>249.84</v>
      </c>
      <c r="AK12" s="18">
        <v>0</v>
      </c>
      <c r="AL12" s="18">
        <v>0</v>
      </c>
      <c r="AM12" s="18">
        <v>59.54</v>
      </c>
      <c r="AN12" s="18">
        <v>0</v>
      </c>
      <c r="AO12" s="18">
        <v>118.96</v>
      </c>
      <c r="AP12" s="18">
        <v>134.96</v>
      </c>
      <c r="AQ12" s="18">
        <v>0</v>
      </c>
      <c r="AR12" s="18">
        <v>0</v>
      </c>
      <c r="AS12" s="18">
        <v>316.02975099999998</v>
      </c>
      <c r="AT12" s="18">
        <v>89.309999999999889</v>
      </c>
      <c r="AU12" s="18">
        <f t="shared" si="0"/>
        <v>3571.8802490000003</v>
      </c>
      <c r="AV12" s="18">
        <v>0</v>
      </c>
      <c r="AW12" s="18">
        <v>0</v>
      </c>
      <c r="AX12" s="19">
        <v>50</v>
      </c>
      <c r="AY12" s="19">
        <v>300</v>
      </c>
      <c r="AZ12" s="18">
        <v>399184.45</v>
      </c>
      <c r="BA12" s="18">
        <v>107579</v>
      </c>
      <c r="BB12" s="20">
        <v>87.57</v>
      </c>
      <c r="BC12" s="20">
        <v>32.9008383420556</v>
      </c>
      <c r="BD12" s="20">
        <v>10.26</v>
      </c>
      <c r="BE12" s="20"/>
      <c r="BF12" s="16" t="s">
        <v>158</v>
      </c>
      <c r="BG12" s="13"/>
      <c r="BH12" s="16" t="s">
        <v>159</v>
      </c>
      <c r="BI12" s="16" t="s">
        <v>164</v>
      </c>
      <c r="BJ12" s="16" t="s">
        <v>172</v>
      </c>
      <c r="BK12" s="16" t="s">
        <v>4</v>
      </c>
      <c r="BL12" s="14" t="s">
        <v>0</v>
      </c>
      <c r="BM12" s="20">
        <v>322707.98300399998</v>
      </c>
      <c r="BN12" s="14" t="s">
        <v>84</v>
      </c>
      <c r="BO12" s="20"/>
      <c r="BP12" s="21">
        <v>37685</v>
      </c>
      <c r="BQ12" s="21">
        <v>46812</v>
      </c>
      <c r="BR12" s="20">
        <v>0</v>
      </c>
      <c r="BS12" s="20">
        <v>124.92</v>
      </c>
      <c r="BT12" s="20">
        <v>0</v>
      </c>
    </row>
    <row r="13" spans="1:72" s="1" customFormat="1" ht="18.2" customHeight="1" x14ac:dyDescent="0.15">
      <c r="A13" s="4">
        <v>11</v>
      </c>
      <c r="B13" s="5" t="s">
        <v>6</v>
      </c>
      <c r="C13" s="5" t="s">
        <v>1</v>
      </c>
      <c r="D13" s="6">
        <v>45292</v>
      </c>
      <c r="E13" s="7" t="s">
        <v>175</v>
      </c>
      <c r="F13" s="8">
        <v>0</v>
      </c>
      <c r="G13" s="8">
        <v>0</v>
      </c>
      <c r="H13" s="9">
        <v>31217.77</v>
      </c>
      <c r="I13" s="9">
        <v>0</v>
      </c>
      <c r="J13" s="9">
        <v>0</v>
      </c>
      <c r="K13" s="9">
        <v>31217.77</v>
      </c>
      <c r="L13" s="9">
        <v>500.78</v>
      </c>
      <c r="M13" s="9">
        <v>0</v>
      </c>
      <c r="N13" s="9">
        <v>0</v>
      </c>
      <c r="O13" s="9">
        <v>0</v>
      </c>
      <c r="P13" s="9">
        <v>500.78</v>
      </c>
      <c r="Q13" s="9">
        <v>7.24</v>
      </c>
      <c r="R13" s="9">
        <v>0</v>
      </c>
      <c r="S13" s="9">
        <v>30709.75</v>
      </c>
      <c r="T13" s="9">
        <v>0</v>
      </c>
      <c r="U13" s="9">
        <v>266.85000000000002</v>
      </c>
      <c r="V13" s="9">
        <v>0</v>
      </c>
      <c r="W13" s="9">
        <v>0</v>
      </c>
      <c r="X13" s="9">
        <v>266.85000000000002</v>
      </c>
      <c r="Y13" s="9">
        <v>0</v>
      </c>
      <c r="Z13" s="9">
        <v>0</v>
      </c>
      <c r="AA13" s="9">
        <v>0</v>
      </c>
      <c r="AB13" s="9">
        <v>96.15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45.78</v>
      </c>
      <c r="AI13" s="9">
        <v>52.18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6.2673899999999998</v>
      </c>
      <c r="AT13" s="9">
        <v>0</v>
      </c>
      <c r="AU13" s="9">
        <f t="shared" si="0"/>
        <v>962.71261000000004</v>
      </c>
      <c r="AV13" s="9">
        <v>0</v>
      </c>
      <c r="AW13" s="9">
        <v>0</v>
      </c>
      <c r="AX13" s="10">
        <v>49</v>
      </c>
      <c r="AY13" s="10">
        <v>300</v>
      </c>
      <c r="AZ13" s="9">
        <v>299141.31</v>
      </c>
      <c r="BA13" s="9">
        <v>82800</v>
      </c>
      <c r="BB13" s="11">
        <v>90</v>
      </c>
      <c r="BC13" s="11">
        <v>33.380163043478298</v>
      </c>
      <c r="BD13" s="11">
        <v>10.26</v>
      </c>
      <c r="BE13" s="11"/>
      <c r="BF13" s="7" t="s">
        <v>158</v>
      </c>
      <c r="BG13" s="4"/>
      <c r="BH13" s="7" t="s">
        <v>159</v>
      </c>
      <c r="BI13" s="7" t="s">
        <v>164</v>
      </c>
      <c r="BJ13" s="7"/>
      <c r="BK13" s="7" t="s">
        <v>4</v>
      </c>
      <c r="BL13" s="5" t="s">
        <v>0</v>
      </c>
      <c r="BM13" s="11">
        <v>245192.32530375</v>
      </c>
      <c r="BN13" s="5" t="s">
        <v>84</v>
      </c>
      <c r="BO13" s="11"/>
      <c r="BP13" s="12">
        <v>37691</v>
      </c>
      <c r="BQ13" s="12">
        <v>46812</v>
      </c>
      <c r="BR13" s="11">
        <v>0</v>
      </c>
      <c r="BS13" s="11">
        <v>96.15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6</v>
      </c>
      <c r="C14" s="14" t="s">
        <v>1</v>
      </c>
      <c r="D14" s="15">
        <v>45292</v>
      </c>
      <c r="E14" s="16" t="s">
        <v>176</v>
      </c>
      <c r="F14" s="17">
        <v>0</v>
      </c>
      <c r="G14" s="17">
        <v>0</v>
      </c>
      <c r="H14" s="18">
        <v>30305.23</v>
      </c>
      <c r="I14" s="18">
        <v>0</v>
      </c>
      <c r="J14" s="18">
        <v>0</v>
      </c>
      <c r="K14" s="18">
        <v>30305.23</v>
      </c>
      <c r="L14" s="18">
        <v>508.54</v>
      </c>
      <c r="M14" s="18">
        <v>0</v>
      </c>
      <c r="N14" s="18">
        <v>0</v>
      </c>
      <c r="O14" s="18">
        <v>0</v>
      </c>
      <c r="P14" s="18">
        <v>508.54</v>
      </c>
      <c r="Q14" s="18">
        <v>1.89</v>
      </c>
      <c r="R14" s="18">
        <v>0</v>
      </c>
      <c r="S14" s="18">
        <v>29794.799999999999</v>
      </c>
      <c r="T14" s="18">
        <v>0</v>
      </c>
      <c r="U14" s="18">
        <v>259.08999999999997</v>
      </c>
      <c r="V14" s="18">
        <v>0</v>
      </c>
      <c r="W14" s="18">
        <v>0</v>
      </c>
      <c r="X14" s="18">
        <v>259.08999999999997</v>
      </c>
      <c r="Y14" s="18">
        <v>0</v>
      </c>
      <c r="Z14" s="18">
        <v>0</v>
      </c>
      <c r="AA14" s="18">
        <v>0</v>
      </c>
      <c r="AB14" s="18">
        <v>96.15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45.78</v>
      </c>
      <c r="AI14" s="18">
        <v>52.18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0.94311400000000001</v>
      </c>
      <c r="AT14" s="18">
        <v>0</v>
      </c>
      <c r="AU14" s="18">
        <f t="shared" si="0"/>
        <v>962.68688599999996</v>
      </c>
      <c r="AV14" s="18">
        <v>0</v>
      </c>
      <c r="AW14" s="18">
        <v>0</v>
      </c>
      <c r="AX14" s="19">
        <v>49</v>
      </c>
      <c r="AY14" s="19">
        <v>300</v>
      </c>
      <c r="AZ14" s="18">
        <v>299141.31</v>
      </c>
      <c r="BA14" s="18">
        <v>82800</v>
      </c>
      <c r="BB14" s="20">
        <v>90</v>
      </c>
      <c r="BC14" s="20">
        <v>32.385652173913002</v>
      </c>
      <c r="BD14" s="20">
        <v>10.26</v>
      </c>
      <c r="BE14" s="20"/>
      <c r="BF14" s="16" t="s">
        <v>158</v>
      </c>
      <c r="BG14" s="13"/>
      <c r="BH14" s="16" t="s">
        <v>159</v>
      </c>
      <c r="BI14" s="16" t="s">
        <v>164</v>
      </c>
      <c r="BJ14" s="16"/>
      <c r="BK14" s="16" t="s">
        <v>4</v>
      </c>
      <c r="BL14" s="14" t="s">
        <v>0</v>
      </c>
      <c r="BM14" s="20">
        <v>237887.19523799999</v>
      </c>
      <c r="BN14" s="14" t="s">
        <v>84</v>
      </c>
      <c r="BO14" s="20"/>
      <c r="BP14" s="21">
        <v>37691</v>
      </c>
      <c r="BQ14" s="21">
        <v>46812</v>
      </c>
      <c r="BR14" s="20">
        <v>0</v>
      </c>
      <c r="BS14" s="20">
        <v>96.15</v>
      </c>
      <c r="BT14" s="20">
        <v>0</v>
      </c>
    </row>
    <row r="15" spans="1:72" s="1" customFormat="1" ht="18.2" customHeight="1" x14ac:dyDescent="0.15">
      <c r="A15" s="4">
        <v>13</v>
      </c>
      <c r="B15" s="5" t="s">
        <v>6</v>
      </c>
      <c r="C15" s="5" t="s">
        <v>1</v>
      </c>
      <c r="D15" s="6">
        <v>45292</v>
      </c>
      <c r="E15" s="7" t="s">
        <v>177</v>
      </c>
      <c r="F15" s="8">
        <v>0</v>
      </c>
      <c r="G15" s="8">
        <v>0</v>
      </c>
      <c r="H15" s="9">
        <v>9846.7900000000009</v>
      </c>
      <c r="I15" s="9">
        <v>0</v>
      </c>
      <c r="J15" s="9">
        <v>0</v>
      </c>
      <c r="K15" s="9">
        <v>9846.7900000000009</v>
      </c>
      <c r="L15" s="9">
        <v>683.44</v>
      </c>
      <c r="M15" s="9">
        <v>0</v>
      </c>
      <c r="N15" s="9">
        <v>0</v>
      </c>
      <c r="O15" s="9">
        <v>0</v>
      </c>
      <c r="P15" s="9">
        <v>683.44</v>
      </c>
      <c r="Q15" s="9">
        <v>126.79</v>
      </c>
      <c r="R15" s="9">
        <v>0</v>
      </c>
      <c r="S15" s="9">
        <v>9036.56</v>
      </c>
      <c r="T15" s="9">
        <v>0</v>
      </c>
      <c r="U15" s="9">
        <v>84.19</v>
      </c>
      <c r="V15" s="9">
        <v>0</v>
      </c>
      <c r="W15" s="9">
        <v>0</v>
      </c>
      <c r="X15" s="9">
        <v>84.19</v>
      </c>
      <c r="Y15" s="9">
        <v>0</v>
      </c>
      <c r="Z15" s="9">
        <v>0</v>
      </c>
      <c r="AA15" s="9">
        <v>0</v>
      </c>
      <c r="AB15" s="9">
        <v>96.15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45.78</v>
      </c>
      <c r="AI15" s="9">
        <v>52.18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2.2544999999999999E-2</v>
      </c>
      <c r="AT15" s="9">
        <v>0</v>
      </c>
      <c r="AU15" s="9">
        <f t="shared" si="0"/>
        <v>1088.5074549999999</v>
      </c>
      <c r="AV15" s="9">
        <v>0</v>
      </c>
      <c r="AW15" s="9">
        <v>0</v>
      </c>
      <c r="AX15" s="10">
        <v>44</v>
      </c>
      <c r="AY15" s="10">
        <v>300</v>
      </c>
      <c r="AZ15" s="9">
        <v>299141.31</v>
      </c>
      <c r="BA15" s="9">
        <v>82800</v>
      </c>
      <c r="BB15" s="11">
        <v>90</v>
      </c>
      <c r="BC15" s="11">
        <v>9.8223478260869594</v>
      </c>
      <c r="BD15" s="11">
        <v>10.26</v>
      </c>
      <c r="BE15" s="11"/>
      <c r="BF15" s="7" t="s">
        <v>158</v>
      </c>
      <c r="BG15" s="4"/>
      <c r="BH15" s="7" t="s">
        <v>159</v>
      </c>
      <c r="BI15" s="7" t="s">
        <v>164</v>
      </c>
      <c r="BJ15" s="7"/>
      <c r="BK15" s="7" t="s">
        <v>4</v>
      </c>
      <c r="BL15" s="5" t="s">
        <v>0</v>
      </c>
      <c r="BM15" s="11">
        <v>72149.566803599999</v>
      </c>
      <c r="BN15" s="5" t="s">
        <v>84</v>
      </c>
      <c r="BO15" s="11"/>
      <c r="BP15" s="12">
        <v>37691</v>
      </c>
      <c r="BQ15" s="12">
        <v>46812</v>
      </c>
      <c r="BR15" s="11">
        <v>0</v>
      </c>
      <c r="BS15" s="11">
        <v>96.15</v>
      </c>
      <c r="BT15" s="11">
        <v>0</v>
      </c>
    </row>
    <row r="16" spans="1:72" s="1" customFormat="1" ht="18.2" customHeight="1" x14ac:dyDescent="0.15">
      <c r="A16" s="13">
        <v>14</v>
      </c>
      <c r="B16" s="14" t="s">
        <v>6</v>
      </c>
      <c r="C16" s="14" t="s">
        <v>1</v>
      </c>
      <c r="D16" s="15">
        <v>45292</v>
      </c>
      <c r="E16" s="16" t="s">
        <v>182</v>
      </c>
      <c r="F16" s="17">
        <v>0</v>
      </c>
      <c r="G16" s="17">
        <v>0</v>
      </c>
      <c r="H16" s="18">
        <v>55793.760000000002</v>
      </c>
      <c r="I16" s="18">
        <v>0</v>
      </c>
      <c r="J16" s="18">
        <v>0</v>
      </c>
      <c r="K16" s="18">
        <v>55793.760000000002</v>
      </c>
      <c r="L16" s="18">
        <v>856.76</v>
      </c>
      <c r="M16" s="18">
        <v>0</v>
      </c>
      <c r="N16" s="18">
        <v>0</v>
      </c>
      <c r="O16" s="18">
        <v>0</v>
      </c>
      <c r="P16" s="18">
        <v>856.76</v>
      </c>
      <c r="Q16" s="18">
        <v>0</v>
      </c>
      <c r="R16" s="18">
        <v>0</v>
      </c>
      <c r="S16" s="18">
        <v>54937</v>
      </c>
      <c r="T16" s="18">
        <v>0</v>
      </c>
      <c r="U16" s="18">
        <v>478.43</v>
      </c>
      <c r="V16" s="18">
        <v>0</v>
      </c>
      <c r="W16" s="18">
        <v>0</v>
      </c>
      <c r="X16" s="18">
        <v>478.43</v>
      </c>
      <c r="Y16" s="18">
        <v>0</v>
      </c>
      <c r="Z16" s="18">
        <v>0</v>
      </c>
      <c r="AA16" s="18">
        <v>0</v>
      </c>
      <c r="AB16" s="18">
        <v>148.74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78.69</v>
      </c>
      <c r="AI16" s="18">
        <v>90.23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8.8999999999999996E-2</v>
      </c>
      <c r="AR16" s="18">
        <v>0</v>
      </c>
      <c r="AS16" s="18">
        <v>0</v>
      </c>
      <c r="AT16" s="18">
        <v>0</v>
      </c>
      <c r="AU16" s="18">
        <f t="shared" si="0"/>
        <v>1652.9390000000001</v>
      </c>
      <c r="AV16" s="18">
        <v>0</v>
      </c>
      <c r="AW16" s="18">
        <v>0</v>
      </c>
      <c r="AX16" s="19">
        <v>50</v>
      </c>
      <c r="AY16" s="19">
        <v>300</v>
      </c>
      <c r="AZ16" s="18">
        <v>694998</v>
      </c>
      <c r="BA16" s="18">
        <v>143689.04999999999</v>
      </c>
      <c r="BB16" s="20">
        <v>67.63</v>
      </c>
      <c r="BC16" s="20">
        <v>25.857149935920699</v>
      </c>
      <c r="BD16" s="20">
        <v>10.29</v>
      </c>
      <c r="BE16" s="20"/>
      <c r="BF16" s="16" t="s">
        <v>158</v>
      </c>
      <c r="BG16" s="13"/>
      <c r="BH16" s="16" t="s">
        <v>179</v>
      </c>
      <c r="BI16" s="16" t="s">
        <v>180</v>
      </c>
      <c r="BJ16" s="16"/>
      <c r="BK16" s="16" t="s">
        <v>4</v>
      </c>
      <c r="BL16" s="14" t="s">
        <v>0</v>
      </c>
      <c r="BM16" s="20">
        <v>438627.17134499998</v>
      </c>
      <c r="BN16" s="14" t="s">
        <v>84</v>
      </c>
      <c r="BO16" s="20"/>
      <c r="BP16" s="21">
        <v>37721</v>
      </c>
      <c r="BQ16" s="21">
        <v>46844</v>
      </c>
      <c r="BR16" s="20">
        <v>0</v>
      </c>
      <c r="BS16" s="20">
        <v>148.74</v>
      </c>
      <c r="BT16" s="20">
        <v>0</v>
      </c>
    </row>
    <row r="17" spans="1:72" s="1" customFormat="1" ht="18.2" customHeight="1" x14ac:dyDescent="0.15">
      <c r="A17" s="4">
        <v>15</v>
      </c>
      <c r="B17" s="5" t="s">
        <v>6</v>
      </c>
      <c r="C17" s="5" t="s">
        <v>1</v>
      </c>
      <c r="D17" s="6">
        <v>45292</v>
      </c>
      <c r="E17" s="7" t="s">
        <v>183</v>
      </c>
      <c r="F17" s="5" t="s">
        <v>299</v>
      </c>
      <c r="G17" s="8">
        <v>0</v>
      </c>
      <c r="H17" s="9">
        <v>55015.15</v>
      </c>
      <c r="I17" s="9">
        <v>0</v>
      </c>
      <c r="J17" s="9">
        <v>0</v>
      </c>
      <c r="K17" s="9">
        <v>55015.15</v>
      </c>
      <c r="L17" s="9">
        <v>829.19</v>
      </c>
      <c r="M17" s="9">
        <v>0</v>
      </c>
      <c r="N17" s="9">
        <v>0</v>
      </c>
      <c r="O17" s="9">
        <v>0</v>
      </c>
      <c r="P17" s="9">
        <v>829.19</v>
      </c>
      <c r="Q17" s="9">
        <v>54185.96</v>
      </c>
      <c r="R17" s="9">
        <v>0</v>
      </c>
      <c r="S17" s="9">
        <v>0</v>
      </c>
      <c r="T17" s="9">
        <v>0</v>
      </c>
      <c r="U17" s="9">
        <v>460.29</v>
      </c>
      <c r="V17" s="9">
        <v>0</v>
      </c>
      <c r="W17" s="9">
        <v>0</v>
      </c>
      <c r="X17" s="9">
        <v>460.29</v>
      </c>
      <c r="Y17" s="9">
        <v>0</v>
      </c>
      <c r="Z17" s="9">
        <v>0</v>
      </c>
      <c r="AA17" s="9">
        <v>0</v>
      </c>
      <c r="AB17" s="9">
        <v>168.78</v>
      </c>
      <c r="AC17" s="9">
        <v>84.5</v>
      </c>
      <c r="AD17" s="9">
        <v>0</v>
      </c>
      <c r="AE17" s="9">
        <v>0</v>
      </c>
      <c r="AF17" s="9">
        <v>0</v>
      </c>
      <c r="AG17" s="9">
        <v>0</v>
      </c>
      <c r="AH17" s="9">
        <v>77.33</v>
      </c>
      <c r="AI17" s="9">
        <v>88.74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583.61247900000001</v>
      </c>
      <c r="AT17" s="9">
        <v>0</v>
      </c>
      <c r="AU17" s="9">
        <f t="shared" si="0"/>
        <v>55311.177520999998</v>
      </c>
      <c r="AV17" s="9">
        <v>0</v>
      </c>
      <c r="AW17" s="9">
        <v>0</v>
      </c>
      <c r="AX17" s="10">
        <v>51</v>
      </c>
      <c r="AY17" s="10">
        <v>300</v>
      </c>
      <c r="AZ17" s="9">
        <v>646069.26</v>
      </c>
      <c r="BA17" s="9">
        <v>141464</v>
      </c>
      <c r="BB17" s="11">
        <v>71.849999999999994</v>
      </c>
      <c r="BC17" s="11">
        <v>0</v>
      </c>
      <c r="BD17" s="11">
        <v>10.039999999999999</v>
      </c>
      <c r="BE17" s="11"/>
      <c r="BF17" s="7" t="s">
        <v>158</v>
      </c>
      <c r="BG17" s="4"/>
      <c r="BH17" s="7" t="s">
        <v>159</v>
      </c>
      <c r="BI17" s="7" t="s">
        <v>164</v>
      </c>
      <c r="BJ17" s="7"/>
      <c r="BK17" s="7" t="s">
        <v>4</v>
      </c>
      <c r="BL17" s="5" t="s">
        <v>0</v>
      </c>
      <c r="BM17" s="11">
        <v>0</v>
      </c>
      <c r="BN17" s="5" t="s">
        <v>84</v>
      </c>
      <c r="BO17" s="11"/>
      <c r="BP17" s="12">
        <v>37762</v>
      </c>
      <c r="BQ17" s="12">
        <v>46873</v>
      </c>
      <c r="BR17" s="11">
        <v>0</v>
      </c>
      <c r="BS17" s="11">
        <v>0</v>
      </c>
      <c r="BT17" s="11">
        <v>0</v>
      </c>
    </row>
    <row r="18" spans="1:72" s="1" customFormat="1" ht="18.2" customHeight="1" x14ac:dyDescent="0.15">
      <c r="A18" s="13">
        <v>16</v>
      </c>
      <c r="B18" s="14" t="s">
        <v>6</v>
      </c>
      <c r="C18" s="14" t="s">
        <v>1</v>
      </c>
      <c r="D18" s="15">
        <v>45292</v>
      </c>
      <c r="E18" s="16" t="s">
        <v>16</v>
      </c>
      <c r="F18" s="17">
        <v>158</v>
      </c>
      <c r="G18" s="17">
        <v>157</v>
      </c>
      <c r="H18" s="18">
        <v>99700.4</v>
      </c>
      <c r="I18" s="18">
        <v>130582.45</v>
      </c>
      <c r="J18" s="18">
        <v>0</v>
      </c>
      <c r="K18" s="18">
        <v>230282.85</v>
      </c>
      <c r="L18" s="18">
        <v>1525.51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230282.85</v>
      </c>
      <c r="T18" s="18">
        <v>244551.91</v>
      </c>
      <c r="U18" s="18">
        <v>863.96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245415.87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f t="shared" si="0"/>
        <v>0</v>
      </c>
      <c r="AV18" s="18">
        <v>132107.96</v>
      </c>
      <c r="AW18" s="18">
        <v>245415.87</v>
      </c>
      <c r="AX18" s="19">
        <v>52</v>
      </c>
      <c r="AY18" s="19">
        <v>300</v>
      </c>
      <c r="AZ18" s="18">
        <v>983290.5</v>
      </c>
      <c r="BA18" s="18">
        <v>255000</v>
      </c>
      <c r="BB18" s="20">
        <v>85</v>
      </c>
      <c r="BC18" s="20">
        <v>76.760949999999994</v>
      </c>
      <c r="BD18" s="20">
        <v>10.4</v>
      </c>
      <c r="BE18" s="20"/>
      <c r="BF18" s="16" t="s">
        <v>158</v>
      </c>
      <c r="BG18" s="13"/>
      <c r="BH18" s="16" t="s">
        <v>184</v>
      </c>
      <c r="BI18" s="16" t="s">
        <v>185</v>
      </c>
      <c r="BJ18" s="16"/>
      <c r="BK18" s="16" t="s">
        <v>5</v>
      </c>
      <c r="BL18" s="14" t="s">
        <v>0</v>
      </c>
      <c r="BM18" s="20">
        <v>1838620.8767272499</v>
      </c>
      <c r="BN18" s="14" t="s">
        <v>84</v>
      </c>
      <c r="BO18" s="20"/>
      <c r="BP18" s="21">
        <v>37733</v>
      </c>
      <c r="BQ18" s="21">
        <v>46844</v>
      </c>
      <c r="BR18" s="20">
        <v>91952.76</v>
      </c>
      <c r="BS18" s="20">
        <v>244.01</v>
      </c>
      <c r="BT18" s="20">
        <v>29.52</v>
      </c>
    </row>
    <row r="19" spans="1:72" s="1" customFormat="1" ht="18.2" customHeight="1" x14ac:dyDescent="0.15">
      <c r="A19" s="4">
        <v>17</v>
      </c>
      <c r="B19" s="5" t="s">
        <v>6</v>
      </c>
      <c r="C19" s="5" t="s">
        <v>1</v>
      </c>
      <c r="D19" s="6">
        <v>45292</v>
      </c>
      <c r="E19" s="7" t="s">
        <v>17</v>
      </c>
      <c r="F19" s="8">
        <v>160</v>
      </c>
      <c r="G19" s="8">
        <v>159</v>
      </c>
      <c r="H19" s="9">
        <v>99700.4</v>
      </c>
      <c r="I19" s="9">
        <v>131226.75</v>
      </c>
      <c r="J19" s="9">
        <v>0</v>
      </c>
      <c r="K19" s="9">
        <v>230927.15</v>
      </c>
      <c r="L19" s="9">
        <v>1525.51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230927.15</v>
      </c>
      <c r="T19" s="9">
        <v>246551.17</v>
      </c>
      <c r="U19" s="9">
        <v>863.96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247415.13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f t="shared" si="0"/>
        <v>0</v>
      </c>
      <c r="AV19" s="9">
        <v>132752.26</v>
      </c>
      <c r="AW19" s="9">
        <v>247415.13</v>
      </c>
      <c r="AX19" s="10">
        <v>52</v>
      </c>
      <c r="AY19" s="10">
        <v>300</v>
      </c>
      <c r="AZ19" s="9">
        <v>983792.4</v>
      </c>
      <c r="BA19" s="9">
        <v>255000</v>
      </c>
      <c r="BB19" s="11">
        <v>85</v>
      </c>
      <c r="BC19" s="11">
        <v>76.975716666666699</v>
      </c>
      <c r="BD19" s="11">
        <v>10.4</v>
      </c>
      <c r="BE19" s="11"/>
      <c r="BF19" s="7" t="s">
        <v>158</v>
      </c>
      <c r="BG19" s="4"/>
      <c r="BH19" s="7" t="s">
        <v>184</v>
      </c>
      <c r="BI19" s="7" t="s">
        <v>185</v>
      </c>
      <c r="BJ19" s="7"/>
      <c r="BK19" s="7" t="s">
        <v>5</v>
      </c>
      <c r="BL19" s="5" t="s">
        <v>0</v>
      </c>
      <c r="BM19" s="11">
        <v>1843765.08712275</v>
      </c>
      <c r="BN19" s="5" t="s">
        <v>84</v>
      </c>
      <c r="BO19" s="11"/>
      <c r="BP19" s="12">
        <v>37736</v>
      </c>
      <c r="BQ19" s="12">
        <v>46844</v>
      </c>
      <c r="BR19" s="11">
        <v>92881.87</v>
      </c>
      <c r="BS19" s="11">
        <v>244.01</v>
      </c>
      <c r="BT19" s="11">
        <v>29.5</v>
      </c>
    </row>
    <row r="20" spans="1:72" s="1" customFormat="1" ht="18.2" customHeight="1" x14ac:dyDescent="0.15">
      <c r="A20" s="13">
        <v>18</v>
      </c>
      <c r="B20" s="14" t="s">
        <v>6</v>
      </c>
      <c r="C20" s="14" t="s">
        <v>1</v>
      </c>
      <c r="D20" s="15">
        <v>45292</v>
      </c>
      <c r="E20" s="16" t="s">
        <v>18</v>
      </c>
      <c r="F20" s="17">
        <v>151</v>
      </c>
      <c r="G20" s="17">
        <v>150</v>
      </c>
      <c r="H20" s="18">
        <v>100534.86</v>
      </c>
      <c r="I20" s="18">
        <v>126793.38</v>
      </c>
      <c r="J20" s="18">
        <v>0</v>
      </c>
      <c r="K20" s="18">
        <v>227328.24</v>
      </c>
      <c r="L20" s="18">
        <v>1506.57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227328.24</v>
      </c>
      <c r="T20" s="18">
        <v>226276.11</v>
      </c>
      <c r="U20" s="18">
        <v>861.14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227137.25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f t="shared" si="0"/>
        <v>0</v>
      </c>
      <c r="AV20" s="18">
        <v>128299.95</v>
      </c>
      <c r="AW20" s="18">
        <v>227137.25</v>
      </c>
      <c r="AX20" s="19">
        <v>52</v>
      </c>
      <c r="AY20" s="19">
        <v>300</v>
      </c>
      <c r="AZ20" s="18">
        <v>984029.7</v>
      </c>
      <c r="BA20" s="18">
        <v>255000</v>
      </c>
      <c r="BB20" s="20">
        <v>85</v>
      </c>
      <c r="BC20" s="20">
        <v>75.776079999999993</v>
      </c>
      <c r="BD20" s="20">
        <v>10.28</v>
      </c>
      <c r="BE20" s="20"/>
      <c r="BF20" s="16" t="s">
        <v>158</v>
      </c>
      <c r="BG20" s="13"/>
      <c r="BH20" s="16" t="s">
        <v>184</v>
      </c>
      <c r="BI20" s="16" t="s">
        <v>185</v>
      </c>
      <c r="BJ20" s="16"/>
      <c r="BK20" s="16" t="s">
        <v>5</v>
      </c>
      <c r="BL20" s="14" t="s">
        <v>0</v>
      </c>
      <c r="BM20" s="20">
        <v>1815030.7238844</v>
      </c>
      <c r="BN20" s="14" t="s">
        <v>84</v>
      </c>
      <c r="BO20" s="20"/>
      <c r="BP20" s="21">
        <v>37754</v>
      </c>
      <c r="BQ20" s="21">
        <v>46873</v>
      </c>
      <c r="BR20" s="20">
        <v>90771.12</v>
      </c>
      <c r="BS20" s="20">
        <v>265.77</v>
      </c>
      <c r="BT20" s="20">
        <v>29.5</v>
      </c>
    </row>
    <row r="21" spans="1:72" s="1" customFormat="1" ht="18.2" customHeight="1" x14ac:dyDescent="0.15">
      <c r="A21" s="4">
        <v>19</v>
      </c>
      <c r="B21" s="5" t="s">
        <v>6</v>
      </c>
      <c r="C21" s="5" t="s">
        <v>1</v>
      </c>
      <c r="D21" s="6">
        <v>45292</v>
      </c>
      <c r="E21" s="7" t="s">
        <v>19</v>
      </c>
      <c r="F21" s="8">
        <v>135</v>
      </c>
      <c r="G21" s="8">
        <v>134</v>
      </c>
      <c r="H21" s="9">
        <v>34480.910000000003</v>
      </c>
      <c r="I21" s="9">
        <v>41646.769999999997</v>
      </c>
      <c r="J21" s="9">
        <v>0</v>
      </c>
      <c r="K21" s="9">
        <v>76127.679999999993</v>
      </c>
      <c r="L21" s="9">
        <v>527.67999999999995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76127.679999999993</v>
      </c>
      <c r="T21" s="9">
        <v>68362.960000000006</v>
      </c>
      <c r="U21" s="9">
        <v>298.8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68661.759999999995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f t="shared" si="0"/>
        <v>0</v>
      </c>
      <c r="AV21" s="9">
        <v>42174.45</v>
      </c>
      <c r="AW21" s="9">
        <v>68661.759999999995</v>
      </c>
      <c r="AX21" s="10">
        <v>50</v>
      </c>
      <c r="AY21" s="10">
        <v>300</v>
      </c>
      <c r="AZ21" s="9">
        <v>321372.18</v>
      </c>
      <c r="BA21" s="9">
        <v>88200</v>
      </c>
      <c r="BB21" s="11">
        <v>90</v>
      </c>
      <c r="BC21" s="11">
        <v>77.681306122449001</v>
      </c>
      <c r="BD21" s="11">
        <v>10.4</v>
      </c>
      <c r="BE21" s="11"/>
      <c r="BF21" s="7" t="s">
        <v>158</v>
      </c>
      <c r="BG21" s="4"/>
      <c r="BH21" s="7" t="s">
        <v>8</v>
      </c>
      <c r="BI21" s="7" t="s">
        <v>186</v>
      </c>
      <c r="BJ21" s="7"/>
      <c r="BK21" s="7" t="s">
        <v>5</v>
      </c>
      <c r="BL21" s="5" t="s">
        <v>0</v>
      </c>
      <c r="BM21" s="11">
        <v>607817.48074080003</v>
      </c>
      <c r="BN21" s="5" t="s">
        <v>84</v>
      </c>
      <c r="BO21" s="11"/>
      <c r="BP21" s="12">
        <v>37736</v>
      </c>
      <c r="BQ21" s="12">
        <v>46844</v>
      </c>
      <c r="BR21" s="11">
        <v>32582.38</v>
      </c>
      <c r="BS21" s="11">
        <v>100</v>
      </c>
      <c r="BT21" s="11">
        <v>29.48</v>
      </c>
    </row>
    <row r="22" spans="1:72" s="1" customFormat="1" ht="18.2" customHeight="1" x14ac:dyDescent="0.15">
      <c r="A22" s="13">
        <v>20</v>
      </c>
      <c r="B22" s="14" t="s">
        <v>6</v>
      </c>
      <c r="C22" s="14" t="s">
        <v>1</v>
      </c>
      <c r="D22" s="15">
        <v>45292</v>
      </c>
      <c r="E22" s="16" t="s">
        <v>187</v>
      </c>
      <c r="F22" s="17">
        <v>0</v>
      </c>
      <c r="G22" s="17">
        <v>0</v>
      </c>
      <c r="H22" s="18">
        <v>34427.85</v>
      </c>
      <c r="I22" s="18">
        <v>0</v>
      </c>
      <c r="J22" s="18">
        <v>0</v>
      </c>
      <c r="K22" s="18">
        <v>34427.85</v>
      </c>
      <c r="L22" s="18">
        <v>528.11</v>
      </c>
      <c r="M22" s="18">
        <v>0</v>
      </c>
      <c r="N22" s="18">
        <v>0</v>
      </c>
      <c r="O22" s="18">
        <v>0</v>
      </c>
      <c r="P22" s="18">
        <v>528.11</v>
      </c>
      <c r="Q22" s="18">
        <v>0</v>
      </c>
      <c r="R22" s="18">
        <v>0</v>
      </c>
      <c r="S22" s="18">
        <v>33899.74</v>
      </c>
      <c r="T22" s="18">
        <v>0</v>
      </c>
      <c r="U22" s="18">
        <v>298.37</v>
      </c>
      <c r="V22" s="18">
        <v>0</v>
      </c>
      <c r="W22" s="18">
        <v>0</v>
      </c>
      <c r="X22" s="18">
        <v>298.37</v>
      </c>
      <c r="Y22" s="18">
        <v>0</v>
      </c>
      <c r="Z22" s="18">
        <v>0</v>
      </c>
      <c r="AA22" s="18">
        <v>0</v>
      </c>
      <c r="AB22" s="18">
        <v>100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49.08</v>
      </c>
      <c r="AI22" s="18">
        <v>55.28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4.1332000000000001E-2</v>
      </c>
      <c r="AT22" s="18">
        <v>0</v>
      </c>
      <c r="AU22" s="18">
        <f t="shared" si="0"/>
        <v>1030.7986680000001</v>
      </c>
      <c r="AV22" s="18">
        <v>0</v>
      </c>
      <c r="AW22" s="18">
        <v>0</v>
      </c>
      <c r="AX22" s="19">
        <v>51</v>
      </c>
      <c r="AY22" s="19">
        <v>300</v>
      </c>
      <c r="AZ22" s="18">
        <v>321372.18</v>
      </c>
      <c r="BA22" s="18">
        <v>88200</v>
      </c>
      <c r="BB22" s="20">
        <v>90</v>
      </c>
      <c r="BC22" s="20">
        <v>34.591571428571399</v>
      </c>
      <c r="BD22" s="20">
        <v>10.4</v>
      </c>
      <c r="BE22" s="20"/>
      <c r="BF22" s="16" t="s">
        <v>158</v>
      </c>
      <c r="BG22" s="13"/>
      <c r="BH22" s="16" t="s">
        <v>8</v>
      </c>
      <c r="BI22" s="16" t="s">
        <v>186</v>
      </c>
      <c r="BJ22" s="16"/>
      <c r="BK22" s="16" t="s">
        <v>4</v>
      </c>
      <c r="BL22" s="14" t="s">
        <v>0</v>
      </c>
      <c r="BM22" s="20">
        <v>270661.79561189999</v>
      </c>
      <c r="BN22" s="14" t="s">
        <v>84</v>
      </c>
      <c r="BO22" s="20"/>
      <c r="BP22" s="21">
        <v>37736</v>
      </c>
      <c r="BQ22" s="21">
        <v>46844</v>
      </c>
      <c r="BR22" s="20">
        <v>0</v>
      </c>
      <c r="BS22" s="20">
        <v>100</v>
      </c>
      <c r="BT22" s="20">
        <v>0</v>
      </c>
    </row>
    <row r="23" spans="1:72" s="1" customFormat="1" ht="18.2" customHeight="1" x14ac:dyDescent="0.15">
      <c r="A23" s="4">
        <v>21</v>
      </c>
      <c r="B23" s="5" t="s">
        <v>6</v>
      </c>
      <c r="C23" s="5" t="s">
        <v>1</v>
      </c>
      <c r="D23" s="6">
        <v>45292</v>
      </c>
      <c r="E23" s="7" t="s">
        <v>20</v>
      </c>
      <c r="F23" s="8">
        <v>197</v>
      </c>
      <c r="G23" s="8">
        <v>196</v>
      </c>
      <c r="H23" s="9">
        <v>74659.820000000007</v>
      </c>
      <c r="I23" s="9">
        <v>106034.9</v>
      </c>
      <c r="J23" s="9">
        <v>0</v>
      </c>
      <c r="K23" s="9">
        <v>180694.72</v>
      </c>
      <c r="L23" s="9">
        <v>1118.71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180694.72</v>
      </c>
      <c r="T23" s="9">
        <v>238567.19</v>
      </c>
      <c r="U23" s="9">
        <v>639.51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239206.7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0</v>
      </c>
      <c r="AV23" s="9">
        <v>107153.61</v>
      </c>
      <c r="AW23" s="9">
        <v>239206.7</v>
      </c>
      <c r="AX23" s="10">
        <v>52</v>
      </c>
      <c r="AY23" s="10">
        <v>300</v>
      </c>
      <c r="AZ23" s="9">
        <v>690000</v>
      </c>
      <c r="BA23" s="9">
        <v>189359.06</v>
      </c>
      <c r="BB23" s="11">
        <v>90</v>
      </c>
      <c r="BC23" s="11">
        <v>85.881947238225607</v>
      </c>
      <c r="BD23" s="11">
        <v>10.28</v>
      </c>
      <c r="BE23" s="11"/>
      <c r="BF23" s="7" t="s">
        <v>158</v>
      </c>
      <c r="BG23" s="4"/>
      <c r="BH23" s="7" t="s">
        <v>165</v>
      </c>
      <c r="BI23" s="7" t="s">
        <v>181</v>
      </c>
      <c r="BJ23" s="7"/>
      <c r="BK23" s="7" t="s">
        <v>5</v>
      </c>
      <c r="BL23" s="5" t="s">
        <v>0</v>
      </c>
      <c r="BM23" s="11">
        <v>1442700.0730032001</v>
      </c>
      <c r="BN23" s="5" t="s">
        <v>84</v>
      </c>
      <c r="BO23" s="11"/>
      <c r="BP23" s="12">
        <v>37743</v>
      </c>
      <c r="BQ23" s="12">
        <v>46873</v>
      </c>
      <c r="BR23" s="11">
        <v>91285.52</v>
      </c>
      <c r="BS23" s="11">
        <v>197.36</v>
      </c>
      <c r="BT23" s="11">
        <v>29.5</v>
      </c>
    </row>
    <row r="24" spans="1:72" s="1" customFormat="1" ht="18.2" customHeight="1" x14ac:dyDescent="0.15">
      <c r="A24" s="13">
        <v>22</v>
      </c>
      <c r="B24" s="14" t="s">
        <v>6</v>
      </c>
      <c r="C24" s="14" t="s">
        <v>1</v>
      </c>
      <c r="D24" s="15">
        <v>45292</v>
      </c>
      <c r="E24" s="16" t="s">
        <v>188</v>
      </c>
      <c r="F24" s="17">
        <v>0</v>
      </c>
      <c r="G24" s="17">
        <v>2</v>
      </c>
      <c r="H24" s="18">
        <v>55123.93</v>
      </c>
      <c r="I24" s="18">
        <v>1640.67</v>
      </c>
      <c r="J24" s="18">
        <v>0</v>
      </c>
      <c r="K24" s="18">
        <v>56764.6</v>
      </c>
      <c r="L24" s="18">
        <v>830.65</v>
      </c>
      <c r="M24" s="18">
        <v>0</v>
      </c>
      <c r="N24" s="18">
        <v>0</v>
      </c>
      <c r="O24" s="18">
        <v>1640.67</v>
      </c>
      <c r="P24" s="18">
        <v>830.65</v>
      </c>
      <c r="Q24" s="18">
        <v>0</v>
      </c>
      <c r="R24" s="18">
        <v>0</v>
      </c>
      <c r="S24" s="18">
        <v>54293.279999999999</v>
      </c>
      <c r="T24" s="18">
        <v>943.03</v>
      </c>
      <c r="U24" s="18">
        <v>461.2</v>
      </c>
      <c r="V24" s="18">
        <v>0</v>
      </c>
      <c r="W24" s="18">
        <v>943.03</v>
      </c>
      <c r="X24" s="18">
        <v>461.2</v>
      </c>
      <c r="Y24" s="18">
        <v>0</v>
      </c>
      <c r="Z24" s="18">
        <v>0</v>
      </c>
      <c r="AA24" s="18">
        <v>0</v>
      </c>
      <c r="AB24" s="18">
        <v>169.09</v>
      </c>
      <c r="AC24" s="18">
        <v>84.5</v>
      </c>
      <c r="AD24" s="18">
        <v>0</v>
      </c>
      <c r="AE24" s="18">
        <v>0</v>
      </c>
      <c r="AF24" s="18">
        <v>29.48</v>
      </c>
      <c r="AG24" s="18">
        <v>0</v>
      </c>
      <c r="AH24" s="18">
        <v>77.48</v>
      </c>
      <c r="AI24" s="18">
        <v>88.85</v>
      </c>
      <c r="AJ24" s="18">
        <v>338.18</v>
      </c>
      <c r="AK24" s="18">
        <v>0</v>
      </c>
      <c r="AL24" s="18">
        <v>0</v>
      </c>
      <c r="AM24" s="18">
        <v>29.48</v>
      </c>
      <c r="AN24" s="18">
        <v>0</v>
      </c>
      <c r="AO24" s="18">
        <v>154.96</v>
      </c>
      <c r="AP24" s="18">
        <v>177.7</v>
      </c>
      <c r="AQ24" s="18">
        <v>1E-3</v>
      </c>
      <c r="AR24" s="18">
        <v>0</v>
      </c>
      <c r="AS24" s="18">
        <v>0</v>
      </c>
      <c r="AT24" s="18">
        <v>113.69</v>
      </c>
      <c r="AU24" s="18">
        <f t="shared" si="0"/>
        <v>4911.5810000000001</v>
      </c>
      <c r="AV24" s="18">
        <v>0</v>
      </c>
      <c r="AW24" s="18">
        <v>0</v>
      </c>
      <c r="AX24" s="19">
        <v>52</v>
      </c>
      <c r="AY24" s="19">
        <v>300</v>
      </c>
      <c r="AZ24" s="18">
        <v>646069.26</v>
      </c>
      <c r="BA24" s="18">
        <v>141725</v>
      </c>
      <c r="BB24" s="20">
        <v>71.98</v>
      </c>
      <c r="BC24" s="20">
        <v>27.574741890280499</v>
      </c>
      <c r="BD24" s="20">
        <v>10.039999999999999</v>
      </c>
      <c r="BE24" s="20"/>
      <c r="BF24" s="16" t="s">
        <v>158</v>
      </c>
      <c r="BG24" s="13"/>
      <c r="BH24" s="16" t="s">
        <v>159</v>
      </c>
      <c r="BI24" s="16" t="s">
        <v>164</v>
      </c>
      <c r="BJ24" s="16"/>
      <c r="BK24" s="16" t="s">
        <v>4</v>
      </c>
      <c r="BL24" s="14" t="s">
        <v>0</v>
      </c>
      <c r="BM24" s="20">
        <v>433487.59177679999</v>
      </c>
      <c r="BN24" s="14" t="s">
        <v>84</v>
      </c>
      <c r="BO24" s="20"/>
      <c r="BP24" s="21">
        <v>37762</v>
      </c>
      <c r="BQ24" s="21">
        <v>46873</v>
      </c>
      <c r="BR24" s="20">
        <v>0</v>
      </c>
      <c r="BS24" s="20">
        <v>169.09</v>
      </c>
      <c r="BT24" s="20">
        <v>84.5</v>
      </c>
    </row>
    <row r="25" spans="1:72" s="1" customFormat="1" ht="18.2" customHeight="1" x14ac:dyDescent="0.15">
      <c r="A25" s="4">
        <v>23</v>
      </c>
      <c r="B25" s="5" t="s">
        <v>6</v>
      </c>
      <c r="C25" s="5" t="s">
        <v>1</v>
      </c>
      <c r="D25" s="6">
        <v>45292</v>
      </c>
      <c r="E25" s="7" t="s">
        <v>21</v>
      </c>
      <c r="F25" s="8">
        <v>200</v>
      </c>
      <c r="G25" s="8">
        <v>199</v>
      </c>
      <c r="H25" s="9">
        <v>52457.43</v>
      </c>
      <c r="I25" s="9">
        <v>76105.06</v>
      </c>
      <c r="J25" s="9">
        <v>0</v>
      </c>
      <c r="K25" s="9">
        <v>128562.49</v>
      </c>
      <c r="L25" s="9">
        <v>789.66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128562.49</v>
      </c>
      <c r="T25" s="9">
        <v>167530.15</v>
      </c>
      <c r="U25" s="9">
        <v>440.59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167970.74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f t="shared" si="0"/>
        <v>0</v>
      </c>
      <c r="AV25" s="9">
        <v>76894.720000000001</v>
      </c>
      <c r="AW25" s="9">
        <v>167970.74</v>
      </c>
      <c r="AX25" s="10">
        <v>52</v>
      </c>
      <c r="AY25" s="10">
        <v>300</v>
      </c>
      <c r="AZ25" s="9">
        <v>490498.74</v>
      </c>
      <c r="BA25" s="9">
        <v>134550</v>
      </c>
      <c r="BB25" s="11">
        <v>90</v>
      </c>
      <c r="BC25" s="11">
        <v>85.994976588628802</v>
      </c>
      <c r="BD25" s="11">
        <v>10.08</v>
      </c>
      <c r="BE25" s="11"/>
      <c r="BF25" s="7" t="s">
        <v>158</v>
      </c>
      <c r="BG25" s="4"/>
      <c r="BH25" s="7" t="s">
        <v>8</v>
      </c>
      <c r="BI25" s="7" t="s">
        <v>189</v>
      </c>
      <c r="BJ25" s="7"/>
      <c r="BK25" s="7" t="s">
        <v>5</v>
      </c>
      <c r="BL25" s="5" t="s">
        <v>0</v>
      </c>
      <c r="BM25" s="11">
        <v>1026466.70422065</v>
      </c>
      <c r="BN25" s="5" t="s">
        <v>84</v>
      </c>
      <c r="BO25" s="11"/>
      <c r="BP25" s="12">
        <v>37760</v>
      </c>
      <c r="BQ25" s="12">
        <v>46873</v>
      </c>
      <c r="BR25" s="11">
        <v>68946.25</v>
      </c>
      <c r="BS25" s="11">
        <v>144.56</v>
      </c>
      <c r="BT25" s="11">
        <v>29.98</v>
      </c>
    </row>
    <row r="26" spans="1:72" s="1" customFormat="1" ht="18.2" customHeight="1" x14ac:dyDescent="0.15">
      <c r="A26" s="13">
        <v>24</v>
      </c>
      <c r="B26" s="14" t="s">
        <v>6</v>
      </c>
      <c r="C26" s="14" t="s">
        <v>1</v>
      </c>
      <c r="D26" s="15">
        <v>45292</v>
      </c>
      <c r="E26" s="16" t="s">
        <v>22</v>
      </c>
      <c r="F26" s="17">
        <v>138</v>
      </c>
      <c r="G26" s="17">
        <v>137</v>
      </c>
      <c r="H26" s="18">
        <v>52457.43</v>
      </c>
      <c r="I26" s="18">
        <v>64109</v>
      </c>
      <c r="J26" s="18">
        <v>0</v>
      </c>
      <c r="K26" s="18">
        <v>116566.43</v>
      </c>
      <c r="L26" s="18">
        <v>789.66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116566.43</v>
      </c>
      <c r="T26" s="18">
        <v>103934.97</v>
      </c>
      <c r="U26" s="18">
        <v>440.59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104375.56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64898.66</v>
      </c>
      <c r="AW26" s="18">
        <v>104375.56</v>
      </c>
      <c r="AX26" s="19">
        <v>51</v>
      </c>
      <c r="AY26" s="19">
        <v>300</v>
      </c>
      <c r="AZ26" s="18">
        <v>490498.74</v>
      </c>
      <c r="BA26" s="18">
        <v>134550</v>
      </c>
      <c r="BB26" s="20">
        <v>90</v>
      </c>
      <c r="BC26" s="20">
        <v>77.970856187291005</v>
      </c>
      <c r="BD26" s="20">
        <v>10.08</v>
      </c>
      <c r="BE26" s="20"/>
      <c r="BF26" s="16" t="s">
        <v>158</v>
      </c>
      <c r="BG26" s="13"/>
      <c r="BH26" s="16" t="s">
        <v>8</v>
      </c>
      <c r="BI26" s="16" t="s">
        <v>189</v>
      </c>
      <c r="BJ26" s="16"/>
      <c r="BK26" s="16" t="s">
        <v>5</v>
      </c>
      <c r="BL26" s="14" t="s">
        <v>0</v>
      </c>
      <c r="BM26" s="20">
        <v>930687.94190954999</v>
      </c>
      <c r="BN26" s="14" t="s">
        <v>84</v>
      </c>
      <c r="BO26" s="20"/>
      <c r="BP26" s="21">
        <v>37760</v>
      </c>
      <c r="BQ26" s="21">
        <v>46873</v>
      </c>
      <c r="BR26" s="20">
        <v>46814.400000000001</v>
      </c>
      <c r="BS26" s="20">
        <v>144.56</v>
      </c>
      <c r="BT26" s="20">
        <v>29.98</v>
      </c>
    </row>
    <row r="27" spans="1:72" s="1" customFormat="1" ht="18.2" customHeight="1" x14ac:dyDescent="0.15">
      <c r="A27" s="4">
        <v>25</v>
      </c>
      <c r="B27" s="5" t="s">
        <v>6</v>
      </c>
      <c r="C27" s="5" t="s">
        <v>1</v>
      </c>
      <c r="D27" s="6">
        <v>45292</v>
      </c>
      <c r="E27" s="7" t="s">
        <v>190</v>
      </c>
      <c r="F27" s="8">
        <v>2</v>
      </c>
      <c r="G27" s="8">
        <v>2</v>
      </c>
      <c r="H27" s="9">
        <v>52448.07</v>
      </c>
      <c r="I27" s="9">
        <v>1547.28</v>
      </c>
      <c r="J27" s="9">
        <v>0</v>
      </c>
      <c r="K27" s="9">
        <v>53995.35</v>
      </c>
      <c r="L27" s="9">
        <v>789.74</v>
      </c>
      <c r="M27" s="9">
        <v>0</v>
      </c>
      <c r="N27" s="9">
        <v>0</v>
      </c>
      <c r="O27" s="9">
        <v>776.64</v>
      </c>
      <c r="P27" s="9">
        <v>0</v>
      </c>
      <c r="Q27" s="9">
        <v>0</v>
      </c>
      <c r="R27" s="9">
        <v>0</v>
      </c>
      <c r="S27" s="9">
        <v>53218.71</v>
      </c>
      <c r="T27" s="9">
        <v>906.96</v>
      </c>
      <c r="U27" s="9">
        <v>440.51</v>
      </c>
      <c r="V27" s="9">
        <v>0</v>
      </c>
      <c r="W27" s="9">
        <v>453.61</v>
      </c>
      <c r="X27" s="9">
        <v>0</v>
      </c>
      <c r="Y27" s="9">
        <v>0</v>
      </c>
      <c r="Z27" s="9">
        <v>0</v>
      </c>
      <c r="AA27" s="9">
        <v>893.86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144.56</v>
      </c>
      <c r="AK27" s="9">
        <v>0</v>
      </c>
      <c r="AL27" s="9">
        <v>0</v>
      </c>
      <c r="AM27" s="9">
        <v>29.98</v>
      </c>
      <c r="AN27" s="9">
        <v>0</v>
      </c>
      <c r="AO27" s="9">
        <v>72.95</v>
      </c>
      <c r="AP27" s="9">
        <v>86.65</v>
      </c>
      <c r="AQ27" s="9">
        <v>0</v>
      </c>
      <c r="AR27" s="9">
        <v>0</v>
      </c>
      <c r="AS27" s="9">
        <v>1.2520000000000001E-3</v>
      </c>
      <c r="AT27" s="9">
        <v>0</v>
      </c>
      <c r="AU27" s="9">
        <f t="shared" si="0"/>
        <v>1564.3887479999999</v>
      </c>
      <c r="AV27" s="9">
        <v>1560.38</v>
      </c>
      <c r="AW27" s="9">
        <v>893.86</v>
      </c>
      <c r="AX27" s="10">
        <v>51</v>
      </c>
      <c r="AY27" s="10">
        <v>300</v>
      </c>
      <c r="AZ27" s="9">
        <v>490498.74</v>
      </c>
      <c r="BA27" s="9">
        <v>134550</v>
      </c>
      <c r="BB27" s="11">
        <v>90</v>
      </c>
      <c r="BC27" s="11">
        <v>35.597799331103701</v>
      </c>
      <c r="BD27" s="11">
        <v>10.08</v>
      </c>
      <c r="BE27" s="11"/>
      <c r="BF27" s="7" t="s">
        <v>158</v>
      </c>
      <c r="BG27" s="4"/>
      <c r="BH27" s="7" t="s">
        <v>8</v>
      </c>
      <c r="BI27" s="7" t="s">
        <v>189</v>
      </c>
      <c r="BJ27" s="7"/>
      <c r="BK27" s="7" t="s">
        <v>173</v>
      </c>
      <c r="BL27" s="5" t="s">
        <v>0</v>
      </c>
      <c r="BM27" s="11">
        <v>424908.02610135003</v>
      </c>
      <c r="BN27" s="5" t="s">
        <v>84</v>
      </c>
      <c r="BO27" s="11"/>
      <c r="BP27" s="12">
        <v>37760</v>
      </c>
      <c r="BQ27" s="12">
        <v>46873</v>
      </c>
      <c r="BR27" s="11">
        <v>611.66</v>
      </c>
      <c r="BS27" s="11">
        <v>144.56</v>
      </c>
      <c r="BT27" s="11">
        <v>29.98</v>
      </c>
    </row>
    <row r="28" spans="1:72" s="1" customFormat="1" ht="18.2" customHeight="1" x14ac:dyDescent="0.15">
      <c r="A28" s="13">
        <v>26</v>
      </c>
      <c r="B28" s="14" t="s">
        <v>6</v>
      </c>
      <c r="C28" s="14" t="s">
        <v>1</v>
      </c>
      <c r="D28" s="15">
        <v>45292</v>
      </c>
      <c r="E28" s="16" t="s">
        <v>23</v>
      </c>
      <c r="F28" s="17">
        <v>69</v>
      </c>
      <c r="G28" s="17">
        <v>68</v>
      </c>
      <c r="H28" s="18">
        <v>55444.47</v>
      </c>
      <c r="I28" s="18">
        <v>42634.45</v>
      </c>
      <c r="J28" s="18">
        <v>0</v>
      </c>
      <c r="K28" s="18">
        <v>98078.92</v>
      </c>
      <c r="L28" s="18">
        <v>830.74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98078.92</v>
      </c>
      <c r="T28" s="18">
        <v>45269.84</v>
      </c>
      <c r="U28" s="18">
        <v>474.92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45744.76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43465.19</v>
      </c>
      <c r="AW28" s="18">
        <v>45744.76</v>
      </c>
      <c r="AX28" s="19">
        <v>52</v>
      </c>
      <c r="AY28" s="19">
        <v>300</v>
      </c>
      <c r="AZ28" s="18">
        <v>512645</v>
      </c>
      <c r="BA28" s="18">
        <v>140618.89000000001</v>
      </c>
      <c r="BB28" s="20">
        <v>90</v>
      </c>
      <c r="BC28" s="20">
        <v>62.773236227365999</v>
      </c>
      <c r="BD28" s="20">
        <v>10.28</v>
      </c>
      <c r="BE28" s="20"/>
      <c r="BF28" s="16" t="s">
        <v>158</v>
      </c>
      <c r="BG28" s="13"/>
      <c r="BH28" s="16" t="s">
        <v>165</v>
      </c>
      <c r="BI28" s="16" t="s">
        <v>191</v>
      </c>
      <c r="BJ28" s="16"/>
      <c r="BK28" s="16" t="s">
        <v>5</v>
      </c>
      <c r="BL28" s="14" t="s">
        <v>0</v>
      </c>
      <c r="BM28" s="20">
        <v>783080.24188019999</v>
      </c>
      <c r="BN28" s="14" t="s">
        <v>84</v>
      </c>
      <c r="BO28" s="20"/>
      <c r="BP28" s="21">
        <v>37761</v>
      </c>
      <c r="BQ28" s="21">
        <v>46873</v>
      </c>
      <c r="BR28" s="20">
        <v>23538.69</v>
      </c>
      <c r="BS28" s="20">
        <v>146.56</v>
      </c>
      <c r="BT28" s="20">
        <v>29.48</v>
      </c>
    </row>
    <row r="29" spans="1:72" s="1" customFormat="1" ht="18.2" customHeight="1" x14ac:dyDescent="0.15">
      <c r="A29" s="4">
        <v>27</v>
      </c>
      <c r="B29" s="5" t="s">
        <v>6</v>
      </c>
      <c r="C29" s="5" t="s">
        <v>1</v>
      </c>
      <c r="D29" s="6">
        <v>45292</v>
      </c>
      <c r="E29" s="7" t="s">
        <v>192</v>
      </c>
      <c r="F29" s="8">
        <v>0</v>
      </c>
      <c r="G29" s="8">
        <v>0</v>
      </c>
      <c r="H29" s="9">
        <v>48264.84</v>
      </c>
      <c r="I29" s="9">
        <v>0</v>
      </c>
      <c r="J29" s="9">
        <v>0</v>
      </c>
      <c r="K29" s="9">
        <v>48264.84</v>
      </c>
      <c r="L29" s="9">
        <v>826.63</v>
      </c>
      <c r="M29" s="9">
        <v>0</v>
      </c>
      <c r="N29" s="9">
        <v>0</v>
      </c>
      <c r="O29" s="9">
        <v>0</v>
      </c>
      <c r="P29" s="9">
        <v>826.63</v>
      </c>
      <c r="Q29" s="9">
        <v>1.77</v>
      </c>
      <c r="R29" s="9">
        <v>0</v>
      </c>
      <c r="S29" s="9">
        <v>47436.44</v>
      </c>
      <c r="T29" s="9">
        <v>0</v>
      </c>
      <c r="U29" s="9">
        <v>413.45</v>
      </c>
      <c r="V29" s="9">
        <v>0</v>
      </c>
      <c r="W29" s="9">
        <v>0</v>
      </c>
      <c r="X29" s="9">
        <v>413.45</v>
      </c>
      <c r="Y29" s="9">
        <v>0</v>
      </c>
      <c r="Z29" s="9">
        <v>0</v>
      </c>
      <c r="AA29" s="9">
        <v>0</v>
      </c>
      <c r="AB29" s="9">
        <v>139.19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73.14</v>
      </c>
      <c r="AI29" s="9">
        <v>83.83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25049.522000000001</v>
      </c>
      <c r="AR29" s="9">
        <v>0</v>
      </c>
      <c r="AS29" s="9">
        <v>0</v>
      </c>
      <c r="AT29" s="9">
        <v>0</v>
      </c>
      <c r="AU29" s="9">
        <f t="shared" si="0"/>
        <v>26587.532000000003</v>
      </c>
      <c r="AV29" s="9">
        <v>0</v>
      </c>
      <c r="AW29" s="9">
        <v>0</v>
      </c>
      <c r="AX29" s="10">
        <v>51</v>
      </c>
      <c r="AY29" s="10">
        <v>300</v>
      </c>
      <c r="AZ29" s="9">
        <v>486935</v>
      </c>
      <c r="BA29" s="9">
        <v>133555.38</v>
      </c>
      <c r="BB29" s="11">
        <v>90</v>
      </c>
      <c r="BC29" s="11">
        <v>31.966361819344201</v>
      </c>
      <c r="BD29" s="11">
        <v>10.28</v>
      </c>
      <c r="BE29" s="11"/>
      <c r="BF29" s="7" t="s">
        <v>158</v>
      </c>
      <c r="BG29" s="4"/>
      <c r="BH29" s="7" t="s">
        <v>179</v>
      </c>
      <c r="BI29" s="7" t="s">
        <v>180</v>
      </c>
      <c r="BJ29" s="7"/>
      <c r="BK29" s="7" t="s">
        <v>4</v>
      </c>
      <c r="BL29" s="5" t="s">
        <v>0</v>
      </c>
      <c r="BM29" s="11">
        <v>378741.31270140002</v>
      </c>
      <c r="BN29" s="5" t="s">
        <v>84</v>
      </c>
      <c r="BO29" s="11"/>
      <c r="BP29" s="12">
        <v>37763</v>
      </c>
      <c r="BQ29" s="12">
        <v>46873</v>
      </c>
      <c r="BR29" s="11">
        <v>0</v>
      </c>
      <c r="BS29" s="11">
        <v>139.19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6</v>
      </c>
      <c r="C30" s="14" t="s">
        <v>1</v>
      </c>
      <c r="D30" s="15">
        <v>45292</v>
      </c>
      <c r="E30" s="16" t="s">
        <v>193</v>
      </c>
      <c r="F30" s="17">
        <v>0</v>
      </c>
      <c r="G30" s="17">
        <v>0</v>
      </c>
      <c r="H30" s="18">
        <v>46977.9</v>
      </c>
      <c r="I30" s="18">
        <v>0</v>
      </c>
      <c r="J30" s="18">
        <v>0</v>
      </c>
      <c r="K30" s="18">
        <v>46977.9</v>
      </c>
      <c r="L30" s="18">
        <v>783.1</v>
      </c>
      <c r="M30" s="18">
        <v>0</v>
      </c>
      <c r="N30" s="18">
        <v>0</v>
      </c>
      <c r="O30" s="18">
        <v>0</v>
      </c>
      <c r="P30" s="18">
        <v>783.1</v>
      </c>
      <c r="Q30" s="18">
        <v>0</v>
      </c>
      <c r="R30" s="18">
        <v>0</v>
      </c>
      <c r="S30" s="18">
        <v>46194.8</v>
      </c>
      <c r="T30" s="18">
        <v>0</v>
      </c>
      <c r="U30" s="18">
        <v>394.61</v>
      </c>
      <c r="V30" s="18">
        <v>0</v>
      </c>
      <c r="W30" s="18">
        <v>0</v>
      </c>
      <c r="X30" s="18">
        <v>394.61</v>
      </c>
      <c r="Y30" s="18">
        <v>0</v>
      </c>
      <c r="Z30" s="18">
        <v>0</v>
      </c>
      <c r="AA30" s="18">
        <v>0</v>
      </c>
      <c r="AB30" s="18">
        <v>150.04</v>
      </c>
      <c r="AC30" s="18">
        <v>84.5</v>
      </c>
      <c r="AD30" s="18">
        <v>0</v>
      </c>
      <c r="AE30" s="18">
        <v>0</v>
      </c>
      <c r="AF30" s="18">
        <v>0</v>
      </c>
      <c r="AG30" s="18">
        <v>0</v>
      </c>
      <c r="AH30" s="18">
        <v>70.41</v>
      </c>
      <c r="AI30" s="18">
        <v>80.84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7.5999999999999998E-2</v>
      </c>
      <c r="AR30" s="18">
        <v>0</v>
      </c>
      <c r="AS30" s="18">
        <v>0</v>
      </c>
      <c r="AT30" s="18">
        <v>0</v>
      </c>
      <c r="AU30" s="18">
        <f t="shared" si="0"/>
        <v>1563.576</v>
      </c>
      <c r="AV30" s="18">
        <v>0</v>
      </c>
      <c r="AW30" s="18">
        <v>0</v>
      </c>
      <c r="AX30" s="19">
        <v>47</v>
      </c>
      <c r="AY30" s="19">
        <v>300</v>
      </c>
      <c r="AZ30" s="18">
        <v>474134.12</v>
      </c>
      <c r="BA30" s="18">
        <v>128803</v>
      </c>
      <c r="BB30" s="20">
        <v>89.14</v>
      </c>
      <c r="BC30" s="20">
        <v>31.969786977011399</v>
      </c>
      <c r="BD30" s="20">
        <v>10.08</v>
      </c>
      <c r="BE30" s="20"/>
      <c r="BF30" s="16" t="s">
        <v>158</v>
      </c>
      <c r="BG30" s="13"/>
      <c r="BH30" s="16" t="s">
        <v>159</v>
      </c>
      <c r="BI30" s="16" t="s">
        <v>164</v>
      </c>
      <c r="BJ30" s="16"/>
      <c r="BK30" s="16" t="s">
        <v>4</v>
      </c>
      <c r="BL30" s="14" t="s">
        <v>0</v>
      </c>
      <c r="BM30" s="20">
        <v>368827.82923799998</v>
      </c>
      <c r="BN30" s="14" t="s">
        <v>84</v>
      </c>
      <c r="BO30" s="20"/>
      <c r="BP30" s="21">
        <v>37762</v>
      </c>
      <c r="BQ30" s="21">
        <v>46873</v>
      </c>
      <c r="BR30" s="20">
        <v>0</v>
      </c>
      <c r="BS30" s="20">
        <v>150.04</v>
      </c>
      <c r="BT30" s="20">
        <v>84.5</v>
      </c>
    </row>
    <row r="31" spans="1:72" s="1" customFormat="1" ht="18.2" customHeight="1" x14ac:dyDescent="0.15">
      <c r="A31" s="4">
        <v>29</v>
      </c>
      <c r="B31" s="5" t="s">
        <v>6</v>
      </c>
      <c r="C31" s="5" t="s">
        <v>1</v>
      </c>
      <c r="D31" s="6">
        <v>45292</v>
      </c>
      <c r="E31" s="7" t="s">
        <v>194</v>
      </c>
      <c r="F31" s="8">
        <v>0</v>
      </c>
      <c r="G31" s="8">
        <v>0</v>
      </c>
      <c r="H31" s="9">
        <v>23121.49</v>
      </c>
      <c r="I31" s="9">
        <v>0</v>
      </c>
      <c r="J31" s="9">
        <v>0</v>
      </c>
      <c r="K31" s="9">
        <v>23121.49</v>
      </c>
      <c r="L31" s="9">
        <v>340.97</v>
      </c>
      <c r="M31" s="9">
        <v>0</v>
      </c>
      <c r="N31" s="9">
        <v>0</v>
      </c>
      <c r="O31" s="9">
        <v>0</v>
      </c>
      <c r="P31" s="9">
        <v>340.97</v>
      </c>
      <c r="Q31" s="9">
        <v>0</v>
      </c>
      <c r="R31" s="9">
        <v>0</v>
      </c>
      <c r="S31" s="9">
        <v>22780.52</v>
      </c>
      <c r="T31" s="9">
        <v>0</v>
      </c>
      <c r="U31" s="9">
        <v>192.1</v>
      </c>
      <c r="V31" s="9">
        <v>0</v>
      </c>
      <c r="W31" s="9">
        <v>0</v>
      </c>
      <c r="X31" s="9">
        <v>192.1</v>
      </c>
      <c r="Y31" s="9">
        <v>0</v>
      </c>
      <c r="Z31" s="9">
        <v>0</v>
      </c>
      <c r="AA31" s="9">
        <v>0</v>
      </c>
      <c r="AB31" s="9">
        <v>100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33.49</v>
      </c>
      <c r="AI31" s="9">
        <v>52.72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2.8806999999999999E-2</v>
      </c>
      <c r="AT31" s="9">
        <v>0</v>
      </c>
      <c r="AU31" s="9">
        <f t="shared" si="0"/>
        <v>719.25119299999994</v>
      </c>
      <c r="AV31" s="9">
        <v>0</v>
      </c>
      <c r="AW31" s="9">
        <v>0</v>
      </c>
      <c r="AX31" s="10">
        <v>52</v>
      </c>
      <c r="AY31" s="10">
        <v>300</v>
      </c>
      <c r="AZ31" s="9">
        <v>320508.90000000002</v>
      </c>
      <c r="BA31" s="9">
        <v>58800</v>
      </c>
      <c r="BB31" s="11">
        <v>60</v>
      </c>
      <c r="BC31" s="11">
        <v>23.245428571428601</v>
      </c>
      <c r="BD31" s="11">
        <v>9.9700000000000006</v>
      </c>
      <c r="BE31" s="11"/>
      <c r="BF31" s="7" t="s">
        <v>158</v>
      </c>
      <c r="BG31" s="4"/>
      <c r="BH31" s="7" t="s">
        <v>8</v>
      </c>
      <c r="BI31" s="7" t="s">
        <v>186</v>
      </c>
      <c r="BJ31" s="7"/>
      <c r="BK31" s="7" t="s">
        <v>4</v>
      </c>
      <c r="BL31" s="5" t="s">
        <v>0</v>
      </c>
      <c r="BM31" s="11">
        <v>181883.8860762</v>
      </c>
      <c r="BN31" s="5" t="s">
        <v>84</v>
      </c>
      <c r="BO31" s="11"/>
      <c r="BP31" s="12">
        <v>37791</v>
      </c>
      <c r="BQ31" s="12">
        <v>46905</v>
      </c>
      <c r="BR31" s="11">
        <v>0</v>
      </c>
      <c r="BS31" s="11">
        <v>100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6</v>
      </c>
      <c r="C32" s="14" t="s">
        <v>1</v>
      </c>
      <c r="D32" s="15">
        <v>45292</v>
      </c>
      <c r="E32" s="16" t="s">
        <v>196</v>
      </c>
      <c r="F32" s="17">
        <v>1</v>
      </c>
      <c r="G32" s="17">
        <v>0</v>
      </c>
      <c r="H32" s="18">
        <v>36076.21</v>
      </c>
      <c r="I32" s="18">
        <v>0</v>
      </c>
      <c r="J32" s="18">
        <v>0</v>
      </c>
      <c r="K32" s="18">
        <v>36076.21</v>
      </c>
      <c r="L32" s="18">
        <v>530.07000000000005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36076.21</v>
      </c>
      <c r="T32" s="18">
        <v>0</v>
      </c>
      <c r="U32" s="18">
        <v>298.83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298.83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0.12</v>
      </c>
      <c r="AQ32" s="18">
        <v>0</v>
      </c>
      <c r="AR32" s="18">
        <v>0</v>
      </c>
      <c r="AS32" s="18">
        <v>0.11648</v>
      </c>
      <c r="AT32" s="18">
        <v>0</v>
      </c>
      <c r="AU32" s="18">
        <f t="shared" si="0"/>
        <v>3.5199999999999954E-3</v>
      </c>
      <c r="AV32" s="18">
        <v>530.07000000000005</v>
      </c>
      <c r="AW32" s="18">
        <v>298.83</v>
      </c>
      <c r="AX32" s="19">
        <v>53</v>
      </c>
      <c r="AY32" s="19">
        <v>300</v>
      </c>
      <c r="AZ32" s="18">
        <v>824000</v>
      </c>
      <c r="BA32" s="18">
        <v>91644.33</v>
      </c>
      <c r="BB32" s="20">
        <v>36.409999999999997</v>
      </c>
      <c r="BC32" s="20">
        <v>14.3329631642241</v>
      </c>
      <c r="BD32" s="20">
        <v>9.94</v>
      </c>
      <c r="BE32" s="20"/>
      <c r="BF32" s="16" t="s">
        <v>158</v>
      </c>
      <c r="BG32" s="13"/>
      <c r="BH32" s="16" t="s">
        <v>165</v>
      </c>
      <c r="BI32" s="16" t="s">
        <v>166</v>
      </c>
      <c r="BJ32" s="16"/>
      <c r="BK32" s="16" t="s">
        <v>173</v>
      </c>
      <c r="BL32" s="14" t="s">
        <v>0</v>
      </c>
      <c r="BM32" s="20">
        <v>288039.13473885</v>
      </c>
      <c r="BN32" s="14" t="s">
        <v>84</v>
      </c>
      <c r="BO32" s="20"/>
      <c r="BP32" s="21">
        <v>37823</v>
      </c>
      <c r="BQ32" s="21">
        <v>46934</v>
      </c>
      <c r="BR32" s="20">
        <v>225.13</v>
      </c>
      <c r="BS32" s="20">
        <v>117.55</v>
      </c>
      <c r="BT32" s="20">
        <v>29.54</v>
      </c>
    </row>
    <row r="33" spans="1:72" s="1" customFormat="1" ht="18.2" customHeight="1" x14ac:dyDescent="0.15">
      <c r="A33" s="4">
        <v>31</v>
      </c>
      <c r="B33" s="5" t="s">
        <v>6</v>
      </c>
      <c r="C33" s="5" t="s">
        <v>1</v>
      </c>
      <c r="D33" s="6">
        <v>45292</v>
      </c>
      <c r="E33" s="7" t="s">
        <v>24</v>
      </c>
      <c r="F33" s="8">
        <v>34</v>
      </c>
      <c r="G33" s="8">
        <v>34</v>
      </c>
      <c r="H33" s="9">
        <v>0</v>
      </c>
      <c r="I33" s="9">
        <v>8008.35</v>
      </c>
      <c r="J33" s="9">
        <v>0</v>
      </c>
      <c r="K33" s="9">
        <v>8008.35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8008.35</v>
      </c>
      <c r="T33" s="9">
        <v>1181.44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1181.44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f t="shared" si="0"/>
        <v>0</v>
      </c>
      <c r="AV33" s="9">
        <v>8008.35</v>
      </c>
      <c r="AW33" s="9">
        <v>1181.44</v>
      </c>
      <c r="AX33" s="10">
        <v>0</v>
      </c>
      <c r="AY33" s="10">
        <v>300</v>
      </c>
      <c r="AZ33" s="9">
        <v>392000</v>
      </c>
      <c r="BA33" s="9">
        <v>30568</v>
      </c>
      <c r="BB33" s="11">
        <v>25.55</v>
      </c>
      <c r="BC33" s="11">
        <v>6.6937104979063102</v>
      </c>
      <c r="BD33" s="11">
        <v>9.7899999999999991</v>
      </c>
      <c r="BE33" s="11"/>
      <c r="BF33" s="7" t="s">
        <v>158</v>
      </c>
      <c r="BG33" s="4"/>
      <c r="BH33" s="7" t="s">
        <v>179</v>
      </c>
      <c r="BI33" s="7" t="s">
        <v>197</v>
      </c>
      <c r="BJ33" s="7"/>
      <c r="BK33" s="7" t="s">
        <v>5</v>
      </c>
      <c r="BL33" s="5" t="s">
        <v>0</v>
      </c>
      <c r="BM33" s="11">
        <v>63940.147944750002</v>
      </c>
      <c r="BN33" s="5" t="s">
        <v>84</v>
      </c>
      <c r="BO33" s="11"/>
      <c r="BP33" s="12">
        <v>37841</v>
      </c>
      <c r="BQ33" s="12">
        <v>46966</v>
      </c>
      <c r="BR33" s="11">
        <v>6975.15</v>
      </c>
      <c r="BS33" s="11">
        <v>0</v>
      </c>
      <c r="BT33" s="11">
        <v>34.18</v>
      </c>
    </row>
    <row r="34" spans="1:72" s="1" customFormat="1" ht="18.2" customHeight="1" x14ac:dyDescent="0.15">
      <c r="A34" s="13">
        <v>32</v>
      </c>
      <c r="B34" s="14" t="s">
        <v>6</v>
      </c>
      <c r="C34" s="14" t="s">
        <v>1</v>
      </c>
      <c r="D34" s="15">
        <v>45292</v>
      </c>
      <c r="E34" s="16" t="s">
        <v>198</v>
      </c>
      <c r="F34" s="17">
        <v>0</v>
      </c>
      <c r="G34" s="17">
        <v>0</v>
      </c>
      <c r="H34" s="18">
        <v>18761.310000000001</v>
      </c>
      <c r="I34" s="18">
        <v>0</v>
      </c>
      <c r="J34" s="18">
        <v>0</v>
      </c>
      <c r="K34" s="18">
        <v>18761.310000000001</v>
      </c>
      <c r="L34" s="18">
        <v>272.93</v>
      </c>
      <c r="M34" s="18">
        <v>0</v>
      </c>
      <c r="N34" s="18">
        <v>0</v>
      </c>
      <c r="O34" s="18">
        <v>0</v>
      </c>
      <c r="P34" s="18">
        <v>272.93</v>
      </c>
      <c r="Q34" s="18">
        <v>0</v>
      </c>
      <c r="R34" s="18">
        <v>0</v>
      </c>
      <c r="S34" s="18">
        <v>18488.38</v>
      </c>
      <c r="T34" s="18">
        <v>0</v>
      </c>
      <c r="U34" s="18">
        <v>155.41</v>
      </c>
      <c r="V34" s="18">
        <v>0</v>
      </c>
      <c r="W34" s="18">
        <v>0</v>
      </c>
      <c r="X34" s="18">
        <v>155.41</v>
      </c>
      <c r="Y34" s="18">
        <v>0</v>
      </c>
      <c r="Z34" s="18">
        <v>0</v>
      </c>
      <c r="AA34" s="18">
        <v>0</v>
      </c>
      <c r="AB34" s="18">
        <v>100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27.9</v>
      </c>
      <c r="AI34" s="18">
        <v>29.76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4.5999999999999999E-2</v>
      </c>
      <c r="AR34" s="18">
        <v>0</v>
      </c>
      <c r="AS34" s="18">
        <v>0</v>
      </c>
      <c r="AT34" s="18">
        <v>0</v>
      </c>
      <c r="AU34" s="18">
        <f t="shared" si="0"/>
        <v>586.04600000000005</v>
      </c>
      <c r="AV34" s="18">
        <v>0</v>
      </c>
      <c r="AW34" s="18">
        <v>0</v>
      </c>
      <c r="AX34" s="19">
        <v>53</v>
      </c>
      <c r="AY34" s="19">
        <v>300</v>
      </c>
      <c r="AZ34" s="18">
        <v>255000</v>
      </c>
      <c r="BA34" s="18">
        <v>47358.11</v>
      </c>
      <c r="BB34" s="20">
        <v>60.78</v>
      </c>
      <c r="BC34" s="20">
        <v>23.728221763917499</v>
      </c>
      <c r="BD34" s="20">
        <v>9.94</v>
      </c>
      <c r="BE34" s="20"/>
      <c r="BF34" s="16" t="s">
        <v>158</v>
      </c>
      <c r="BG34" s="13"/>
      <c r="BH34" s="16" t="s">
        <v>168</v>
      </c>
      <c r="BI34" s="16" t="s">
        <v>169</v>
      </c>
      <c r="BJ34" s="16" t="s">
        <v>199</v>
      </c>
      <c r="BK34" s="16" t="s">
        <v>4</v>
      </c>
      <c r="BL34" s="14" t="s">
        <v>0</v>
      </c>
      <c r="BM34" s="20">
        <v>147614.6462703</v>
      </c>
      <c r="BN34" s="14" t="s">
        <v>84</v>
      </c>
      <c r="BO34" s="20"/>
      <c r="BP34" s="21">
        <v>37820</v>
      </c>
      <c r="BQ34" s="21">
        <v>46934</v>
      </c>
      <c r="BR34" s="20">
        <v>0</v>
      </c>
      <c r="BS34" s="20">
        <v>100</v>
      </c>
      <c r="BT34" s="20">
        <v>0</v>
      </c>
    </row>
    <row r="35" spans="1:72" s="1" customFormat="1" ht="18.2" customHeight="1" x14ac:dyDescent="0.15">
      <c r="A35" s="4">
        <v>33</v>
      </c>
      <c r="B35" s="5" t="s">
        <v>6</v>
      </c>
      <c r="C35" s="5" t="s">
        <v>1</v>
      </c>
      <c r="D35" s="6">
        <v>45292</v>
      </c>
      <c r="E35" s="7" t="s">
        <v>25</v>
      </c>
      <c r="F35" s="8">
        <v>147</v>
      </c>
      <c r="G35" s="8">
        <v>146</v>
      </c>
      <c r="H35" s="9">
        <v>55027.27</v>
      </c>
      <c r="I35" s="9">
        <v>64297.72</v>
      </c>
      <c r="J35" s="9">
        <v>0</v>
      </c>
      <c r="K35" s="9">
        <v>119324.99</v>
      </c>
      <c r="L35" s="9">
        <v>759.75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119324.99</v>
      </c>
      <c r="T35" s="9">
        <v>112959.36</v>
      </c>
      <c r="U35" s="9">
        <v>454.38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113413.74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65057.47</v>
      </c>
      <c r="AW35" s="9">
        <v>113413.74</v>
      </c>
      <c r="AX35" s="10">
        <v>55</v>
      </c>
      <c r="AY35" s="10">
        <v>300</v>
      </c>
      <c r="AZ35" s="9">
        <v>491028.12</v>
      </c>
      <c r="BA35" s="9">
        <v>134550</v>
      </c>
      <c r="BB35" s="11">
        <v>90</v>
      </c>
      <c r="BC35" s="11">
        <v>79.816046822742507</v>
      </c>
      <c r="BD35" s="11">
        <v>9.91</v>
      </c>
      <c r="BE35" s="11"/>
      <c r="BF35" s="7" t="s">
        <v>158</v>
      </c>
      <c r="BG35" s="4"/>
      <c r="BH35" s="7" t="s">
        <v>8</v>
      </c>
      <c r="BI35" s="7" t="s">
        <v>189</v>
      </c>
      <c r="BJ35" s="7"/>
      <c r="BK35" s="7" t="s">
        <v>5</v>
      </c>
      <c r="BL35" s="5" t="s">
        <v>0</v>
      </c>
      <c r="BM35" s="11">
        <v>952712.79528315004</v>
      </c>
      <c r="BN35" s="5" t="s">
        <v>84</v>
      </c>
      <c r="BO35" s="11"/>
      <c r="BP35" s="12">
        <v>37875</v>
      </c>
      <c r="BQ35" s="12">
        <v>46997</v>
      </c>
      <c r="BR35" s="11">
        <v>51956.639999999999</v>
      </c>
      <c r="BS35" s="11">
        <v>158.76</v>
      </c>
      <c r="BT35" s="11">
        <v>29.45</v>
      </c>
    </row>
    <row r="36" spans="1:72" s="1" customFormat="1" ht="18.2" customHeight="1" x14ac:dyDescent="0.15">
      <c r="A36" s="13">
        <v>34</v>
      </c>
      <c r="B36" s="14" t="s">
        <v>6</v>
      </c>
      <c r="C36" s="14" t="s">
        <v>1</v>
      </c>
      <c r="D36" s="15">
        <v>45292</v>
      </c>
      <c r="E36" s="16" t="s">
        <v>9</v>
      </c>
      <c r="F36" s="17">
        <v>182</v>
      </c>
      <c r="G36" s="17">
        <v>181</v>
      </c>
      <c r="H36" s="18">
        <v>55027.27</v>
      </c>
      <c r="I36" s="18">
        <v>71223.3</v>
      </c>
      <c r="J36" s="18">
        <v>0</v>
      </c>
      <c r="K36" s="18">
        <v>126250.57</v>
      </c>
      <c r="L36" s="18">
        <v>759.75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126250.57</v>
      </c>
      <c r="T36" s="18">
        <v>147563.31</v>
      </c>
      <c r="U36" s="18">
        <v>454.38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148017.69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0</v>
      </c>
      <c r="AV36" s="18">
        <v>71983.05</v>
      </c>
      <c r="AW36" s="18">
        <v>148017.69</v>
      </c>
      <c r="AX36" s="19">
        <v>56</v>
      </c>
      <c r="AY36" s="19">
        <v>300</v>
      </c>
      <c r="AZ36" s="18">
        <v>491028.12</v>
      </c>
      <c r="BA36" s="18">
        <v>134550</v>
      </c>
      <c r="BB36" s="20">
        <v>90</v>
      </c>
      <c r="BC36" s="20">
        <v>84.448541806020103</v>
      </c>
      <c r="BD36" s="20">
        <v>9.91</v>
      </c>
      <c r="BE36" s="20"/>
      <c r="BF36" s="16" t="s">
        <v>158</v>
      </c>
      <c r="BG36" s="13"/>
      <c r="BH36" s="16" t="s">
        <v>8</v>
      </c>
      <c r="BI36" s="16" t="s">
        <v>189</v>
      </c>
      <c r="BJ36" s="16"/>
      <c r="BK36" s="16" t="s">
        <v>5</v>
      </c>
      <c r="BL36" s="14" t="s">
        <v>0</v>
      </c>
      <c r="BM36" s="20">
        <v>1008007.90723545</v>
      </c>
      <c r="BN36" s="14" t="s">
        <v>84</v>
      </c>
      <c r="BO36" s="20"/>
      <c r="BP36" s="21">
        <v>37875</v>
      </c>
      <c r="BQ36" s="21">
        <v>46997</v>
      </c>
      <c r="BR36" s="20">
        <v>64838.080000000002</v>
      </c>
      <c r="BS36" s="20">
        <v>158.76</v>
      </c>
      <c r="BT36" s="20">
        <v>29.45</v>
      </c>
    </row>
    <row r="37" spans="1:72" s="1" customFormat="1" ht="18.2" customHeight="1" x14ac:dyDescent="0.15">
      <c r="A37" s="4">
        <v>35</v>
      </c>
      <c r="B37" s="5" t="s">
        <v>6</v>
      </c>
      <c r="C37" s="5" t="s">
        <v>1</v>
      </c>
      <c r="D37" s="6">
        <v>45292</v>
      </c>
      <c r="E37" s="7" t="s">
        <v>26</v>
      </c>
      <c r="F37" s="8">
        <v>110</v>
      </c>
      <c r="G37" s="8">
        <v>109</v>
      </c>
      <c r="H37" s="9">
        <v>55027.27</v>
      </c>
      <c r="I37" s="9">
        <v>54449.66</v>
      </c>
      <c r="J37" s="9">
        <v>0</v>
      </c>
      <c r="K37" s="9">
        <v>109476.93</v>
      </c>
      <c r="L37" s="9">
        <v>759.75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109476.93</v>
      </c>
      <c r="T37" s="9">
        <v>77884.61</v>
      </c>
      <c r="U37" s="9">
        <v>454.38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78338.990000000005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f t="shared" si="0"/>
        <v>0</v>
      </c>
      <c r="AV37" s="9">
        <v>55209.41</v>
      </c>
      <c r="AW37" s="9">
        <v>78338.990000000005</v>
      </c>
      <c r="AX37" s="10">
        <v>55</v>
      </c>
      <c r="AY37" s="10">
        <v>300</v>
      </c>
      <c r="AZ37" s="9">
        <v>491028.12</v>
      </c>
      <c r="BA37" s="9">
        <v>134550</v>
      </c>
      <c r="BB37" s="11">
        <v>90</v>
      </c>
      <c r="BC37" s="11">
        <v>73.228715719063601</v>
      </c>
      <c r="BD37" s="11">
        <v>9.91</v>
      </c>
      <c r="BE37" s="11"/>
      <c r="BF37" s="7" t="s">
        <v>158</v>
      </c>
      <c r="BG37" s="4"/>
      <c r="BH37" s="7" t="s">
        <v>8</v>
      </c>
      <c r="BI37" s="7" t="s">
        <v>189</v>
      </c>
      <c r="BJ37" s="7"/>
      <c r="BK37" s="7" t="s">
        <v>5</v>
      </c>
      <c r="BL37" s="5" t="s">
        <v>0</v>
      </c>
      <c r="BM37" s="11">
        <v>874084.06235204998</v>
      </c>
      <c r="BN37" s="5" t="s">
        <v>84</v>
      </c>
      <c r="BO37" s="11"/>
      <c r="BP37" s="12">
        <v>37875</v>
      </c>
      <c r="BQ37" s="12">
        <v>46997</v>
      </c>
      <c r="BR37" s="11">
        <v>38599.22</v>
      </c>
      <c r="BS37" s="11">
        <v>158.76</v>
      </c>
      <c r="BT37" s="11">
        <v>29.45</v>
      </c>
    </row>
    <row r="38" spans="1:72" s="1" customFormat="1" ht="18.2" customHeight="1" x14ac:dyDescent="0.15">
      <c r="A38" s="13">
        <v>36</v>
      </c>
      <c r="B38" s="14" t="s">
        <v>6</v>
      </c>
      <c r="C38" s="14" t="s">
        <v>1</v>
      </c>
      <c r="D38" s="15">
        <v>45292</v>
      </c>
      <c r="E38" s="16" t="s">
        <v>27</v>
      </c>
      <c r="F38" s="17">
        <v>147</v>
      </c>
      <c r="G38" s="17">
        <v>146</v>
      </c>
      <c r="H38" s="18">
        <v>6820.23</v>
      </c>
      <c r="I38" s="18">
        <v>118679.28</v>
      </c>
      <c r="J38" s="18">
        <v>0</v>
      </c>
      <c r="K38" s="18">
        <v>125499.51</v>
      </c>
      <c r="L38" s="18">
        <v>1390.92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125499.51</v>
      </c>
      <c r="T38" s="18">
        <v>91148.78</v>
      </c>
      <c r="U38" s="18">
        <v>55.04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91203.82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633.54100000000005</v>
      </c>
      <c r="AR38" s="18">
        <v>0</v>
      </c>
      <c r="AS38" s="18">
        <v>0</v>
      </c>
      <c r="AT38" s="18">
        <v>0</v>
      </c>
      <c r="AU38" s="18">
        <f t="shared" si="0"/>
        <v>633.54100000000005</v>
      </c>
      <c r="AV38" s="18">
        <v>120070.2</v>
      </c>
      <c r="AW38" s="18">
        <v>91203.82</v>
      </c>
      <c r="AX38" s="19">
        <v>3</v>
      </c>
      <c r="AY38" s="19">
        <v>300</v>
      </c>
      <c r="AZ38" s="18">
        <v>594570.34</v>
      </c>
      <c r="BA38" s="18">
        <v>162900</v>
      </c>
      <c r="BB38" s="20">
        <v>90</v>
      </c>
      <c r="BC38" s="20">
        <v>69.336745856353602</v>
      </c>
      <c r="BD38" s="20">
        <v>9.6999999999999993</v>
      </c>
      <c r="BE38" s="20"/>
      <c r="BF38" s="16" t="s">
        <v>158</v>
      </c>
      <c r="BG38" s="13"/>
      <c r="BH38" s="16" t="s">
        <v>8</v>
      </c>
      <c r="BI38" s="16" t="s">
        <v>189</v>
      </c>
      <c r="BJ38" s="16" t="s">
        <v>200</v>
      </c>
      <c r="BK38" s="16" t="s">
        <v>5</v>
      </c>
      <c r="BL38" s="14" t="s">
        <v>0</v>
      </c>
      <c r="BM38" s="20">
        <v>1002011.30524935</v>
      </c>
      <c r="BN38" s="14" t="s">
        <v>84</v>
      </c>
      <c r="BO38" s="20"/>
      <c r="BP38" s="21">
        <v>37876</v>
      </c>
      <c r="BQ38" s="21">
        <v>46997</v>
      </c>
      <c r="BR38" s="20">
        <v>65185.07</v>
      </c>
      <c r="BS38" s="20">
        <v>216.2</v>
      </c>
      <c r="BT38" s="20">
        <v>29.45</v>
      </c>
    </row>
    <row r="39" spans="1:72" s="1" customFormat="1" ht="18.2" customHeight="1" x14ac:dyDescent="0.15">
      <c r="A39" s="4">
        <v>37</v>
      </c>
      <c r="B39" s="5" t="s">
        <v>6</v>
      </c>
      <c r="C39" s="5" t="s">
        <v>1</v>
      </c>
      <c r="D39" s="6">
        <v>45292</v>
      </c>
      <c r="E39" s="7" t="s">
        <v>28</v>
      </c>
      <c r="F39" s="8">
        <v>75</v>
      </c>
      <c r="G39" s="8">
        <v>74</v>
      </c>
      <c r="H39" s="9">
        <v>64099.28</v>
      </c>
      <c r="I39" s="9">
        <v>48235.3</v>
      </c>
      <c r="J39" s="9">
        <v>0</v>
      </c>
      <c r="K39" s="9">
        <v>112334.58</v>
      </c>
      <c r="L39" s="9">
        <v>880.54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112334.58</v>
      </c>
      <c r="T39" s="9">
        <v>55839.18</v>
      </c>
      <c r="U39" s="9">
        <v>539.98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56379.16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f t="shared" si="0"/>
        <v>0</v>
      </c>
      <c r="AV39" s="9">
        <v>49115.839999999997</v>
      </c>
      <c r="AW39" s="9">
        <v>56379.16</v>
      </c>
      <c r="AX39" s="10">
        <v>55</v>
      </c>
      <c r="AY39" s="10">
        <v>300</v>
      </c>
      <c r="AZ39" s="9">
        <v>595140.67000000004</v>
      </c>
      <c r="BA39" s="9">
        <v>155000</v>
      </c>
      <c r="BB39" s="11">
        <v>85.64</v>
      </c>
      <c r="BC39" s="11">
        <v>62.066667298064502</v>
      </c>
      <c r="BD39" s="11">
        <v>10.11</v>
      </c>
      <c r="BE39" s="11"/>
      <c r="BF39" s="7" t="s">
        <v>158</v>
      </c>
      <c r="BG39" s="4"/>
      <c r="BH39" s="7" t="s">
        <v>8</v>
      </c>
      <c r="BI39" s="7" t="s">
        <v>189</v>
      </c>
      <c r="BJ39" s="7"/>
      <c r="BK39" s="7" t="s">
        <v>5</v>
      </c>
      <c r="BL39" s="5" t="s">
        <v>0</v>
      </c>
      <c r="BM39" s="11">
        <v>896900.06861730001</v>
      </c>
      <c r="BN39" s="5" t="s">
        <v>84</v>
      </c>
      <c r="BO39" s="11"/>
      <c r="BP39" s="12">
        <v>37883</v>
      </c>
      <c r="BQ39" s="12">
        <v>46997</v>
      </c>
      <c r="BR39" s="11">
        <v>20758.419999999998</v>
      </c>
      <c r="BS39" s="11">
        <v>69.510000000000005</v>
      </c>
      <c r="BT39" s="11">
        <v>29.43</v>
      </c>
    </row>
    <row r="40" spans="1:72" s="1" customFormat="1" ht="18.2" customHeight="1" x14ac:dyDescent="0.15">
      <c r="A40" s="13">
        <v>38</v>
      </c>
      <c r="B40" s="14" t="s">
        <v>6</v>
      </c>
      <c r="C40" s="14" t="s">
        <v>1</v>
      </c>
      <c r="D40" s="15">
        <v>45292</v>
      </c>
      <c r="E40" s="16" t="s">
        <v>29</v>
      </c>
      <c r="F40" s="17">
        <v>213</v>
      </c>
      <c r="G40" s="17">
        <v>212</v>
      </c>
      <c r="H40" s="18">
        <v>33864.81</v>
      </c>
      <c r="I40" s="18">
        <v>45895.56</v>
      </c>
      <c r="J40" s="18">
        <v>0</v>
      </c>
      <c r="K40" s="18">
        <v>79760.37</v>
      </c>
      <c r="L40" s="18">
        <v>465.31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79760.37</v>
      </c>
      <c r="T40" s="18">
        <v>113225.78</v>
      </c>
      <c r="U40" s="18">
        <v>285.27999999999997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113511.06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f t="shared" si="0"/>
        <v>0</v>
      </c>
      <c r="AV40" s="18">
        <v>46360.87</v>
      </c>
      <c r="AW40" s="18">
        <v>113511.06</v>
      </c>
      <c r="AX40" s="19">
        <v>56</v>
      </c>
      <c r="AY40" s="19">
        <v>300</v>
      </c>
      <c r="AZ40" s="18">
        <v>299554.71000000002</v>
      </c>
      <c r="BA40" s="18">
        <v>81900</v>
      </c>
      <c r="BB40" s="20">
        <v>90</v>
      </c>
      <c r="BC40" s="20">
        <v>87.648758241758202</v>
      </c>
      <c r="BD40" s="20">
        <v>10.11</v>
      </c>
      <c r="BE40" s="20"/>
      <c r="BF40" s="16" t="s">
        <v>158</v>
      </c>
      <c r="BG40" s="13"/>
      <c r="BH40" s="16" t="s">
        <v>8</v>
      </c>
      <c r="BI40" s="16" t="s">
        <v>195</v>
      </c>
      <c r="BJ40" s="16"/>
      <c r="BK40" s="16" t="s">
        <v>5</v>
      </c>
      <c r="BL40" s="14" t="s">
        <v>0</v>
      </c>
      <c r="BM40" s="20">
        <v>636821.54974845005</v>
      </c>
      <c r="BN40" s="14" t="s">
        <v>84</v>
      </c>
      <c r="BO40" s="20"/>
      <c r="BP40" s="21">
        <v>37890</v>
      </c>
      <c r="BQ40" s="21">
        <v>46997</v>
      </c>
      <c r="BR40" s="20">
        <v>43473.09</v>
      </c>
      <c r="BS40" s="20">
        <v>65</v>
      </c>
      <c r="BT40" s="20">
        <v>29.37</v>
      </c>
    </row>
    <row r="41" spans="1:72" s="1" customFormat="1" ht="18.2" customHeight="1" x14ac:dyDescent="0.15">
      <c r="A41" s="4">
        <v>39</v>
      </c>
      <c r="B41" s="5" t="s">
        <v>6</v>
      </c>
      <c r="C41" s="5" t="s">
        <v>1</v>
      </c>
      <c r="D41" s="6">
        <v>45292</v>
      </c>
      <c r="E41" s="7" t="s">
        <v>10</v>
      </c>
      <c r="F41" s="8">
        <v>151</v>
      </c>
      <c r="G41" s="8">
        <v>150</v>
      </c>
      <c r="H41" s="9">
        <v>33864.81</v>
      </c>
      <c r="I41" s="9">
        <v>39531.96</v>
      </c>
      <c r="J41" s="9">
        <v>0</v>
      </c>
      <c r="K41" s="9">
        <v>73396.77</v>
      </c>
      <c r="L41" s="9">
        <v>465.31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73396.77</v>
      </c>
      <c r="T41" s="9">
        <v>72590.649999999994</v>
      </c>
      <c r="U41" s="9">
        <v>285.27999999999997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72875.929999999993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f t="shared" si="0"/>
        <v>0</v>
      </c>
      <c r="AV41" s="9">
        <v>39997.269999999997</v>
      </c>
      <c r="AW41" s="9">
        <v>72875.929999999993</v>
      </c>
      <c r="AX41" s="10">
        <v>55</v>
      </c>
      <c r="AY41" s="10">
        <v>300</v>
      </c>
      <c r="AZ41" s="9">
        <v>299554.71000000002</v>
      </c>
      <c r="BA41" s="9">
        <v>81900</v>
      </c>
      <c r="BB41" s="11">
        <v>90</v>
      </c>
      <c r="BC41" s="11">
        <v>80.6557912087912</v>
      </c>
      <c r="BD41" s="11">
        <v>10.11</v>
      </c>
      <c r="BE41" s="11"/>
      <c r="BF41" s="7" t="s">
        <v>158</v>
      </c>
      <c r="BG41" s="4"/>
      <c r="BH41" s="7" t="s">
        <v>8</v>
      </c>
      <c r="BI41" s="7" t="s">
        <v>195</v>
      </c>
      <c r="BJ41" s="7"/>
      <c r="BK41" s="7" t="s">
        <v>5</v>
      </c>
      <c r="BL41" s="5" t="s">
        <v>0</v>
      </c>
      <c r="BM41" s="11">
        <v>586013.39008245</v>
      </c>
      <c r="BN41" s="5" t="s">
        <v>84</v>
      </c>
      <c r="BO41" s="11"/>
      <c r="BP41" s="12">
        <v>37890</v>
      </c>
      <c r="BQ41" s="12">
        <v>46997</v>
      </c>
      <c r="BR41" s="11">
        <v>29915.040000000001</v>
      </c>
      <c r="BS41" s="11">
        <v>65</v>
      </c>
      <c r="BT41" s="11">
        <v>29.37</v>
      </c>
    </row>
    <row r="42" spans="1:72" s="1" customFormat="1" ht="18.2" customHeight="1" x14ac:dyDescent="0.15">
      <c r="A42" s="13">
        <v>40</v>
      </c>
      <c r="B42" s="14" t="s">
        <v>6</v>
      </c>
      <c r="C42" s="14" t="s">
        <v>1</v>
      </c>
      <c r="D42" s="15">
        <v>45292</v>
      </c>
      <c r="E42" s="16" t="s">
        <v>30</v>
      </c>
      <c r="F42" s="17">
        <v>175</v>
      </c>
      <c r="G42" s="17">
        <v>175</v>
      </c>
      <c r="H42" s="18">
        <v>6.33</v>
      </c>
      <c r="I42" s="18">
        <v>72614.48</v>
      </c>
      <c r="J42" s="18">
        <v>0</v>
      </c>
      <c r="K42" s="18">
        <v>72620.81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72620.81</v>
      </c>
      <c r="T42" s="18">
        <v>65077.85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65077.85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f t="shared" si="0"/>
        <v>0</v>
      </c>
      <c r="AV42" s="18">
        <v>72614.48</v>
      </c>
      <c r="AW42" s="18">
        <v>65077.85</v>
      </c>
      <c r="AX42" s="19">
        <v>0</v>
      </c>
      <c r="AY42" s="19">
        <v>240</v>
      </c>
      <c r="AZ42" s="18">
        <v>299554.71000000002</v>
      </c>
      <c r="BA42" s="18">
        <v>81900</v>
      </c>
      <c r="BB42" s="20">
        <v>90</v>
      </c>
      <c r="BC42" s="20">
        <v>79.803087912087904</v>
      </c>
      <c r="BD42" s="20">
        <v>9.98</v>
      </c>
      <c r="BE42" s="20"/>
      <c r="BF42" s="16" t="s">
        <v>158</v>
      </c>
      <c r="BG42" s="13"/>
      <c r="BH42" s="16" t="s">
        <v>8</v>
      </c>
      <c r="BI42" s="16" t="s">
        <v>195</v>
      </c>
      <c r="BJ42" s="16"/>
      <c r="BK42" s="16" t="s">
        <v>5</v>
      </c>
      <c r="BL42" s="14" t="s">
        <v>0</v>
      </c>
      <c r="BM42" s="20">
        <v>579817.98188984999</v>
      </c>
      <c r="BN42" s="14" t="s">
        <v>84</v>
      </c>
      <c r="BO42" s="20"/>
      <c r="BP42" s="21">
        <v>37890</v>
      </c>
      <c r="BQ42" s="21">
        <v>45170</v>
      </c>
      <c r="BR42" s="20">
        <v>41180.94</v>
      </c>
      <c r="BS42" s="20">
        <v>0</v>
      </c>
      <c r="BT42" s="20">
        <v>29.37</v>
      </c>
    </row>
    <row r="43" spans="1:72" s="1" customFormat="1" ht="18.2" customHeight="1" x14ac:dyDescent="0.15">
      <c r="A43" s="4">
        <v>41</v>
      </c>
      <c r="B43" s="5" t="s">
        <v>6</v>
      </c>
      <c r="C43" s="5" t="s">
        <v>1</v>
      </c>
      <c r="D43" s="6">
        <v>45292</v>
      </c>
      <c r="E43" s="7" t="s">
        <v>31</v>
      </c>
      <c r="F43" s="8">
        <v>179</v>
      </c>
      <c r="G43" s="8">
        <v>178</v>
      </c>
      <c r="H43" s="9">
        <v>32667.54</v>
      </c>
      <c r="I43" s="9">
        <v>41299.160000000003</v>
      </c>
      <c r="J43" s="9">
        <v>0</v>
      </c>
      <c r="K43" s="9">
        <v>73966.7</v>
      </c>
      <c r="L43" s="9">
        <v>448.82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73966.7</v>
      </c>
      <c r="T43" s="9">
        <v>87571.07</v>
      </c>
      <c r="U43" s="9">
        <v>275.19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87846.26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f t="shared" si="0"/>
        <v>0</v>
      </c>
      <c r="AV43" s="9">
        <v>41747.980000000003</v>
      </c>
      <c r="AW43" s="9">
        <v>87846.26</v>
      </c>
      <c r="AX43" s="10">
        <v>56</v>
      </c>
      <c r="AY43" s="10">
        <v>300</v>
      </c>
      <c r="AZ43" s="9">
        <v>299554.71000000002</v>
      </c>
      <c r="BA43" s="9">
        <v>79000</v>
      </c>
      <c r="BB43" s="11">
        <v>86.81</v>
      </c>
      <c r="BC43" s="11">
        <v>81.279104139240502</v>
      </c>
      <c r="BD43" s="11">
        <v>10.11</v>
      </c>
      <c r="BE43" s="11"/>
      <c r="BF43" s="7" t="s">
        <v>158</v>
      </c>
      <c r="BG43" s="4"/>
      <c r="BH43" s="7" t="s">
        <v>8</v>
      </c>
      <c r="BI43" s="7" t="s">
        <v>195</v>
      </c>
      <c r="BJ43" s="7"/>
      <c r="BK43" s="7" t="s">
        <v>5</v>
      </c>
      <c r="BL43" s="5" t="s">
        <v>0</v>
      </c>
      <c r="BM43" s="11">
        <v>590563.81663949997</v>
      </c>
      <c r="BN43" s="5" t="s">
        <v>84</v>
      </c>
      <c r="BO43" s="11"/>
      <c r="BP43" s="12">
        <v>37890</v>
      </c>
      <c r="BQ43" s="12">
        <v>46997</v>
      </c>
      <c r="BR43" s="11">
        <v>35424.839999999997</v>
      </c>
      <c r="BS43" s="11">
        <v>65</v>
      </c>
      <c r="BT43" s="11">
        <v>29.36</v>
      </c>
    </row>
    <row r="44" spans="1:72" s="1" customFormat="1" ht="18.2" customHeight="1" x14ac:dyDescent="0.15">
      <c r="A44" s="13">
        <v>42</v>
      </c>
      <c r="B44" s="14" t="s">
        <v>6</v>
      </c>
      <c r="C44" s="14" t="s">
        <v>1</v>
      </c>
      <c r="D44" s="15">
        <v>45292</v>
      </c>
      <c r="E44" s="16" t="s">
        <v>32</v>
      </c>
      <c r="F44" s="17">
        <v>114</v>
      </c>
      <c r="G44" s="17">
        <v>113</v>
      </c>
      <c r="H44" s="18">
        <v>52519.49</v>
      </c>
      <c r="I44" s="18">
        <v>52188.160000000003</v>
      </c>
      <c r="J44" s="18">
        <v>0</v>
      </c>
      <c r="K44" s="18">
        <v>104707.65</v>
      </c>
      <c r="L44" s="18">
        <v>721.48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104707.65</v>
      </c>
      <c r="T44" s="18">
        <v>78191.360000000001</v>
      </c>
      <c r="U44" s="18">
        <v>442.43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78633.789999999994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0</v>
      </c>
      <c r="AV44" s="18">
        <v>52909.64</v>
      </c>
      <c r="AW44" s="18">
        <v>78633.789999999994</v>
      </c>
      <c r="AX44" s="19">
        <v>55</v>
      </c>
      <c r="AY44" s="19">
        <v>300</v>
      </c>
      <c r="AZ44" s="18">
        <v>488958.87</v>
      </c>
      <c r="BA44" s="18">
        <v>127000</v>
      </c>
      <c r="BB44" s="20">
        <v>85.5</v>
      </c>
      <c r="BC44" s="20">
        <v>70.492158070866097</v>
      </c>
      <c r="BD44" s="20">
        <v>10.11</v>
      </c>
      <c r="BE44" s="20"/>
      <c r="BF44" s="16" t="s">
        <v>158</v>
      </c>
      <c r="BG44" s="13"/>
      <c r="BH44" s="16" t="s">
        <v>8</v>
      </c>
      <c r="BI44" s="16" t="s">
        <v>195</v>
      </c>
      <c r="BJ44" s="16"/>
      <c r="BK44" s="16" t="s">
        <v>5</v>
      </c>
      <c r="BL44" s="14" t="s">
        <v>0</v>
      </c>
      <c r="BM44" s="20">
        <v>836005.24851525004</v>
      </c>
      <c r="BN44" s="14" t="s">
        <v>84</v>
      </c>
      <c r="BO44" s="20"/>
      <c r="BP44" s="21">
        <v>37890</v>
      </c>
      <c r="BQ44" s="21">
        <v>46997</v>
      </c>
      <c r="BR44" s="20">
        <v>27940.89</v>
      </c>
      <c r="BS44" s="20">
        <v>65</v>
      </c>
      <c r="BT44" s="20">
        <v>29.38</v>
      </c>
    </row>
    <row r="45" spans="1:72" s="1" customFormat="1" ht="18.2" customHeight="1" x14ac:dyDescent="0.15">
      <c r="A45" s="4">
        <v>43</v>
      </c>
      <c r="B45" s="5" t="s">
        <v>6</v>
      </c>
      <c r="C45" s="5" t="s">
        <v>1</v>
      </c>
      <c r="D45" s="6">
        <v>45292</v>
      </c>
      <c r="E45" s="7" t="s">
        <v>33</v>
      </c>
      <c r="F45" s="8">
        <v>177</v>
      </c>
      <c r="G45" s="8">
        <v>176</v>
      </c>
      <c r="H45" s="9">
        <v>55282.1</v>
      </c>
      <c r="I45" s="9">
        <v>69540.3</v>
      </c>
      <c r="J45" s="9">
        <v>0</v>
      </c>
      <c r="K45" s="9">
        <v>124822.39999999999</v>
      </c>
      <c r="L45" s="9">
        <v>759.45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124822.39999999999</v>
      </c>
      <c r="T45" s="9">
        <v>146080.06</v>
      </c>
      <c r="U45" s="9">
        <v>465.7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146545.76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0</v>
      </c>
      <c r="AV45" s="9">
        <v>70299.75</v>
      </c>
      <c r="AW45" s="9">
        <v>146545.76</v>
      </c>
      <c r="AX45" s="10">
        <v>56</v>
      </c>
      <c r="AY45" s="10">
        <v>300</v>
      </c>
      <c r="AZ45" s="9">
        <v>488958.87</v>
      </c>
      <c r="BA45" s="9">
        <v>133682</v>
      </c>
      <c r="BB45" s="11">
        <v>90</v>
      </c>
      <c r="BC45" s="11">
        <v>84.035367513951002</v>
      </c>
      <c r="BD45" s="11">
        <v>10.11</v>
      </c>
      <c r="BE45" s="11"/>
      <c r="BF45" s="7" t="s">
        <v>158</v>
      </c>
      <c r="BG45" s="4"/>
      <c r="BH45" s="7" t="s">
        <v>8</v>
      </c>
      <c r="BI45" s="7" t="s">
        <v>195</v>
      </c>
      <c r="BJ45" s="7"/>
      <c r="BK45" s="7" t="s">
        <v>5</v>
      </c>
      <c r="BL45" s="5" t="s">
        <v>0</v>
      </c>
      <c r="BM45" s="11">
        <v>996605.13374399999</v>
      </c>
      <c r="BN45" s="5" t="s">
        <v>84</v>
      </c>
      <c r="BO45" s="11"/>
      <c r="BP45" s="12">
        <v>37890</v>
      </c>
      <c r="BQ45" s="12">
        <v>46997</v>
      </c>
      <c r="BR45" s="11">
        <v>45898.96</v>
      </c>
      <c r="BS45" s="11">
        <v>65</v>
      </c>
      <c r="BT45" s="11">
        <v>29.39</v>
      </c>
    </row>
    <row r="46" spans="1:72" s="1" customFormat="1" ht="18.2" customHeight="1" x14ac:dyDescent="0.15">
      <c r="A46" s="13">
        <v>44</v>
      </c>
      <c r="B46" s="14" t="s">
        <v>6</v>
      </c>
      <c r="C46" s="14" t="s">
        <v>1</v>
      </c>
      <c r="D46" s="15">
        <v>45292</v>
      </c>
      <c r="E46" s="16" t="s">
        <v>34</v>
      </c>
      <c r="F46" s="17">
        <v>187</v>
      </c>
      <c r="G46" s="17">
        <v>186</v>
      </c>
      <c r="H46" s="18">
        <v>53741.67</v>
      </c>
      <c r="I46" s="18">
        <v>69217.03</v>
      </c>
      <c r="J46" s="18">
        <v>0</v>
      </c>
      <c r="K46" s="18">
        <v>122958.7</v>
      </c>
      <c r="L46" s="18">
        <v>738.33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122958.7</v>
      </c>
      <c r="T46" s="18">
        <v>151633.65</v>
      </c>
      <c r="U46" s="18">
        <v>452.72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152086.37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0</v>
      </c>
      <c r="AV46" s="18">
        <v>69955.360000000001</v>
      </c>
      <c r="AW46" s="18">
        <v>152086.37</v>
      </c>
      <c r="AX46" s="19">
        <v>56</v>
      </c>
      <c r="AY46" s="19">
        <v>300</v>
      </c>
      <c r="AZ46" s="18">
        <v>488958.87</v>
      </c>
      <c r="BA46" s="18">
        <v>129961</v>
      </c>
      <c r="BB46" s="20">
        <v>87.49</v>
      </c>
      <c r="BC46" s="20">
        <v>82.776037911373393</v>
      </c>
      <c r="BD46" s="20">
        <v>10.11</v>
      </c>
      <c r="BE46" s="20"/>
      <c r="BF46" s="16" t="s">
        <v>158</v>
      </c>
      <c r="BG46" s="13"/>
      <c r="BH46" s="16" t="s">
        <v>8</v>
      </c>
      <c r="BI46" s="16" t="s">
        <v>195</v>
      </c>
      <c r="BJ46" s="16"/>
      <c r="BK46" s="16" t="s">
        <v>5</v>
      </c>
      <c r="BL46" s="14" t="s">
        <v>0</v>
      </c>
      <c r="BM46" s="20">
        <v>981725.00815949996</v>
      </c>
      <c r="BN46" s="14" t="s">
        <v>84</v>
      </c>
      <c r="BO46" s="20"/>
      <c r="BP46" s="21">
        <v>37890</v>
      </c>
      <c r="BQ46" s="21">
        <v>46997</v>
      </c>
      <c r="BR46" s="20">
        <v>47629.03</v>
      </c>
      <c r="BS46" s="20">
        <v>65</v>
      </c>
      <c r="BT46" s="20">
        <v>29.38</v>
      </c>
    </row>
    <row r="47" spans="1:72" s="1" customFormat="1" ht="18.2" customHeight="1" x14ac:dyDescent="0.15">
      <c r="A47" s="4">
        <v>45</v>
      </c>
      <c r="B47" s="5" t="s">
        <v>6</v>
      </c>
      <c r="C47" s="5" t="s">
        <v>1</v>
      </c>
      <c r="D47" s="6">
        <v>45292</v>
      </c>
      <c r="E47" s="7" t="s">
        <v>201</v>
      </c>
      <c r="F47" s="8">
        <v>0</v>
      </c>
      <c r="G47" s="8">
        <v>0</v>
      </c>
      <c r="H47" s="9">
        <v>75168.2</v>
      </c>
      <c r="I47" s="9">
        <v>0</v>
      </c>
      <c r="J47" s="9">
        <v>0</v>
      </c>
      <c r="K47" s="9">
        <v>75168.2</v>
      </c>
      <c r="L47" s="9">
        <v>1032.8499999999999</v>
      </c>
      <c r="M47" s="9">
        <v>0</v>
      </c>
      <c r="N47" s="9">
        <v>0</v>
      </c>
      <c r="O47" s="9">
        <v>0</v>
      </c>
      <c r="P47" s="9">
        <v>1032.8499999999999</v>
      </c>
      <c r="Q47" s="9">
        <v>0</v>
      </c>
      <c r="R47" s="9">
        <v>0</v>
      </c>
      <c r="S47" s="9">
        <v>74135.350000000006</v>
      </c>
      <c r="T47" s="9">
        <v>0</v>
      </c>
      <c r="U47" s="9">
        <v>633.29</v>
      </c>
      <c r="V47" s="9">
        <v>0</v>
      </c>
      <c r="W47" s="9">
        <v>0</v>
      </c>
      <c r="X47" s="9">
        <v>633.29</v>
      </c>
      <c r="Y47" s="9">
        <v>0</v>
      </c>
      <c r="Z47" s="9">
        <v>0</v>
      </c>
      <c r="AA47" s="9">
        <v>0</v>
      </c>
      <c r="AB47" s="9">
        <v>81.52</v>
      </c>
      <c r="AC47" s="9">
        <v>84.5</v>
      </c>
      <c r="AD47" s="9">
        <v>0</v>
      </c>
      <c r="AE47" s="9">
        <v>0</v>
      </c>
      <c r="AF47" s="9">
        <v>0</v>
      </c>
      <c r="AG47" s="9">
        <v>0</v>
      </c>
      <c r="AH47" s="9">
        <v>93.06</v>
      </c>
      <c r="AI47" s="9">
        <v>114.12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3.0000000000000001E-3</v>
      </c>
      <c r="AR47" s="9">
        <v>0</v>
      </c>
      <c r="AS47" s="9">
        <v>0</v>
      </c>
      <c r="AT47" s="9">
        <v>84.38</v>
      </c>
      <c r="AU47" s="9">
        <f t="shared" si="0"/>
        <v>1954.9629999999997</v>
      </c>
      <c r="AV47" s="9">
        <v>0</v>
      </c>
      <c r="AW47" s="9">
        <v>0</v>
      </c>
      <c r="AX47" s="10">
        <v>56</v>
      </c>
      <c r="AY47" s="10">
        <v>300</v>
      </c>
      <c r="AZ47" s="9">
        <v>664945.62</v>
      </c>
      <c r="BA47" s="9">
        <v>181800</v>
      </c>
      <c r="BB47" s="11">
        <v>90</v>
      </c>
      <c r="BC47" s="11">
        <v>36.700668316831702</v>
      </c>
      <c r="BD47" s="11">
        <v>10.11</v>
      </c>
      <c r="BE47" s="11"/>
      <c r="BF47" s="7" t="s">
        <v>158</v>
      </c>
      <c r="BG47" s="4"/>
      <c r="BH47" s="7" t="s">
        <v>159</v>
      </c>
      <c r="BI47" s="7" t="s">
        <v>164</v>
      </c>
      <c r="BJ47" s="7"/>
      <c r="BK47" s="7" t="s">
        <v>4</v>
      </c>
      <c r="BL47" s="5" t="s">
        <v>0</v>
      </c>
      <c r="BM47" s="11">
        <v>591910.34943974996</v>
      </c>
      <c r="BN47" s="5" t="s">
        <v>84</v>
      </c>
      <c r="BO47" s="11"/>
      <c r="BP47" s="12">
        <v>37890</v>
      </c>
      <c r="BQ47" s="12">
        <v>46997</v>
      </c>
      <c r="BR47" s="11">
        <v>0</v>
      </c>
      <c r="BS47" s="11">
        <v>81.52</v>
      </c>
      <c r="BT47" s="11">
        <v>84.5</v>
      </c>
    </row>
    <row r="48" spans="1:72" s="1" customFormat="1" ht="18.2" customHeight="1" x14ac:dyDescent="0.15">
      <c r="A48" s="13">
        <v>46</v>
      </c>
      <c r="B48" s="14" t="s">
        <v>6</v>
      </c>
      <c r="C48" s="14" t="s">
        <v>1</v>
      </c>
      <c r="D48" s="15">
        <v>45292</v>
      </c>
      <c r="E48" s="16" t="s">
        <v>202</v>
      </c>
      <c r="F48" s="17">
        <v>0</v>
      </c>
      <c r="G48" s="17">
        <v>1</v>
      </c>
      <c r="H48" s="18">
        <v>73160.62</v>
      </c>
      <c r="I48" s="18">
        <v>999.27</v>
      </c>
      <c r="J48" s="18">
        <v>0</v>
      </c>
      <c r="K48" s="18">
        <v>74159.89</v>
      </c>
      <c r="L48" s="18">
        <v>1007.69</v>
      </c>
      <c r="M48" s="18">
        <v>0</v>
      </c>
      <c r="N48" s="18">
        <v>0</v>
      </c>
      <c r="O48" s="18">
        <v>999.27</v>
      </c>
      <c r="P48" s="18">
        <v>1007.69</v>
      </c>
      <c r="Q48" s="18">
        <v>0</v>
      </c>
      <c r="R48" s="18">
        <v>0</v>
      </c>
      <c r="S48" s="18">
        <v>72152.929999999993</v>
      </c>
      <c r="T48" s="18">
        <v>29.4</v>
      </c>
      <c r="U48" s="18">
        <v>616.38</v>
      </c>
      <c r="V48" s="18">
        <v>0</v>
      </c>
      <c r="W48" s="18">
        <v>29.4</v>
      </c>
      <c r="X48" s="18">
        <v>616.38</v>
      </c>
      <c r="Y48" s="18">
        <v>0</v>
      </c>
      <c r="Z48" s="18">
        <v>0</v>
      </c>
      <c r="AA48" s="18">
        <v>0</v>
      </c>
      <c r="AB48" s="18">
        <v>79.47</v>
      </c>
      <c r="AC48" s="18">
        <v>84.5</v>
      </c>
      <c r="AD48" s="18">
        <v>0</v>
      </c>
      <c r="AE48" s="18">
        <v>0</v>
      </c>
      <c r="AF48" s="18">
        <v>29.39</v>
      </c>
      <c r="AG48" s="18">
        <v>0</v>
      </c>
      <c r="AH48" s="18">
        <v>90.72</v>
      </c>
      <c r="AI48" s="18">
        <v>111.09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1083.5119999999999</v>
      </c>
      <c r="AR48" s="18">
        <v>0</v>
      </c>
      <c r="AS48" s="18">
        <v>0</v>
      </c>
      <c r="AT48" s="18">
        <v>0</v>
      </c>
      <c r="AU48" s="18">
        <f t="shared" si="0"/>
        <v>4131.4220000000005</v>
      </c>
      <c r="AV48" s="18">
        <v>0</v>
      </c>
      <c r="AW48" s="18">
        <v>0</v>
      </c>
      <c r="AX48" s="19">
        <v>55</v>
      </c>
      <c r="AY48" s="19">
        <v>300</v>
      </c>
      <c r="AZ48" s="18">
        <v>648157.39</v>
      </c>
      <c r="BA48" s="18">
        <v>177210</v>
      </c>
      <c r="BB48" s="20">
        <v>90</v>
      </c>
      <c r="BC48" s="20">
        <v>36.644454037582499</v>
      </c>
      <c r="BD48" s="20">
        <v>10.11</v>
      </c>
      <c r="BE48" s="20"/>
      <c r="BF48" s="16" t="s">
        <v>158</v>
      </c>
      <c r="BG48" s="13"/>
      <c r="BH48" s="16" t="s">
        <v>159</v>
      </c>
      <c r="BI48" s="16" t="s">
        <v>164</v>
      </c>
      <c r="BJ48" s="16"/>
      <c r="BK48" s="16" t="s">
        <v>4</v>
      </c>
      <c r="BL48" s="14" t="s">
        <v>0</v>
      </c>
      <c r="BM48" s="20">
        <v>576082.34141204995</v>
      </c>
      <c r="BN48" s="14" t="s">
        <v>84</v>
      </c>
      <c r="BO48" s="20"/>
      <c r="BP48" s="21">
        <v>37890</v>
      </c>
      <c r="BQ48" s="21">
        <v>46997</v>
      </c>
      <c r="BR48" s="20">
        <v>0</v>
      </c>
      <c r="BS48" s="20">
        <v>79.47</v>
      </c>
      <c r="BT48" s="20">
        <v>84.5</v>
      </c>
    </row>
    <row r="49" spans="1:72" s="1" customFormat="1" ht="18.2" customHeight="1" x14ac:dyDescent="0.15">
      <c r="A49" s="4">
        <v>47</v>
      </c>
      <c r="B49" s="5" t="s">
        <v>6</v>
      </c>
      <c r="C49" s="5" t="s">
        <v>1</v>
      </c>
      <c r="D49" s="6">
        <v>45292</v>
      </c>
      <c r="E49" s="7" t="s">
        <v>11</v>
      </c>
      <c r="F49" s="8">
        <v>173</v>
      </c>
      <c r="G49" s="8">
        <v>172</v>
      </c>
      <c r="H49" s="9">
        <v>42702.05</v>
      </c>
      <c r="I49" s="9">
        <v>53177.09</v>
      </c>
      <c r="J49" s="9">
        <v>0</v>
      </c>
      <c r="K49" s="9">
        <v>95879.14</v>
      </c>
      <c r="L49" s="9">
        <v>586.66999999999996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95879.14</v>
      </c>
      <c r="T49" s="9">
        <v>109310.39999999999</v>
      </c>
      <c r="U49" s="9">
        <v>359.73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109670.13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0</v>
      </c>
      <c r="AV49" s="9">
        <v>53763.76</v>
      </c>
      <c r="AW49" s="9">
        <v>109670.13</v>
      </c>
      <c r="AX49" s="10">
        <v>56</v>
      </c>
      <c r="AY49" s="10">
        <v>300</v>
      </c>
      <c r="AZ49" s="9">
        <v>378181.63</v>
      </c>
      <c r="BA49" s="9">
        <v>103266</v>
      </c>
      <c r="BB49" s="11">
        <v>90</v>
      </c>
      <c r="BC49" s="11">
        <v>83.562088199407398</v>
      </c>
      <c r="BD49" s="11">
        <v>10.11</v>
      </c>
      <c r="BE49" s="11"/>
      <c r="BF49" s="7" t="s">
        <v>158</v>
      </c>
      <c r="BG49" s="4"/>
      <c r="BH49" s="7" t="s">
        <v>8</v>
      </c>
      <c r="BI49" s="7" t="s">
        <v>195</v>
      </c>
      <c r="BJ49" s="7"/>
      <c r="BK49" s="7" t="s">
        <v>5</v>
      </c>
      <c r="BL49" s="5" t="s">
        <v>0</v>
      </c>
      <c r="BM49" s="11">
        <v>765516.79140089999</v>
      </c>
      <c r="BN49" s="5" t="s">
        <v>84</v>
      </c>
      <c r="BO49" s="11"/>
      <c r="BP49" s="12">
        <v>37894</v>
      </c>
      <c r="BQ49" s="12">
        <v>46997</v>
      </c>
      <c r="BR49" s="11">
        <v>38684.35</v>
      </c>
      <c r="BS49" s="11">
        <v>65</v>
      </c>
      <c r="BT49" s="11">
        <v>29.33</v>
      </c>
    </row>
    <row r="50" spans="1:72" s="1" customFormat="1" ht="18.2" customHeight="1" x14ac:dyDescent="0.15">
      <c r="A50" s="13">
        <v>48</v>
      </c>
      <c r="B50" s="14" t="s">
        <v>6</v>
      </c>
      <c r="C50" s="14" t="s">
        <v>1</v>
      </c>
      <c r="D50" s="15">
        <v>45292</v>
      </c>
      <c r="E50" s="16" t="s">
        <v>35</v>
      </c>
      <c r="F50" s="17">
        <v>166</v>
      </c>
      <c r="G50" s="17">
        <v>165</v>
      </c>
      <c r="H50" s="18">
        <v>67366.58</v>
      </c>
      <c r="I50" s="18">
        <v>82312.02</v>
      </c>
      <c r="J50" s="18">
        <v>0</v>
      </c>
      <c r="K50" s="18">
        <v>149678.6</v>
      </c>
      <c r="L50" s="18">
        <v>925.42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149678.6</v>
      </c>
      <c r="T50" s="18">
        <v>164012.44</v>
      </c>
      <c r="U50" s="18">
        <v>567.5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164579.94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0</v>
      </c>
      <c r="AV50" s="18">
        <v>83237.440000000002</v>
      </c>
      <c r="AW50" s="18">
        <v>164579.94</v>
      </c>
      <c r="AX50" s="19">
        <v>57</v>
      </c>
      <c r="AY50" s="19">
        <v>300</v>
      </c>
      <c r="AZ50" s="18">
        <v>596380.69999999995</v>
      </c>
      <c r="BA50" s="18">
        <v>162900</v>
      </c>
      <c r="BB50" s="20">
        <v>90</v>
      </c>
      <c r="BC50" s="20">
        <v>82.695359116022104</v>
      </c>
      <c r="BD50" s="20">
        <v>10.11</v>
      </c>
      <c r="BE50" s="20"/>
      <c r="BF50" s="16" t="s">
        <v>158</v>
      </c>
      <c r="BG50" s="13"/>
      <c r="BH50" s="16" t="s">
        <v>8</v>
      </c>
      <c r="BI50" s="16" t="s">
        <v>189</v>
      </c>
      <c r="BJ50" s="16"/>
      <c r="BK50" s="16" t="s">
        <v>5</v>
      </c>
      <c r="BL50" s="14" t="s">
        <v>0</v>
      </c>
      <c r="BM50" s="20">
        <v>1195061.6329409999</v>
      </c>
      <c r="BN50" s="14" t="s">
        <v>84</v>
      </c>
      <c r="BO50" s="20"/>
      <c r="BP50" s="21">
        <v>37893</v>
      </c>
      <c r="BQ50" s="21">
        <v>46997</v>
      </c>
      <c r="BR50" s="20">
        <v>49737.36</v>
      </c>
      <c r="BS50" s="20">
        <v>73.05</v>
      </c>
      <c r="BT50" s="20">
        <v>29.36</v>
      </c>
    </row>
    <row r="51" spans="1:72" s="1" customFormat="1" ht="18.2" customHeight="1" x14ac:dyDescent="0.15">
      <c r="A51" s="4">
        <v>49</v>
      </c>
      <c r="B51" s="5" t="s">
        <v>6</v>
      </c>
      <c r="C51" s="5" t="s">
        <v>1</v>
      </c>
      <c r="D51" s="6">
        <v>45292</v>
      </c>
      <c r="E51" s="7" t="s">
        <v>36</v>
      </c>
      <c r="F51" s="8">
        <v>25</v>
      </c>
      <c r="G51" s="8">
        <v>24</v>
      </c>
      <c r="H51" s="9">
        <v>66479.7</v>
      </c>
      <c r="I51" s="9">
        <v>19437.759999999998</v>
      </c>
      <c r="J51" s="9">
        <v>0</v>
      </c>
      <c r="K51" s="9">
        <v>85917.46</v>
      </c>
      <c r="L51" s="9">
        <v>932.89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85917.46</v>
      </c>
      <c r="T51" s="9">
        <v>14913.01</v>
      </c>
      <c r="U51" s="9">
        <v>560.03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15473.04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f t="shared" si="0"/>
        <v>0</v>
      </c>
      <c r="AV51" s="9">
        <v>20370.650000000001</v>
      </c>
      <c r="AW51" s="9">
        <v>15473.04</v>
      </c>
      <c r="AX51" s="10">
        <v>56</v>
      </c>
      <c r="AY51" s="10">
        <v>300</v>
      </c>
      <c r="AZ51" s="9">
        <v>596380.69999999995</v>
      </c>
      <c r="BA51" s="9">
        <v>162900</v>
      </c>
      <c r="BB51" s="11">
        <v>90</v>
      </c>
      <c r="BC51" s="11">
        <v>47.468209944751401</v>
      </c>
      <c r="BD51" s="11">
        <v>10.11</v>
      </c>
      <c r="BE51" s="11"/>
      <c r="BF51" s="7" t="s">
        <v>158</v>
      </c>
      <c r="BG51" s="4"/>
      <c r="BH51" s="7" t="s">
        <v>8</v>
      </c>
      <c r="BI51" s="7" t="s">
        <v>189</v>
      </c>
      <c r="BJ51" s="7"/>
      <c r="BK51" s="7" t="s">
        <v>5</v>
      </c>
      <c r="BL51" s="5" t="s">
        <v>0</v>
      </c>
      <c r="BM51" s="11">
        <v>685980.89537010004</v>
      </c>
      <c r="BN51" s="5" t="s">
        <v>84</v>
      </c>
      <c r="BO51" s="11"/>
      <c r="BP51" s="12">
        <v>37893</v>
      </c>
      <c r="BQ51" s="12">
        <v>46997</v>
      </c>
      <c r="BR51" s="11">
        <v>6946.26</v>
      </c>
      <c r="BS51" s="11">
        <v>73.05</v>
      </c>
      <c r="BT51" s="11">
        <v>29.36</v>
      </c>
    </row>
    <row r="52" spans="1:72" s="1" customFormat="1" ht="18.2" customHeight="1" x14ac:dyDescent="0.15">
      <c r="A52" s="13">
        <v>50</v>
      </c>
      <c r="B52" s="14" t="s">
        <v>6</v>
      </c>
      <c r="C52" s="14" t="s">
        <v>1</v>
      </c>
      <c r="D52" s="15">
        <v>45292</v>
      </c>
      <c r="E52" s="16" t="s">
        <v>37</v>
      </c>
      <c r="F52" s="17">
        <v>179</v>
      </c>
      <c r="G52" s="17">
        <v>178</v>
      </c>
      <c r="H52" s="18">
        <v>33864.81</v>
      </c>
      <c r="I52" s="18">
        <v>42816.89</v>
      </c>
      <c r="J52" s="18">
        <v>0</v>
      </c>
      <c r="K52" s="18">
        <v>76681.7</v>
      </c>
      <c r="L52" s="18">
        <v>465.31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76681.7</v>
      </c>
      <c r="T52" s="18">
        <v>90366.74</v>
      </c>
      <c r="U52" s="18">
        <v>285.27999999999997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90652.02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f t="shared" si="0"/>
        <v>0</v>
      </c>
      <c r="AV52" s="18">
        <v>43282.2</v>
      </c>
      <c r="AW52" s="18">
        <v>90652.02</v>
      </c>
      <c r="AX52" s="19">
        <v>56</v>
      </c>
      <c r="AY52" s="19">
        <v>300</v>
      </c>
      <c r="AZ52" s="18">
        <v>299932.27</v>
      </c>
      <c r="BA52" s="18">
        <v>81900</v>
      </c>
      <c r="BB52" s="20">
        <v>90</v>
      </c>
      <c r="BC52" s="20">
        <v>84.265604395604399</v>
      </c>
      <c r="BD52" s="20">
        <v>10.11</v>
      </c>
      <c r="BE52" s="20"/>
      <c r="BF52" s="16" t="s">
        <v>158</v>
      </c>
      <c r="BG52" s="13"/>
      <c r="BH52" s="16" t="s">
        <v>8</v>
      </c>
      <c r="BI52" s="16" t="s">
        <v>195</v>
      </c>
      <c r="BJ52" s="16"/>
      <c r="BK52" s="16" t="s">
        <v>5</v>
      </c>
      <c r="BL52" s="14" t="s">
        <v>0</v>
      </c>
      <c r="BM52" s="20">
        <v>612240.8789145</v>
      </c>
      <c r="BN52" s="14" t="s">
        <v>84</v>
      </c>
      <c r="BO52" s="20"/>
      <c r="BP52" s="21">
        <v>37894</v>
      </c>
      <c r="BQ52" s="21">
        <v>46997</v>
      </c>
      <c r="BR52" s="20">
        <v>35876.49</v>
      </c>
      <c r="BS52" s="20">
        <v>65</v>
      </c>
      <c r="BT52" s="20">
        <v>29.34</v>
      </c>
    </row>
    <row r="53" spans="1:72" s="1" customFormat="1" ht="18.2" customHeight="1" x14ac:dyDescent="0.15">
      <c r="A53" s="4">
        <v>51</v>
      </c>
      <c r="B53" s="5" t="s">
        <v>6</v>
      </c>
      <c r="C53" s="5" t="s">
        <v>1</v>
      </c>
      <c r="D53" s="6">
        <v>45292</v>
      </c>
      <c r="E53" s="7" t="s">
        <v>203</v>
      </c>
      <c r="F53" s="8">
        <v>2</v>
      </c>
      <c r="G53" s="8">
        <v>2</v>
      </c>
      <c r="H53" s="9">
        <v>66836.179999999993</v>
      </c>
      <c r="I53" s="9">
        <v>1821.76</v>
      </c>
      <c r="J53" s="9">
        <v>0</v>
      </c>
      <c r="K53" s="9">
        <v>68657.94</v>
      </c>
      <c r="L53" s="9">
        <v>929.89</v>
      </c>
      <c r="M53" s="9">
        <v>0</v>
      </c>
      <c r="N53" s="9">
        <v>0</v>
      </c>
      <c r="O53" s="9">
        <v>914.41</v>
      </c>
      <c r="P53" s="9">
        <v>0</v>
      </c>
      <c r="Q53" s="9">
        <v>0</v>
      </c>
      <c r="R53" s="9">
        <v>0</v>
      </c>
      <c r="S53" s="9">
        <v>67743.53</v>
      </c>
      <c r="T53" s="9">
        <v>1056.94</v>
      </c>
      <c r="U53" s="9">
        <v>563.03</v>
      </c>
      <c r="V53" s="9">
        <v>0</v>
      </c>
      <c r="W53" s="9">
        <v>711.74</v>
      </c>
      <c r="X53" s="9">
        <v>0</v>
      </c>
      <c r="Y53" s="9">
        <v>0</v>
      </c>
      <c r="Z53" s="9">
        <v>0</v>
      </c>
      <c r="AA53" s="9">
        <v>908.23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73.05</v>
      </c>
      <c r="AK53" s="9">
        <v>0</v>
      </c>
      <c r="AL53" s="9">
        <v>0</v>
      </c>
      <c r="AM53" s="9">
        <v>29.35</v>
      </c>
      <c r="AN53" s="9">
        <v>0</v>
      </c>
      <c r="AO53" s="9">
        <v>83.39</v>
      </c>
      <c r="AP53" s="9">
        <v>102.25</v>
      </c>
      <c r="AQ53" s="9">
        <v>0</v>
      </c>
      <c r="AR53" s="9">
        <v>0</v>
      </c>
      <c r="AS53" s="9">
        <v>2.5049999999999998E-3</v>
      </c>
      <c r="AT53" s="9">
        <v>0</v>
      </c>
      <c r="AU53" s="9">
        <f t="shared" si="0"/>
        <v>1914.1874950000001</v>
      </c>
      <c r="AV53" s="9">
        <v>1837.24</v>
      </c>
      <c r="AW53" s="9">
        <v>908.23</v>
      </c>
      <c r="AX53" s="10">
        <v>56</v>
      </c>
      <c r="AY53" s="10">
        <v>300</v>
      </c>
      <c r="AZ53" s="9">
        <v>596568.57999999996</v>
      </c>
      <c r="BA53" s="9">
        <v>162900</v>
      </c>
      <c r="BB53" s="11">
        <v>90</v>
      </c>
      <c r="BC53" s="11">
        <v>37.427364640884001</v>
      </c>
      <c r="BD53" s="11">
        <v>10.11</v>
      </c>
      <c r="BE53" s="11"/>
      <c r="BF53" s="7" t="s">
        <v>158</v>
      </c>
      <c r="BG53" s="4"/>
      <c r="BH53" s="7" t="s">
        <v>8</v>
      </c>
      <c r="BI53" s="7" t="s">
        <v>189</v>
      </c>
      <c r="BJ53" s="7"/>
      <c r="BK53" s="7" t="s">
        <v>173</v>
      </c>
      <c r="BL53" s="5" t="s">
        <v>0</v>
      </c>
      <c r="BM53" s="11">
        <v>540876.87607304996</v>
      </c>
      <c r="BN53" s="5" t="s">
        <v>84</v>
      </c>
      <c r="BO53" s="11"/>
      <c r="BP53" s="12">
        <v>37894</v>
      </c>
      <c r="BQ53" s="12">
        <v>46997</v>
      </c>
      <c r="BR53" s="11">
        <v>288.04000000000002</v>
      </c>
      <c r="BS53" s="11">
        <v>73.05</v>
      </c>
      <c r="BT53" s="11">
        <v>29.35</v>
      </c>
    </row>
    <row r="54" spans="1:72" s="1" customFormat="1" ht="18.2" customHeight="1" x14ac:dyDescent="0.15">
      <c r="A54" s="13">
        <v>52</v>
      </c>
      <c r="B54" s="14" t="s">
        <v>6</v>
      </c>
      <c r="C54" s="14" t="s">
        <v>1</v>
      </c>
      <c r="D54" s="15">
        <v>45292</v>
      </c>
      <c r="E54" s="16" t="s">
        <v>204</v>
      </c>
      <c r="F54" s="17">
        <v>0</v>
      </c>
      <c r="G54" s="17">
        <v>0</v>
      </c>
      <c r="H54" s="18">
        <v>54392.91</v>
      </c>
      <c r="I54" s="18">
        <v>0</v>
      </c>
      <c r="J54" s="18">
        <v>0</v>
      </c>
      <c r="K54" s="18">
        <v>54392.91</v>
      </c>
      <c r="L54" s="18">
        <v>774.85</v>
      </c>
      <c r="M54" s="18">
        <v>0</v>
      </c>
      <c r="N54" s="18">
        <v>0</v>
      </c>
      <c r="O54" s="18">
        <v>0</v>
      </c>
      <c r="P54" s="18">
        <v>774.85</v>
      </c>
      <c r="Q54" s="18">
        <v>0</v>
      </c>
      <c r="R54" s="18">
        <v>0</v>
      </c>
      <c r="S54" s="18">
        <v>53618.06</v>
      </c>
      <c r="T54" s="18">
        <v>0</v>
      </c>
      <c r="U54" s="18">
        <v>458.26</v>
      </c>
      <c r="V54" s="18">
        <v>0</v>
      </c>
      <c r="W54" s="18">
        <v>0</v>
      </c>
      <c r="X54" s="18">
        <v>458.26</v>
      </c>
      <c r="Y54" s="18">
        <v>0</v>
      </c>
      <c r="Z54" s="18">
        <v>0</v>
      </c>
      <c r="AA54" s="18">
        <v>0</v>
      </c>
      <c r="AB54" s="18">
        <v>65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69.11</v>
      </c>
      <c r="AI54" s="18">
        <v>84.35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6.2620000000000002E-3</v>
      </c>
      <c r="AT54" s="18">
        <v>0</v>
      </c>
      <c r="AU54" s="18">
        <f t="shared" si="0"/>
        <v>1451.5637380000001</v>
      </c>
      <c r="AV54" s="18">
        <v>0</v>
      </c>
      <c r="AW54" s="18">
        <v>0</v>
      </c>
      <c r="AX54" s="19">
        <v>55</v>
      </c>
      <c r="AY54" s="19">
        <v>300</v>
      </c>
      <c r="AZ54" s="18">
        <v>492745.87</v>
      </c>
      <c r="BA54" s="18">
        <v>134550</v>
      </c>
      <c r="BB54" s="20">
        <v>90</v>
      </c>
      <c r="BC54" s="20">
        <v>35.864923076923098</v>
      </c>
      <c r="BD54" s="20">
        <v>10.11</v>
      </c>
      <c r="BE54" s="20"/>
      <c r="BF54" s="16" t="s">
        <v>158</v>
      </c>
      <c r="BG54" s="13"/>
      <c r="BH54" s="16" t="s">
        <v>8</v>
      </c>
      <c r="BI54" s="16" t="s">
        <v>189</v>
      </c>
      <c r="BJ54" s="16"/>
      <c r="BK54" s="16" t="s">
        <v>4</v>
      </c>
      <c r="BL54" s="14" t="s">
        <v>0</v>
      </c>
      <c r="BM54" s="20">
        <v>428096.5103811</v>
      </c>
      <c r="BN54" s="14" t="s">
        <v>84</v>
      </c>
      <c r="BO54" s="20"/>
      <c r="BP54" s="21">
        <v>37894</v>
      </c>
      <c r="BQ54" s="21">
        <v>46997</v>
      </c>
      <c r="BR54" s="20">
        <v>0</v>
      </c>
      <c r="BS54" s="20">
        <v>65</v>
      </c>
      <c r="BT54" s="20">
        <v>0</v>
      </c>
    </row>
    <row r="55" spans="1:72" s="1" customFormat="1" ht="18.2" customHeight="1" x14ac:dyDescent="0.15">
      <c r="A55" s="4">
        <v>53</v>
      </c>
      <c r="B55" s="5" t="s">
        <v>6</v>
      </c>
      <c r="C55" s="5" t="s">
        <v>1</v>
      </c>
      <c r="D55" s="6">
        <v>45292</v>
      </c>
      <c r="E55" s="7" t="s">
        <v>38</v>
      </c>
      <c r="F55" s="8">
        <v>139</v>
      </c>
      <c r="G55" s="8">
        <v>138</v>
      </c>
      <c r="H55" s="9">
        <v>33864.81</v>
      </c>
      <c r="I55" s="9">
        <v>37870.06</v>
      </c>
      <c r="J55" s="9">
        <v>0</v>
      </c>
      <c r="K55" s="9">
        <v>71734.87</v>
      </c>
      <c r="L55" s="9">
        <v>465.31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71734.87</v>
      </c>
      <c r="T55" s="9">
        <v>65510.99</v>
      </c>
      <c r="U55" s="9">
        <v>285.27999999999997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65796.27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38335.370000000003</v>
      </c>
      <c r="AW55" s="9">
        <v>65796.27</v>
      </c>
      <c r="AX55" s="10">
        <v>55</v>
      </c>
      <c r="AY55" s="10">
        <v>300</v>
      </c>
      <c r="AZ55" s="9">
        <v>299932.27</v>
      </c>
      <c r="BA55" s="9">
        <v>81900</v>
      </c>
      <c r="BB55" s="11">
        <v>90</v>
      </c>
      <c r="BC55" s="11">
        <v>78.829527472527502</v>
      </c>
      <c r="BD55" s="11">
        <v>10.11</v>
      </c>
      <c r="BE55" s="11"/>
      <c r="BF55" s="7" t="s">
        <v>158</v>
      </c>
      <c r="BG55" s="4"/>
      <c r="BH55" s="7" t="s">
        <v>8</v>
      </c>
      <c r="BI55" s="7" t="s">
        <v>195</v>
      </c>
      <c r="BJ55" s="7"/>
      <c r="BK55" s="7" t="s">
        <v>5</v>
      </c>
      <c r="BL55" s="5" t="s">
        <v>0</v>
      </c>
      <c r="BM55" s="11">
        <v>572744.47303094994</v>
      </c>
      <c r="BN55" s="5" t="s">
        <v>84</v>
      </c>
      <c r="BO55" s="11"/>
      <c r="BP55" s="12">
        <v>37894</v>
      </c>
      <c r="BQ55" s="12">
        <v>46997</v>
      </c>
      <c r="BR55" s="11">
        <v>27427.55</v>
      </c>
      <c r="BS55" s="11">
        <v>65</v>
      </c>
      <c r="BT55" s="11">
        <v>29.34</v>
      </c>
    </row>
    <row r="56" spans="1:72" s="1" customFormat="1" ht="18.2" customHeight="1" x14ac:dyDescent="0.15">
      <c r="A56" s="13">
        <v>54</v>
      </c>
      <c r="B56" s="14" t="s">
        <v>6</v>
      </c>
      <c r="C56" s="14" t="s">
        <v>1</v>
      </c>
      <c r="D56" s="15">
        <v>45292</v>
      </c>
      <c r="E56" s="16" t="s">
        <v>39</v>
      </c>
      <c r="F56" s="17">
        <v>60</v>
      </c>
      <c r="G56" s="17">
        <v>59</v>
      </c>
      <c r="H56" s="18">
        <v>63532.87</v>
      </c>
      <c r="I56" s="18">
        <v>40800.31</v>
      </c>
      <c r="J56" s="18">
        <v>0</v>
      </c>
      <c r="K56" s="18">
        <v>104333.18</v>
      </c>
      <c r="L56" s="18">
        <v>880.73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104333.18</v>
      </c>
      <c r="T56" s="18">
        <v>42253.71</v>
      </c>
      <c r="U56" s="18">
        <v>535.21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42788.92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0</v>
      </c>
      <c r="AV56" s="18">
        <v>41681.040000000001</v>
      </c>
      <c r="AW56" s="18">
        <v>42788.92</v>
      </c>
      <c r="AX56" s="19">
        <v>55</v>
      </c>
      <c r="AY56" s="19">
        <v>300</v>
      </c>
      <c r="AZ56" s="18">
        <v>596568.57999999996</v>
      </c>
      <c r="BA56" s="18">
        <v>154500</v>
      </c>
      <c r="BB56" s="20">
        <v>85.36</v>
      </c>
      <c r="BC56" s="20">
        <v>57.643237830420702</v>
      </c>
      <c r="BD56" s="20">
        <v>10.11</v>
      </c>
      <c r="BE56" s="20"/>
      <c r="BF56" s="16" t="s">
        <v>158</v>
      </c>
      <c r="BG56" s="13"/>
      <c r="BH56" s="16" t="s">
        <v>8</v>
      </c>
      <c r="BI56" s="16" t="s">
        <v>189</v>
      </c>
      <c r="BJ56" s="16"/>
      <c r="BK56" s="16" t="s">
        <v>5</v>
      </c>
      <c r="BL56" s="14" t="s">
        <v>0</v>
      </c>
      <c r="BM56" s="20">
        <v>833015.41075829999</v>
      </c>
      <c r="BN56" s="14" t="s">
        <v>84</v>
      </c>
      <c r="BO56" s="20"/>
      <c r="BP56" s="21">
        <v>37894</v>
      </c>
      <c r="BQ56" s="21">
        <v>46997</v>
      </c>
      <c r="BR56" s="20">
        <v>16441.02</v>
      </c>
      <c r="BS56" s="20">
        <v>69.28</v>
      </c>
      <c r="BT56" s="20">
        <v>29.35</v>
      </c>
    </row>
    <row r="57" spans="1:72" s="1" customFormat="1" ht="18.2" customHeight="1" x14ac:dyDescent="0.15">
      <c r="A57" s="4">
        <v>55</v>
      </c>
      <c r="B57" s="5" t="s">
        <v>6</v>
      </c>
      <c r="C57" s="5" t="s">
        <v>1</v>
      </c>
      <c r="D57" s="6">
        <v>45292</v>
      </c>
      <c r="E57" s="7" t="s">
        <v>40</v>
      </c>
      <c r="F57" s="8">
        <v>189</v>
      </c>
      <c r="G57" s="8">
        <v>188</v>
      </c>
      <c r="H57" s="9">
        <v>33864.81</v>
      </c>
      <c r="I57" s="9">
        <v>43815.18</v>
      </c>
      <c r="J57" s="9">
        <v>0</v>
      </c>
      <c r="K57" s="9">
        <v>77679.990000000005</v>
      </c>
      <c r="L57" s="9">
        <v>465.31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77679.990000000005</v>
      </c>
      <c r="T57" s="9">
        <v>97292</v>
      </c>
      <c r="U57" s="9">
        <v>285.27999999999997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97577.279999999999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0</v>
      </c>
      <c r="AV57" s="9">
        <v>44280.49</v>
      </c>
      <c r="AW57" s="9">
        <v>97577.279999999999</v>
      </c>
      <c r="AX57" s="10">
        <v>56</v>
      </c>
      <c r="AY57" s="10">
        <v>300</v>
      </c>
      <c r="AZ57" s="9">
        <v>299932.27</v>
      </c>
      <c r="BA57" s="9">
        <v>81900</v>
      </c>
      <c r="BB57" s="11">
        <v>90</v>
      </c>
      <c r="BC57" s="11">
        <v>85.362626373626398</v>
      </c>
      <c r="BD57" s="11">
        <v>10.11</v>
      </c>
      <c r="BE57" s="11"/>
      <c r="BF57" s="7" t="s">
        <v>158</v>
      </c>
      <c r="BG57" s="4"/>
      <c r="BH57" s="7" t="s">
        <v>8</v>
      </c>
      <c r="BI57" s="7" t="s">
        <v>195</v>
      </c>
      <c r="BJ57" s="7"/>
      <c r="BK57" s="7" t="s">
        <v>5</v>
      </c>
      <c r="BL57" s="5" t="s">
        <v>0</v>
      </c>
      <c r="BM57" s="11">
        <v>620211.41095815005</v>
      </c>
      <c r="BN57" s="5" t="s">
        <v>84</v>
      </c>
      <c r="BO57" s="11"/>
      <c r="BP57" s="12">
        <v>37894</v>
      </c>
      <c r="BQ57" s="12">
        <v>46997</v>
      </c>
      <c r="BR57" s="11">
        <v>38246.61</v>
      </c>
      <c r="BS57" s="11">
        <v>65</v>
      </c>
      <c r="BT57" s="11">
        <v>29.34</v>
      </c>
    </row>
    <row r="58" spans="1:72" s="1" customFormat="1" ht="18.2" customHeight="1" x14ac:dyDescent="0.15">
      <c r="A58" s="13">
        <v>56</v>
      </c>
      <c r="B58" s="14" t="s">
        <v>6</v>
      </c>
      <c r="C58" s="14" t="s">
        <v>1</v>
      </c>
      <c r="D58" s="15">
        <v>45292</v>
      </c>
      <c r="E58" s="16" t="s">
        <v>206</v>
      </c>
      <c r="F58" s="17">
        <v>0</v>
      </c>
      <c r="G58" s="17">
        <v>0</v>
      </c>
      <c r="H58" s="18">
        <v>18709.93</v>
      </c>
      <c r="I58" s="18">
        <v>0</v>
      </c>
      <c r="J58" s="18">
        <v>0</v>
      </c>
      <c r="K58" s="18">
        <v>18709.93</v>
      </c>
      <c r="L58" s="18">
        <v>252.51</v>
      </c>
      <c r="M58" s="18">
        <v>0</v>
      </c>
      <c r="N58" s="18">
        <v>0</v>
      </c>
      <c r="O58" s="18">
        <v>0</v>
      </c>
      <c r="P58" s="18">
        <v>252.51</v>
      </c>
      <c r="Q58" s="18">
        <v>0</v>
      </c>
      <c r="R58" s="18">
        <v>0</v>
      </c>
      <c r="S58" s="18">
        <v>18457.419999999998</v>
      </c>
      <c r="T58" s="18">
        <v>0</v>
      </c>
      <c r="U58" s="18">
        <v>155.44999999999999</v>
      </c>
      <c r="V58" s="18">
        <v>0</v>
      </c>
      <c r="W58" s="18">
        <v>0</v>
      </c>
      <c r="X58" s="18">
        <v>155.44999999999999</v>
      </c>
      <c r="Y58" s="18">
        <v>0</v>
      </c>
      <c r="Z58" s="18">
        <v>0</v>
      </c>
      <c r="AA58" s="18">
        <v>0</v>
      </c>
      <c r="AB58" s="18">
        <v>65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25.05</v>
      </c>
      <c r="AI58" s="18">
        <v>28.48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4.2999999999999997E-2</v>
      </c>
      <c r="AR58" s="18">
        <v>0</v>
      </c>
      <c r="AS58" s="18">
        <v>0</v>
      </c>
      <c r="AT58" s="18">
        <v>0</v>
      </c>
      <c r="AU58" s="18">
        <f t="shared" si="0"/>
        <v>526.53300000000002</v>
      </c>
      <c r="AV58" s="18">
        <v>0</v>
      </c>
      <c r="AW58" s="18">
        <v>0</v>
      </c>
      <c r="AX58" s="19">
        <v>57</v>
      </c>
      <c r="AY58" s="19">
        <v>300</v>
      </c>
      <c r="AZ58" s="18">
        <v>165366.70000000001</v>
      </c>
      <c r="BA58" s="18">
        <v>45000</v>
      </c>
      <c r="BB58" s="20">
        <v>90</v>
      </c>
      <c r="BC58" s="20">
        <v>36.914839999999998</v>
      </c>
      <c r="BD58" s="20">
        <v>9.9700000000000006</v>
      </c>
      <c r="BE58" s="20"/>
      <c r="BF58" s="16" t="s">
        <v>158</v>
      </c>
      <c r="BG58" s="13"/>
      <c r="BH58" s="16" t="s">
        <v>8</v>
      </c>
      <c r="BI58" s="16" t="s">
        <v>207</v>
      </c>
      <c r="BJ58" s="16" t="s">
        <v>208</v>
      </c>
      <c r="BK58" s="16" t="s">
        <v>4</v>
      </c>
      <c r="BL58" s="14" t="s">
        <v>0</v>
      </c>
      <c r="BM58" s="20">
        <v>147367.45590269999</v>
      </c>
      <c r="BN58" s="14" t="s">
        <v>84</v>
      </c>
      <c r="BO58" s="20"/>
      <c r="BP58" s="21">
        <v>37916</v>
      </c>
      <c r="BQ58" s="21">
        <v>47026</v>
      </c>
      <c r="BR58" s="20">
        <v>0</v>
      </c>
      <c r="BS58" s="20">
        <v>65</v>
      </c>
      <c r="BT58" s="20">
        <v>0</v>
      </c>
    </row>
    <row r="59" spans="1:72" s="1" customFormat="1" ht="18.2" customHeight="1" x14ac:dyDescent="0.15">
      <c r="A59" s="4">
        <v>57</v>
      </c>
      <c r="B59" s="5" t="s">
        <v>6</v>
      </c>
      <c r="C59" s="5" t="s">
        <v>1</v>
      </c>
      <c r="D59" s="6">
        <v>45292</v>
      </c>
      <c r="E59" s="7" t="s">
        <v>209</v>
      </c>
      <c r="F59" s="8">
        <v>0</v>
      </c>
      <c r="G59" s="8">
        <v>0</v>
      </c>
      <c r="H59" s="9">
        <v>53212.45</v>
      </c>
      <c r="I59" s="9">
        <v>0</v>
      </c>
      <c r="J59" s="9">
        <v>0</v>
      </c>
      <c r="K59" s="9">
        <v>53212.45</v>
      </c>
      <c r="L59" s="9">
        <v>730.99</v>
      </c>
      <c r="M59" s="9">
        <v>0</v>
      </c>
      <c r="N59" s="9">
        <v>0</v>
      </c>
      <c r="O59" s="9">
        <v>0</v>
      </c>
      <c r="P59" s="9">
        <v>730.99</v>
      </c>
      <c r="Q59" s="9">
        <v>0</v>
      </c>
      <c r="R59" s="9">
        <v>0</v>
      </c>
      <c r="S59" s="9">
        <v>52481.46</v>
      </c>
      <c r="T59" s="9">
        <v>0</v>
      </c>
      <c r="U59" s="9">
        <v>448.03</v>
      </c>
      <c r="V59" s="9">
        <v>0</v>
      </c>
      <c r="W59" s="9">
        <v>0</v>
      </c>
      <c r="X59" s="9">
        <v>448.03</v>
      </c>
      <c r="Y59" s="9">
        <v>0</v>
      </c>
      <c r="Z59" s="9">
        <v>0</v>
      </c>
      <c r="AA59" s="9">
        <v>0</v>
      </c>
      <c r="AB59" s="9">
        <v>71.17</v>
      </c>
      <c r="AC59" s="9">
        <v>84.5</v>
      </c>
      <c r="AD59" s="9">
        <v>0</v>
      </c>
      <c r="AE59" s="9">
        <v>0</v>
      </c>
      <c r="AF59" s="9">
        <v>0</v>
      </c>
      <c r="AG59" s="9">
        <v>0</v>
      </c>
      <c r="AH59" s="9">
        <v>66.569999999999993</v>
      </c>
      <c r="AI59" s="9">
        <v>81.59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219.33</v>
      </c>
      <c r="AQ59" s="9">
        <v>1E-3</v>
      </c>
      <c r="AR59" s="9">
        <v>0</v>
      </c>
      <c r="AS59" s="9">
        <v>0</v>
      </c>
      <c r="AT59" s="9">
        <v>303.75</v>
      </c>
      <c r="AU59" s="9">
        <f t="shared" si="0"/>
        <v>1398.431</v>
      </c>
      <c r="AV59" s="9">
        <v>0</v>
      </c>
      <c r="AW59" s="9">
        <v>0</v>
      </c>
      <c r="AX59" s="10">
        <v>56</v>
      </c>
      <c r="AY59" s="10">
        <v>300</v>
      </c>
      <c r="AZ59" s="9">
        <v>478450.34</v>
      </c>
      <c r="BA59" s="9">
        <v>130050</v>
      </c>
      <c r="BB59" s="11">
        <v>90</v>
      </c>
      <c r="BC59" s="11">
        <v>36.319349480968903</v>
      </c>
      <c r="BD59" s="11">
        <v>9.9700000000000006</v>
      </c>
      <c r="BE59" s="11"/>
      <c r="BF59" s="7" t="s">
        <v>158</v>
      </c>
      <c r="BG59" s="4"/>
      <c r="BH59" s="7" t="s">
        <v>159</v>
      </c>
      <c r="BI59" s="7" t="s">
        <v>164</v>
      </c>
      <c r="BJ59" s="7"/>
      <c r="BK59" s="7" t="s">
        <v>4</v>
      </c>
      <c r="BL59" s="5" t="s">
        <v>0</v>
      </c>
      <c r="BM59" s="11">
        <v>419021.68571009999</v>
      </c>
      <c r="BN59" s="5" t="s">
        <v>84</v>
      </c>
      <c r="BO59" s="11"/>
      <c r="BP59" s="12">
        <v>37925</v>
      </c>
      <c r="BQ59" s="12">
        <v>47026</v>
      </c>
      <c r="BR59" s="11">
        <v>0</v>
      </c>
      <c r="BS59" s="11">
        <v>71.17</v>
      </c>
      <c r="BT59" s="11">
        <v>84.5</v>
      </c>
    </row>
    <row r="60" spans="1:72" s="1" customFormat="1" ht="18.2" customHeight="1" x14ac:dyDescent="0.15">
      <c r="A60" s="13">
        <v>58</v>
      </c>
      <c r="B60" s="14" t="s">
        <v>6</v>
      </c>
      <c r="C60" s="14" t="s">
        <v>1</v>
      </c>
      <c r="D60" s="15">
        <v>45292</v>
      </c>
      <c r="E60" s="16" t="s">
        <v>210</v>
      </c>
      <c r="F60" s="17">
        <v>0</v>
      </c>
      <c r="G60" s="17">
        <v>0</v>
      </c>
      <c r="H60" s="18">
        <v>31683.32</v>
      </c>
      <c r="I60" s="18">
        <v>0</v>
      </c>
      <c r="J60" s="18">
        <v>0</v>
      </c>
      <c r="K60" s="18">
        <v>31683.32</v>
      </c>
      <c r="L60" s="18">
        <v>287.82</v>
      </c>
      <c r="M60" s="18">
        <v>0</v>
      </c>
      <c r="N60" s="18">
        <v>0</v>
      </c>
      <c r="O60" s="18">
        <v>0</v>
      </c>
      <c r="P60" s="18">
        <v>287.82</v>
      </c>
      <c r="Q60" s="18">
        <v>0</v>
      </c>
      <c r="R60" s="18">
        <v>0</v>
      </c>
      <c r="S60" s="18">
        <v>31395.5</v>
      </c>
      <c r="T60" s="18">
        <v>0</v>
      </c>
      <c r="U60" s="18">
        <v>205.94</v>
      </c>
      <c r="V60" s="18">
        <v>0</v>
      </c>
      <c r="W60" s="18">
        <v>0</v>
      </c>
      <c r="X60" s="18">
        <v>205.94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40.14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5.3120000000000003</v>
      </c>
      <c r="AR60" s="18">
        <v>0</v>
      </c>
      <c r="AS60" s="18">
        <v>0</v>
      </c>
      <c r="AT60" s="18">
        <v>0</v>
      </c>
      <c r="AU60" s="18">
        <f t="shared" si="0"/>
        <v>539.21199999999999</v>
      </c>
      <c r="AV60" s="18">
        <v>0</v>
      </c>
      <c r="AW60" s="18">
        <v>0</v>
      </c>
      <c r="AX60" s="19">
        <v>88</v>
      </c>
      <c r="AY60" s="19">
        <v>180</v>
      </c>
      <c r="AZ60" s="18">
        <v>71499.856362000006</v>
      </c>
      <c r="BA60" s="18">
        <v>52297.27</v>
      </c>
      <c r="BB60" s="20">
        <v>84</v>
      </c>
      <c r="BC60" s="20">
        <v>50.427527096538697</v>
      </c>
      <c r="BD60" s="20">
        <v>7.8</v>
      </c>
      <c r="BE60" s="20"/>
      <c r="BF60" s="16"/>
      <c r="BG60" s="13"/>
      <c r="BH60" s="16" t="s">
        <v>8</v>
      </c>
      <c r="BI60" s="16" t="s">
        <v>211</v>
      </c>
      <c r="BJ60" s="16" t="s">
        <v>212</v>
      </c>
      <c r="BK60" s="16" t="s">
        <v>4</v>
      </c>
      <c r="BL60" s="14" t="s">
        <v>0</v>
      </c>
      <c r="BM60" s="20">
        <v>250667.48016750001</v>
      </c>
      <c r="BN60" s="14" t="s">
        <v>84</v>
      </c>
      <c r="BO60" s="20"/>
      <c r="BP60" s="21">
        <v>42506</v>
      </c>
      <c r="BQ60" s="21">
        <v>47984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6</v>
      </c>
      <c r="C61" s="5" t="s">
        <v>1</v>
      </c>
      <c r="D61" s="6">
        <v>45292</v>
      </c>
      <c r="E61" s="7" t="s">
        <v>213</v>
      </c>
      <c r="F61" s="8">
        <v>15</v>
      </c>
      <c r="G61" s="8">
        <v>14</v>
      </c>
      <c r="H61" s="9">
        <v>32813.03</v>
      </c>
      <c r="I61" s="9">
        <v>13176.54</v>
      </c>
      <c r="J61" s="9">
        <v>0</v>
      </c>
      <c r="K61" s="9">
        <v>45989.57</v>
      </c>
      <c r="L61" s="9">
        <v>925.61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45989.57</v>
      </c>
      <c r="T61" s="9">
        <v>3789.55</v>
      </c>
      <c r="U61" s="9">
        <v>213.25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4002.8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14102.15</v>
      </c>
      <c r="AW61" s="9">
        <v>4002.8</v>
      </c>
      <c r="AX61" s="10">
        <v>31</v>
      </c>
      <c r="AY61" s="10">
        <v>120</v>
      </c>
      <c r="AZ61" s="9">
        <v>646069</v>
      </c>
      <c r="BA61" s="9">
        <v>94689.33</v>
      </c>
      <c r="BB61" s="11">
        <v>0.55000000000000004</v>
      </c>
      <c r="BC61" s="11">
        <v>0.267128973243342</v>
      </c>
      <c r="BD61" s="11">
        <v>7.8</v>
      </c>
      <c r="BE61" s="11"/>
      <c r="BF61" s="7"/>
      <c r="BG61" s="4"/>
      <c r="BH61" s="7" t="s">
        <v>159</v>
      </c>
      <c r="BI61" s="7" t="s">
        <v>2</v>
      </c>
      <c r="BJ61" s="7" t="s">
        <v>172</v>
      </c>
      <c r="BK61" s="7" t="s">
        <v>5</v>
      </c>
      <c r="BL61" s="5" t="s">
        <v>0</v>
      </c>
      <c r="BM61" s="11">
        <v>367189.23495045002</v>
      </c>
      <c r="BN61" s="5" t="s">
        <v>84</v>
      </c>
      <c r="BO61" s="11"/>
      <c r="BP61" s="12">
        <v>42606</v>
      </c>
      <c r="BQ61" s="12">
        <v>46258</v>
      </c>
      <c r="BR61" s="11">
        <v>1560.73</v>
      </c>
      <c r="BS61" s="11">
        <v>0</v>
      </c>
      <c r="BT61" s="11">
        <v>12.52</v>
      </c>
    </row>
    <row r="62" spans="1:72" s="1" customFormat="1" ht="18.2" customHeight="1" x14ac:dyDescent="0.15">
      <c r="A62" s="13">
        <v>60</v>
      </c>
      <c r="B62" s="14" t="s">
        <v>6</v>
      </c>
      <c r="C62" s="14" t="s">
        <v>1</v>
      </c>
      <c r="D62" s="15">
        <v>45292</v>
      </c>
      <c r="E62" s="16" t="s">
        <v>41</v>
      </c>
      <c r="F62" s="17">
        <v>34</v>
      </c>
      <c r="G62" s="17">
        <v>33</v>
      </c>
      <c r="H62" s="18">
        <v>38403.480000000003</v>
      </c>
      <c r="I62" s="18">
        <v>26986.65</v>
      </c>
      <c r="J62" s="18">
        <v>0</v>
      </c>
      <c r="K62" s="18">
        <v>65390.13</v>
      </c>
      <c r="L62" s="18">
        <v>868.56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65390.13</v>
      </c>
      <c r="T62" s="18">
        <v>11603.56</v>
      </c>
      <c r="U62" s="18">
        <v>249.59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11853.15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27855.21</v>
      </c>
      <c r="AW62" s="18">
        <v>11853.15</v>
      </c>
      <c r="AX62" s="19">
        <v>40</v>
      </c>
      <c r="AY62" s="19">
        <v>120</v>
      </c>
      <c r="AZ62" s="18">
        <v>505000</v>
      </c>
      <c r="BA62" s="18">
        <v>92967.18</v>
      </c>
      <c r="BB62" s="20">
        <v>0.89834700000000001</v>
      </c>
      <c r="BC62" s="20">
        <v>0.63186844126185204</v>
      </c>
      <c r="BD62" s="20">
        <v>7.8</v>
      </c>
      <c r="BE62" s="20"/>
      <c r="BF62" s="16"/>
      <c r="BG62" s="13"/>
      <c r="BH62" s="16" t="s">
        <v>178</v>
      </c>
      <c r="BI62" s="16" t="s">
        <v>2</v>
      </c>
      <c r="BJ62" s="16" t="s">
        <v>214</v>
      </c>
      <c r="BK62" s="16" t="s">
        <v>5</v>
      </c>
      <c r="BL62" s="14" t="s">
        <v>0</v>
      </c>
      <c r="BM62" s="20">
        <v>522086.89509404998</v>
      </c>
      <c r="BN62" s="14" t="s">
        <v>84</v>
      </c>
      <c r="BO62" s="20"/>
      <c r="BP62" s="21">
        <v>42808</v>
      </c>
      <c r="BQ62" s="21">
        <v>46460</v>
      </c>
      <c r="BR62" s="20">
        <v>3347.41</v>
      </c>
      <c r="BS62" s="20">
        <v>0</v>
      </c>
      <c r="BT62" s="20">
        <v>12.52</v>
      </c>
    </row>
    <row r="63" spans="1:72" s="1" customFormat="1" ht="18.2" customHeight="1" x14ac:dyDescent="0.15">
      <c r="A63" s="4">
        <v>61</v>
      </c>
      <c r="B63" s="5" t="s">
        <v>6</v>
      </c>
      <c r="C63" s="5" t="s">
        <v>1</v>
      </c>
      <c r="D63" s="6">
        <v>45292</v>
      </c>
      <c r="E63" s="7" t="s">
        <v>215</v>
      </c>
      <c r="F63" s="8">
        <v>0</v>
      </c>
      <c r="G63" s="8">
        <v>1</v>
      </c>
      <c r="H63" s="9">
        <v>24163.26</v>
      </c>
      <c r="I63" s="9">
        <v>2.59</v>
      </c>
      <c r="J63" s="9">
        <v>0</v>
      </c>
      <c r="K63" s="9">
        <v>24165.85</v>
      </c>
      <c r="L63" s="9">
        <v>642.69000000000005</v>
      </c>
      <c r="M63" s="9">
        <v>0</v>
      </c>
      <c r="N63" s="9">
        <v>0</v>
      </c>
      <c r="O63" s="9">
        <v>2.59</v>
      </c>
      <c r="P63" s="9">
        <v>642.69000000000005</v>
      </c>
      <c r="Q63" s="9">
        <v>0</v>
      </c>
      <c r="R63" s="9">
        <v>0</v>
      </c>
      <c r="S63" s="9">
        <v>23520.57</v>
      </c>
      <c r="T63" s="9">
        <v>0</v>
      </c>
      <c r="U63" s="9">
        <v>157.06</v>
      </c>
      <c r="V63" s="9">
        <v>0</v>
      </c>
      <c r="W63" s="9">
        <v>0</v>
      </c>
      <c r="X63" s="9">
        <v>157.06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44.05</v>
      </c>
      <c r="AG63" s="9">
        <v>0</v>
      </c>
      <c r="AH63" s="9">
        <v>0</v>
      </c>
      <c r="AI63" s="9">
        <v>45.2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0.55900000000000005</v>
      </c>
      <c r="AR63" s="9">
        <v>0</v>
      </c>
      <c r="AS63" s="9">
        <v>0</v>
      </c>
      <c r="AT63" s="9">
        <v>44.05</v>
      </c>
      <c r="AU63" s="9">
        <f t="shared" si="0"/>
        <v>848.09900000000016</v>
      </c>
      <c r="AV63" s="9">
        <v>0</v>
      </c>
      <c r="AW63" s="9">
        <v>0</v>
      </c>
      <c r="AX63" s="10">
        <v>40</v>
      </c>
      <c r="AY63" s="10">
        <v>120</v>
      </c>
      <c r="AZ63" s="9">
        <v>291235</v>
      </c>
      <c r="BA63" s="9">
        <v>66494.62</v>
      </c>
      <c r="BB63" s="11">
        <v>0.85000100000000001</v>
      </c>
      <c r="BC63" s="11">
        <v>0.30066354271322998</v>
      </c>
      <c r="BD63" s="11">
        <v>7.8</v>
      </c>
      <c r="BE63" s="11"/>
      <c r="BF63" s="7"/>
      <c r="BG63" s="4"/>
      <c r="BH63" s="7" t="s">
        <v>168</v>
      </c>
      <c r="BI63" s="7" t="s">
        <v>2</v>
      </c>
      <c r="BJ63" s="7" t="s">
        <v>216</v>
      </c>
      <c r="BK63" s="7" t="s">
        <v>4</v>
      </c>
      <c r="BL63" s="5" t="s">
        <v>0</v>
      </c>
      <c r="BM63" s="11">
        <v>187792.58218545001</v>
      </c>
      <c r="BN63" s="5" t="s">
        <v>84</v>
      </c>
      <c r="BO63" s="11"/>
      <c r="BP63" s="12">
        <v>42809</v>
      </c>
      <c r="BQ63" s="12">
        <v>46461</v>
      </c>
      <c r="BR63" s="11">
        <v>0</v>
      </c>
      <c r="BS63" s="11">
        <v>0</v>
      </c>
      <c r="BT63" s="11">
        <v>0</v>
      </c>
    </row>
    <row r="64" spans="1:72" s="1" customFormat="1" ht="18.2" customHeight="1" x14ac:dyDescent="0.15">
      <c r="A64" s="13">
        <v>62</v>
      </c>
      <c r="B64" s="14" t="s">
        <v>6</v>
      </c>
      <c r="C64" s="14" t="s">
        <v>1</v>
      </c>
      <c r="D64" s="15">
        <v>45292</v>
      </c>
      <c r="E64" s="16" t="s">
        <v>217</v>
      </c>
      <c r="F64" s="17">
        <v>0</v>
      </c>
      <c r="G64" s="17">
        <v>0</v>
      </c>
      <c r="H64" s="18">
        <v>28090.6</v>
      </c>
      <c r="I64" s="18">
        <v>0</v>
      </c>
      <c r="J64" s="18">
        <v>0</v>
      </c>
      <c r="K64" s="18">
        <v>28090.6</v>
      </c>
      <c r="L64" s="18">
        <v>311.48</v>
      </c>
      <c r="M64" s="18">
        <v>0</v>
      </c>
      <c r="N64" s="18">
        <v>0</v>
      </c>
      <c r="O64" s="18">
        <v>0</v>
      </c>
      <c r="P64" s="18">
        <v>311.48</v>
      </c>
      <c r="Q64" s="18">
        <v>12.85</v>
      </c>
      <c r="R64" s="18">
        <v>0</v>
      </c>
      <c r="S64" s="18">
        <v>27766.27</v>
      </c>
      <c r="T64" s="18">
        <v>0</v>
      </c>
      <c r="U64" s="18">
        <v>236.32</v>
      </c>
      <c r="V64" s="18">
        <v>0</v>
      </c>
      <c r="W64" s="18">
        <v>0</v>
      </c>
      <c r="X64" s="18">
        <v>236.32</v>
      </c>
      <c r="Y64" s="18">
        <v>0</v>
      </c>
      <c r="Z64" s="18">
        <v>0</v>
      </c>
      <c r="AA64" s="18">
        <v>0</v>
      </c>
      <c r="AB64" s="18">
        <v>65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73.42</v>
      </c>
      <c r="AI64" s="18">
        <v>72.02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1.3776999999999999E-2</v>
      </c>
      <c r="AT64" s="18">
        <v>0</v>
      </c>
      <c r="AU64" s="18">
        <f t="shared" si="0"/>
        <v>771.07622300000003</v>
      </c>
      <c r="AV64" s="18">
        <v>0</v>
      </c>
      <c r="AW64" s="18">
        <v>0</v>
      </c>
      <c r="AX64" s="19">
        <v>67</v>
      </c>
      <c r="AY64" s="19">
        <v>360</v>
      </c>
      <c r="AZ64" s="18">
        <v>227234.13</v>
      </c>
      <c r="BA64" s="18">
        <v>61900</v>
      </c>
      <c r="BB64" s="20">
        <v>70.34</v>
      </c>
      <c r="BC64" s="20">
        <v>31.552171757673701</v>
      </c>
      <c r="BD64" s="20">
        <v>10.1</v>
      </c>
      <c r="BE64" s="20"/>
      <c r="BF64" s="16" t="s">
        <v>158</v>
      </c>
      <c r="BG64" s="13"/>
      <c r="BH64" s="16" t="s">
        <v>165</v>
      </c>
      <c r="BI64" s="16" t="s">
        <v>181</v>
      </c>
      <c r="BJ64" s="16"/>
      <c r="BK64" s="16" t="s">
        <v>4</v>
      </c>
      <c r="BL64" s="14" t="s">
        <v>0</v>
      </c>
      <c r="BM64" s="20">
        <v>221691.03643995</v>
      </c>
      <c r="BN64" s="14" t="s">
        <v>84</v>
      </c>
      <c r="BO64" s="20"/>
      <c r="BP64" s="21">
        <v>36390</v>
      </c>
      <c r="BQ64" s="21">
        <v>47331</v>
      </c>
      <c r="BR64" s="20">
        <v>0</v>
      </c>
      <c r="BS64" s="20">
        <v>65</v>
      </c>
      <c r="BT64" s="20">
        <v>0</v>
      </c>
    </row>
    <row r="65" spans="1:72" s="1" customFormat="1" ht="18.2" customHeight="1" x14ac:dyDescent="0.15">
      <c r="A65" s="4">
        <v>63</v>
      </c>
      <c r="B65" s="5" t="s">
        <v>6</v>
      </c>
      <c r="C65" s="5" t="s">
        <v>1</v>
      </c>
      <c r="D65" s="6">
        <v>45292</v>
      </c>
      <c r="E65" s="7" t="s">
        <v>218</v>
      </c>
      <c r="F65" s="8">
        <v>0</v>
      </c>
      <c r="G65" s="8">
        <v>0</v>
      </c>
      <c r="H65" s="9">
        <v>39583.39</v>
      </c>
      <c r="I65" s="9">
        <v>0</v>
      </c>
      <c r="J65" s="9">
        <v>0</v>
      </c>
      <c r="K65" s="9">
        <v>39583.39</v>
      </c>
      <c r="L65" s="9">
        <v>418.69</v>
      </c>
      <c r="M65" s="9">
        <v>0</v>
      </c>
      <c r="N65" s="9">
        <v>0</v>
      </c>
      <c r="O65" s="9">
        <v>0</v>
      </c>
      <c r="P65" s="9">
        <v>418.69</v>
      </c>
      <c r="Q65" s="9">
        <v>2.2999999999999998</v>
      </c>
      <c r="R65" s="9">
        <v>0</v>
      </c>
      <c r="S65" s="9">
        <v>39162.400000000001</v>
      </c>
      <c r="T65" s="9">
        <v>0</v>
      </c>
      <c r="U65" s="9">
        <v>336.44</v>
      </c>
      <c r="V65" s="9">
        <v>0</v>
      </c>
      <c r="W65" s="9">
        <v>0</v>
      </c>
      <c r="X65" s="9">
        <v>336.44</v>
      </c>
      <c r="Y65" s="9">
        <v>0</v>
      </c>
      <c r="Z65" s="9">
        <v>0</v>
      </c>
      <c r="AA65" s="9">
        <v>0</v>
      </c>
      <c r="AB65" s="9">
        <v>65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97.09</v>
      </c>
      <c r="AI65" s="9">
        <v>84.01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3.7569999999999999E-3</v>
      </c>
      <c r="AT65" s="9">
        <v>0</v>
      </c>
      <c r="AU65" s="9">
        <f t="shared" si="0"/>
        <v>1003.526243</v>
      </c>
      <c r="AV65" s="9">
        <v>0</v>
      </c>
      <c r="AW65" s="9">
        <v>0</v>
      </c>
      <c r="AX65" s="10">
        <v>68</v>
      </c>
      <c r="AY65" s="10">
        <v>360</v>
      </c>
      <c r="AZ65" s="9">
        <v>270543</v>
      </c>
      <c r="BA65" s="9">
        <v>84619</v>
      </c>
      <c r="BB65" s="11">
        <v>81.760000000000005</v>
      </c>
      <c r="BC65" s="11">
        <v>37.839230243798703</v>
      </c>
      <c r="BD65" s="11">
        <v>10.199999999999999</v>
      </c>
      <c r="BE65" s="11"/>
      <c r="BF65" s="7" t="s">
        <v>158</v>
      </c>
      <c r="BG65" s="4"/>
      <c r="BH65" s="7" t="s">
        <v>168</v>
      </c>
      <c r="BI65" s="7" t="s">
        <v>205</v>
      </c>
      <c r="BJ65" s="7"/>
      <c r="BK65" s="7" t="s">
        <v>4</v>
      </c>
      <c r="BL65" s="5" t="s">
        <v>0</v>
      </c>
      <c r="BM65" s="11">
        <v>312679.84664399998</v>
      </c>
      <c r="BN65" s="5" t="s">
        <v>84</v>
      </c>
      <c r="BO65" s="11"/>
      <c r="BP65" s="12">
        <v>36440</v>
      </c>
      <c r="BQ65" s="12">
        <v>47391</v>
      </c>
      <c r="BR65" s="11">
        <v>0</v>
      </c>
      <c r="BS65" s="11">
        <v>65</v>
      </c>
      <c r="BT65" s="11">
        <v>0</v>
      </c>
    </row>
    <row r="66" spans="1:72" s="1" customFormat="1" ht="18.2" customHeight="1" x14ac:dyDescent="0.15">
      <c r="A66" s="13">
        <v>64</v>
      </c>
      <c r="B66" s="14" t="s">
        <v>6</v>
      </c>
      <c r="C66" s="14" t="s">
        <v>1</v>
      </c>
      <c r="D66" s="15">
        <v>45292</v>
      </c>
      <c r="E66" s="16" t="s">
        <v>219</v>
      </c>
      <c r="F66" s="17">
        <v>0</v>
      </c>
      <c r="G66" s="17">
        <v>0</v>
      </c>
      <c r="H66" s="18">
        <v>40003.269999999997</v>
      </c>
      <c r="I66" s="18">
        <v>0</v>
      </c>
      <c r="J66" s="18">
        <v>0</v>
      </c>
      <c r="K66" s="18">
        <v>40003.269999999997</v>
      </c>
      <c r="L66" s="18">
        <v>451.7</v>
      </c>
      <c r="M66" s="18">
        <v>0</v>
      </c>
      <c r="N66" s="18">
        <v>0</v>
      </c>
      <c r="O66" s="18">
        <v>0</v>
      </c>
      <c r="P66" s="18">
        <v>451.7</v>
      </c>
      <c r="Q66" s="18">
        <v>33.15</v>
      </c>
      <c r="R66" s="18">
        <v>0</v>
      </c>
      <c r="S66" s="18">
        <v>39518.42</v>
      </c>
      <c r="T66" s="18">
        <v>0</v>
      </c>
      <c r="U66" s="18">
        <v>339.75</v>
      </c>
      <c r="V66" s="18">
        <v>0</v>
      </c>
      <c r="W66" s="18">
        <v>0</v>
      </c>
      <c r="X66" s="18">
        <v>339.75</v>
      </c>
      <c r="Y66" s="18">
        <v>0</v>
      </c>
      <c r="Z66" s="18">
        <v>0</v>
      </c>
      <c r="AA66" s="18">
        <v>0</v>
      </c>
      <c r="AB66" s="18">
        <v>65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101.08</v>
      </c>
      <c r="AI66" s="18">
        <v>83.63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0.33315899999999998</v>
      </c>
      <c r="AT66" s="18">
        <v>0</v>
      </c>
      <c r="AU66" s="18">
        <f t="shared" si="0"/>
        <v>1073.9768410000001</v>
      </c>
      <c r="AV66" s="18">
        <v>0</v>
      </c>
      <c r="AW66" s="18">
        <v>0</v>
      </c>
      <c r="AX66" s="19">
        <v>68</v>
      </c>
      <c r="AY66" s="19">
        <v>360</v>
      </c>
      <c r="AZ66" s="18">
        <v>274203</v>
      </c>
      <c r="BA66" s="18">
        <v>88689</v>
      </c>
      <c r="BB66" s="20">
        <v>85</v>
      </c>
      <c r="BC66" s="20">
        <v>37.874659766149101</v>
      </c>
      <c r="BD66" s="20">
        <v>10.199999999999999</v>
      </c>
      <c r="BE66" s="20"/>
      <c r="BF66" s="16" t="s">
        <v>158</v>
      </c>
      <c r="BG66" s="13"/>
      <c r="BH66" s="16" t="s">
        <v>168</v>
      </c>
      <c r="BI66" s="16" t="s">
        <v>220</v>
      </c>
      <c r="BJ66" s="16"/>
      <c r="BK66" s="16" t="s">
        <v>4</v>
      </c>
      <c r="BL66" s="14" t="s">
        <v>0</v>
      </c>
      <c r="BM66" s="20">
        <v>315522.37618770002</v>
      </c>
      <c r="BN66" s="14" t="s">
        <v>84</v>
      </c>
      <c r="BO66" s="20"/>
      <c r="BP66" s="21">
        <v>36462</v>
      </c>
      <c r="BQ66" s="21">
        <v>47391</v>
      </c>
      <c r="BR66" s="20">
        <v>0</v>
      </c>
      <c r="BS66" s="20">
        <v>65</v>
      </c>
      <c r="BT66" s="20">
        <v>0</v>
      </c>
    </row>
    <row r="67" spans="1:72" s="1" customFormat="1" ht="18.2" customHeight="1" x14ac:dyDescent="0.15">
      <c r="A67" s="4">
        <v>65</v>
      </c>
      <c r="B67" s="5" t="s">
        <v>6</v>
      </c>
      <c r="C67" s="5" t="s">
        <v>1</v>
      </c>
      <c r="D67" s="6">
        <v>45292</v>
      </c>
      <c r="E67" s="7" t="s">
        <v>221</v>
      </c>
      <c r="F67" s="8">
        <v>1</v>
      </c>
      <c r="G67" s="8">
        <v>1</v>
      </c>
      <c r="H67" s="9">
        <v>40650.019999999997</v>
      </c>
      <c r="I67" s="9">
        <v>426.95</v>
      </c>
      <c r="J67" s="9">
        <v>0</v>
      </c>
      <c r="K67" s="9">
        <v>41076.97</v>
      </c>
      <c r="L67" s="9">
        <v>430.58</v>
      </c>
      <c r="M67" s="9">
        <v>0</v>
      </c>
      <c r="N67" s="9">
        <v>0</v>
      </c>
      <c r="O67" s="9">
        <v>426.95</v>
      </c>
      <c r="P67" s="9">
        <v>0</v>
      </c>
      <c r="Q67" s="9">
        <v>0</v>
      </c>
      <c r="R67" s="9">
        <v>0</v>
      </c>
      <c r="S67" s="9">
        <v>40650.019999999997</v>
      </c>
      <c r="T67" s="9">
        <v>352.72</v>
      </c>
      <c r="U67" s="9">
        <v>349.09</v>
      </c>
      <c r="V67" s="9">
        <v>0</v>
      </c>
      <c r="W67" s="9">
        <v>352.72</v>
      </c>
      <c r="X67" s="9">
        <v>0</v>
      </c>
      <c r="Y67" s="9">
        <v>0</v>
      </c>
      <c r="Z67" s="9">
        <v>0</v>
      </c>
      <c r="AA67" s="9">
        <v>349.09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65</v>
      </c>
      <c r="AK67" s="9">
        <v>0</v>
      </c>
      <c r="AL67" s="9">
        <v>0</v>
      </c>
      <c r="AM67" s="9">
        <v>28.82</v>
      </c>
      <c r="AN67" s="9">
        <v>0</v>
      </c>
      <c r="AO67" s="9">
        <v>99.79</v>
      </c>
      <c r="AP67" s="9">
        <v>104.41</v>
      </c>
      <c r="AQ67" s="9">
        <v>1E-3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1077.691</v>
      </c>
      <c r="AV67" s="9">
        <v>430.58</v>
      </c>
      <c r="AW67" s="9">
        <v>349.09</v>
      </c>
      <c r="AX67" s="10">
        <v>70</v>
      </c>
      <c r="AY67" s="10">
        <v>360</v>
      </c>
      <c r="AZ67" s="9">
        <v>274813</v>
      </c>
      <c r="BA67" s="9">
        <v>87369</v>
      </c>
      <c r="BB67" s="11">
        <v>84.24</v>
      </c>
      <c r="BC67" s="11">
        <v>39.194195707859798</v>
      </c>
      <c r="BD67" s="11">
        <v>10.199999999999999</v>
      </c>
      <c r="BE67" s="11"/>
      <c r="BF67" s="7" t="s">
        <v>158</v>
      </c>
      <c r="BG67" s="4"/>
      <c r="BH67" s="7" t="s">
        <v>168</v>
      </c>
      <c r="BI67" s="7" t="s">
        <v>220</v>
      </c>
      <c r="BJ67" s="7"/>
      <c r="BK67" s="7" t="s">
        <v>173</v>
      </c>
      <c r="BL67" s="5" t="s">
        <v>0</v>
      </c>
      <c r="BM67" s="11">
        <v>324557.27993369999</v>
      </c>
      <c r="BN67" s="5" t="s">
        <v>84</v>
      </c>
      <c r="BO67" s="11"/>
      <c r="BP67" s="12">
        <v>36497</v>
      </c>
      <c r="BQ67" s="12">
        <v>47452</v>
      </c>
      <c r="BR67" s="11">
        <v>474.46</v>
      </c>
      <c r="BS67" s="11">
        <v>65</v>
      </c>
      <c r="BT67" s="11">
        <v>28.82</v>
      </c>
    </row>
    <row r="68" spans="1:72" s="1" customFormat="1" ht="18.2" customHeight="1" x14ac:dyDescent="0.15">
      <c r="A68" s="13">
        <v>66</v>
      </c>
      <c r="B68" s="14" t="s">
        <v>6</v>
      </c>
      <c r="C68" s="14" t="s">
        <v>1</v>
      </c>
      <c r="D68" s="15">
        <v>45292</v>
      </c>
      <c r="E68" s="16" t="s">
        <v>222</v>
      </c>
      <c r="F68" s="17">
        <v>0</v>
      </c>
      <c r="G68" s="17">
        <v>0</v>
      </c>
      <c r="H68" s="18">
        <v>37416.67</v>
      </c>
      <c r="I68" s="18">
        <v>0</v>
      </c>
      <c r="J68" s="18">
        <v>0</v>
      </c>
      <c r="K68" s="18">
        <v>37416.67</v>
      </c>
      <c r="L68" s="18">
        <v>385.98</v>
      </c>
      <c r="M68" s="18">
        <v>0</v>
      </c>
      <c r="N68" s="18">
        <v>0</v>
      </c>
      <c r="O68" s="18">
        <v>0</v>
      </c>
      <c r="P68" s="18">
        <v>385.98</v>
      </c>
      <c r="Q68" s="18">
        <v>0</v>
      </c>
      <c r="R68" s="18">
        <v>0</v>
      </c>
      <c r="S68" s="18">
        <v>37030.69</v>
      </c>
      <c r="T68" s="18">
        <v>0</v>
      </c>
      <c r="U68" s="18">
        <v>314.92</v>
      </c>
      <c r="V68" s="18">
        <v>0</v>
      </c>
      <c r="W68" s="18">
        <v>0</v>
      </c>
      <c r="X68" s="18">
        <v>314.92</v>
      </c>
      <c r="Y68" s="18">
        <v>0</v>
      </c>
      <c r="Z68" s="18">
        <v>0</v>
      </c>
      <c r="AA68" s="18">
        <v>0</v>
      </c>
      <c r="AB68" s="18">
        <v>65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90.3</v>
      </c>
      <c r="AI68" s="18">
        <v>72.33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0.02</v>
      </c>
      <c r="AR68" s="18">
        <v>0</v>
      </c>
      <c r="AS68" s="18">
        <v>0</v>
      </c>
      <c r="AT68" s="18">
        <v>0</v>
      </c>
      <c r="AU68" s="18">
        <f t="shared" si="1"/>
        <v>928.55000000000007</v>
      </c>
      <c r="AV68" s="18">
        <v>0</v>
      </c>
      <c r="AW68" s="18">
        <v>0</v>
      </c>
      <c r="AX68" s="19">
        <v>70</v>
      </c>
      <c r="AY68" s="19">
        <v>360</v>
      </c>
      <c r="AZ68" s="18">
        <v>234199.67999999999</v>
      </c>
      <c r="BA68" s="18">
        <v>79200</v>
      </c>
      <c r="BB68" s="20">
        <v>90</v>
      </c>
      <c r="BC68" s="20">
        <v>42.080329545454497</v>
      </c>
      <c r="BD68" s="20">
        <v>10.1</v>
      </c>
      <c r="BE68" s="20"/>
      <c r="BF68" s="16" t="s">
        <v>158</v>
      </c>
      <c r="BG68" s="13"/>
      <c r="BH68" s="16" t="s">
        <v>165</v>
      </c>
      <c r="BI68" s="16" t="s">
        <v>181</v>
      </c>
      <c r="BJ68" s="16"/>
      <c r="BK68" s="16" t="s">
        <v>4</v>
      </c>
      <c r="BL68" s="14" t="s">
        <v>0</v>
      </c>
      <c r="BM68" s="20">
        <v>295659.87963764998</v>
      </c>
      <c r="BN68" s="14" t="s">
        <v>84</v>
      </c>
      <c r="BO68" s="20"/>
      <c r="BP68" s="21">
        <v>36511</v>
      </c>
      <c r="BQ68" s="21">
        <v>47452</v>
      </c>
      <c r="BR68" s="20">
        <v>0</v>
      </c>
      <c r="BS68" s="20">
        <v>65</v>
      </c>
      <c r="BT68" s="20">
        <v>0</v>
      </c>
    </row>
    <row r="69" spans="1:72" s="1" customFormat="1" ht="18.2" customHeight="1" x14ac:dyDescent="0.15">
      <c r="A69" s="4">
        <v>67</v>
      </c>
      <c r="B69" s="5" t="s">
        <v>6</v>
      </c>
      <c r="C69" s="5" t="s">
        <v>1</v>
      </c>
      <c r="D69" s="6">
        <v>45292</v>
      </c>
      <c r="E69" s="7" t="s">
        <v>42</v>
      </c>
      <c r="F69" s="8">
        <v>93</v>
      </c>
      <c r="G69" s="8">
        <v>92</v>
      </c>
      <c r="H69" s="9">
        <v>37729.67</v>
      </c>
      <c r="I69" s="9">
        <v>24421.27</v>
      </c>
      <c r="J69" s="9">
        <v>0</v>
      </c>
      <c r="K69" s="9">
        <v>62150.94</v>
      </c>
      <c r="L69" s="9">
        <v>383.37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62150.94</v>
      </c>
      <c r="T69" s="9">
        <v>39480.199999999997</v>
      </c>
      <c r="U69" s="9">
        <v>317.52999999999997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39797.730000000003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f t="shared" si="1"/>
        <v>0</v>
      </c>
      <c r="AV69" s="9">
        <v>24804.639999999999</v>
      </c>
      <c r="AW69" s="9">
        <v>39797.730000000003</v>
      </c>
      <c r="AX69" s="10">
        <v>70</v>
      </c>
      <c r="AY69" s="10">
        <v>360</v>
      </c>
      <c r="AZ69" s="9">
        <v>234199.67999999999</v>
      </c>
      <c r="BA69" s="9">
        <v>79200</v>
      </c>
      <c r="BB69" s="11">
        <v>90</v>
      </c>
      <c r="BC69" s="11">
        <v>70.626068181818198</v>
      </c>
      <c r="BD69" s="11">
        <v>10.1</v>
      </c>
      <c r="BE69" s="11"/>
      <c r="BF69" s="7" t="s">
        <v>158</v>
      </c>
      <c r="BG69" s="4"/>
      <c r="BH69" s="7" t="s">
        <v>165</v>
      </c>
      <c r="BI69" s="7" t="s">
        <v>181</v>
      </c>
      <c r="BJ69" s="7"/>
      <c r="BK69" s="7" t="s">
        <v>5</v>
      </c>
      <c r="BL69" s="5" t="s">
        <v>0</v>
      </c>
      <c r="BM69" s="11">
        <v>496224.60288389999</v>
      </c>
      <c r="BN69" s="5" t="s">
        <v>84</v>
      </c>
      <c r="BO69" s="11"/>
      <c r="BP69" s="12">
        <v>36511</v>
      </c>
      <c r="BQ69" s="12">
        <v>47452</v>
      </c>
      <c r="BR69" s="11">
        <v>24176.23</v>
      </c>
      <c r="BS69" s="11">
        <v>65</v>
      </c>
      <c r="BT69" s="11">
        <v>28.69</v>
      </c>
    </row>
    <row r="70" spans="1:72" s="1" customFormat="1" ht="18.2" customHeight="1" x14ac:dyDescent="0.15">
      <c r="A70" s="13">
        <v>68</v>
      </c>
      <c r="B70" s="14" t="s">
        <v>6</v>
      </c>
      <c r="C70" s="14" t="s">
        <v>1</v>
      </c>
      <c r="D70" s="15">
        <v>45292</v>
      </c>
      <c r="E70" s="16" t="s">
        <v>223</v>
      </c>
      <c r="F70" s="17">
        <v>0</v>
      </c>
      <c r="G70" s="17">
        <v>0</v>
      </c>
      <c r="H70" s="18">
        <v>33849.9</v>
      </c>
      <c r="I70" s="18">
        <v>0</v>
      </c>
      <c r="J70" s="18">
        <v>0</v>
      </c>
      <c r="K70" s="18">
        <v>33849.9</v>
      </c>
      <c r="L70" s="18">
        <v>338.12</v>
      </c>
      <c r="M70" s="18">
        <v>0</v>
      </c>
      <c r="N70" s="18">
        <v>0</v>
      </c>
      <c r="O70" s="18">
        <v>0</v>
      </c>
      <c r="P70" s="18">
        <v>338.12</v>
      </c>
      <c r="Q70" s="18">
        <v>0</v>
      </c>
      <c r="R70" s="18">
        <v>0</v>
      </c>
      <c r="S70" s="18">
        <v>33511.78</v>
      </c>
      <c r="T70" s="18">
        <v>0</v>
      </c>
      <c r="U70" s="18">
        <v>284.89999999999998</v>
      </c>
      <c r="V70" s="18">
        <v>0</v>
      </c>
      <c r="W70" s="18">
        <v>0</v>
      </c>
      <c r="X70" s="18">
        <v>284.89999999999998</v>
      </c>
      <c r="Y70" s="18">
        <v>0</v>
      </c>
      <c r="Z70" s="18">
        <v>0</v>
      </c>
      <c r="AA70" s="18">
        <v>0</v>
      </c>
      <c r="AB70" s="18">
        <v>65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81.73</v>
      </c>
      <c r="AI70" s="18">
        <v>73.239999999999995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0.34100000000000003</v>
      </c>
      <c r="AR70" s="18">
        <v>0</v>
      </c>
      <c r="AS70" s="18">
        <v>0</v>
      </c>
      <c r="AT70" s="18">
        <v>0</v>
      </c>
      <c r="AU70" s="18">
        <f t="shared" si="1"/>
        <v>843.33100000000002</v>
      </c>
      <c r="AV70" s="18">
        <v>0</v>
      </c>
      <c r="AW70" s="18">
        <v>0</v>
      </c>
      <c r="AX70" s="19">
        <v>71</v>
      </c>
      <c r="AY70" s="19">
        <v>360</v>
      </c>
      <c r="AZ70" s="18">
        <v>237659.49</v>
      </c>
      <c r="BA70" s="18">
        <v>70400</v>
      </c>
      <c r="BB70" s="20">
        <v>80</v>
      </c>
      <c r="BC70" s="20">
        <v>38.081568181818199</v>
      </c>
      <c r="BD70" s="20">
        <v>10.1</v>
      </c>
      <c r="BE70" s="20"/>
      <c r="BF70" s="16" t="s">
        <v>158</v>
      </c>
      <c r="BG70" s="13"/>
      <c r="BH70" s="16" t="s">
        <v>165</v>
      </c>
      <c r="BI70" s="16" t="s">
        <v>181</v>
      </c>
      <c r="BJ70" s="16"/>
      <c r="BK70" s="16" t="s">
        <v>4</v>
      </c>
      <c r="BL70" s="14" t="s">
        <v>0</v>
      </c>
      <c r="BM70" s="20">
        <v>267564.25119929999</v>
      </c>
      <c r="BN70" s="14" t="s">
        <v>84</v>
      </c>
      <c r="BO70" s="20"/>
      <c r="BP70" s="21">
        <v>36553</v>
      </c>
      <c r="BQ70" s="21">
        <v>47484</v>
      </c>
      <c r="BR70" s="20">
        <v>0</v>
      </c>
      <c r="BS70" s="20">
        <v>65</v>
      </c>
      <c r="BT70" s="20">
        <v>0</v>
      </c>
    </row>
    <row r="71" spans="1:72" s="1" customFormat="1" ht="18.2" customHeight="1" x14ac:dyDescent="0.15">
      <c r="A71" s="4">
        <v>69</v>
      </c>
      <c r="B71" s="5" t="s">
        <v>6</v>
      </c>
      <c r="C71" s="5" t="s">
        <v>1</v>
      </c>
      <c r="D71" s="6">
        <v>45292</v>
      </c>
      <c r="E71" s="7" t="s">
        <v>224</v>
      </c>
      <c r="F71" s="8">
        <v>3</v>
      </c>
      <c r="G71" s="8">
        <v>3</v>
      </c>
      <c r="H71" s="9">
        <v>38263.11</v>
      </c>
      <c r="I71" s="9">
        <v>1111.76</v>
      </c>
      <c r="J71" s="9">
        <v>0</v>
      </c>
      <c r="K71" s="9">
        <v>39374.870000000003</v>
      </c>
      <c r="L71" s="9">
        <v>378.88</v>
      </c>
      <c r="M71" s="9">
        <v>0</v>
      </c>
      <c r="N71" s="9">
        <v>0</v>
      </c>
      <c r="O71" s="9">
        <v>369.47</v>
      </c>
      <c r="P71" s="9">
        <v>0</v>
      </c>
      <c r="Q71" s="9">
        <v>0</v>
      </c>
      <c r="R71" s="9">
        <v>0</v>
      </c>
      <c r="S71" s="9">
        <v>39005.4</v>
      </c>
      <c r="T71" s="9">
        <v>987.94</v>
      </c>
      <c r="U71" s="9">
        <v>322.02</v>
      </c>
      <c r="V71" s="9">
        <v>0</v>
      </c>
      <c r="W71" s="9">
        <v>331.43</v>
      </c>
      <c r="X71" s="9">
        <v>0</v>
      </c>
      <c r="Y71" s="9">
        <v>0</v>
      </c>
      <c r="Z71" s="9">
        <v>0</v>
      </c>
      <c r="AA71" s="9">
        <v>978.53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65</v>
      </c>
      <c r="AK71" s="9">
        <v>0</v>
      </c>
      <c r="AL71" s="9">
        <v>0</v>
      </c>
      <c r="AM71" s="9">
        <v>30.91</v>
      </c>
      <c r="AN71" s="9">
        <v>0</v>
      </c>
      <c r="AO71" s="9">
        <v>70.489999999999995</v>
      </c>
      <c r="AP71" s="9">
        <v>73.45</v>
      </c>
      <c r="AQ71" s="9">
        <v>0</v>
      </c>
      <c r="AR71" s="9">
        <v>0</v>
      </c>
      <c r="AS71" s="9">
        <v>0</v>
      </c>
      <c r="AT71" s="9">
        <v>0</v>
      </c>
      <c r="AU71" s="9">
        <f t="shared" si="1"/>
        <v>940.75</v>
      </c>
      <c r="AV71" s="9">
        <v>1121.17</v>
      </c>
      <c r="AW71" s="9">
        <v>978.53</v>
      </c>
      <c r="AX71" s="10">
        <v>72</v>
      </c>
      <c r="AY71" s="10">
        <v>360</v>
      </c>
      <c r="AZ71" s="9">
        <v>239187.17</v>
      </c>
      <c r="BA71" s="9">
        <v>79200</v>
      </c>
      <c r="BB71" s="11">
        <v>90</v>
      </c>
      <c r="BC71" s="11">
        <v>44.324318181818199</v>
      </c>
      <c r="BD71" s="11">
        <v>10.1</v>
      </c>
      <c r="BE71" s="11"/>
      <c r="BF71" s="7" t="s">
        <v>158</v>
      </c>
      <c r="BG71" s="4"/>
      <c r="BH71" s="7" t="s">
        <v>165</v>
      </c>
      <c r="BI71" s="7" t="s">
        <v>181</v>
      </c>
      <c r="BJ71" s="7"/>
      <c r="BK71" s="7" t="s">
        <v>173</v>
      </c>
      <c r="BL71" s="5" t="s">
        <v>0</v>
      </c>
      <c r="BM71" s="11">
        <v>311426.32959899999</v>
      </c>
      <c r="BN71" s="5" t="s">
        <v>84</v>
      </c>
      <c r="BO71" s="11"/>
      <c r="BP71" s="12">
        <v>36567</v>
      </c>
      <c r="BQ71" s="12">
        <v>47515</v>
      </c>
      <c r="BR71" s="11">
        <v>613.5</v>
      </c>
      <c r="BS71" s="11">
        <v>65</v>
      </c>
      <c r="BT71" s="11">
        <v>30.91</v>
      </c>
    </row>
    <row r="72" spans="1:72" s="1" customFormat="1" ht="18.2" customHeight="1" x14ac:dyDescent="0.15">
      <c r="A72" s="13">
        <v>70</v>
      </c>
      <c r="B72" s="14" t="s">
        <v>6</v>
      </c>
      <c r="C72" s="14" t="s">
        <v>1</v>
      </c>
      <c r="D72" s="15">
        <v>45292</v>
      </c>
      <c r="E72" s="16" t="s">
        <v>225</v>
      </c>
      <c r="F72" s="17">
        <v>0</v>
      </c>
      <c r="G72" s="17">
        <v>0</v>
      </c>
      <c r="H72" s="18">
        <v>40898.32</v>
      </c>
      <c r="I72" s="18">
        <v>0</v>
      </c>
      <c r="J72" s="18">
        <v>0</v>
      </c>
      <c r="K72" s="18">
        <v>40898.32</v>
      </c>
      <c r="L72" s="18">
        <v>395.99</v>
      </c>
      <c r="M72" s="18">
        <v>0</v>
      </c>
      <c r="N72" s="18">
        <v>0</v>
      </c>
      <c r="O72" s="18">
        <v>0</v>
      </c>
      <c r="P72" s="18">
        <v>395.99</v>
      </c>
      <c r="Q72" s="18">
        <v>0</v>
      </c>
      <c r="R72" s="18">
        <v>0</v>
      </c>
      <c r="S72" s="18">
        <v>40502.33</v>
      </c>
      <c r="T72" s="18">
        <v>0</v>
      </c>
      <c r="U72" s="18">
        <v>347.64</v>
      </c>
      <c r="V72" s="18">
        <v>0</v>
      </c>
      <c r="W72" s="18">
        <v>0</v>
      </c>
      <c r="X72" s="18">
        <v>347.64</v>
      </c>
      <c r="Y72" s="18">
        <v>0</v>
      </c>
      <c r="Z72" s="18">
        <v>0</v>
      </c>
      <c r="AA72" s="18">
        <v>0</v>
      </c>
      <c r="AB72" s="18">
        <v>65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95.82</v>
      </c>
      <c r="AI72" s="18">
        <v>84.61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23.021999999999998</v>
      </c>
      <c r="AR72" s="18">
        <v>0</v>
      </c>
      <c r="AS72" s="18">
        <v>0</v>
      </c>
      <c r="AT72" s="18">
        <v>0</v>
      </c>
      <c r="AU72" s="18">
        <f t="shared" si="1"/>
        <v>1012.082</v>
      </c>
      <c r="AV72" s="18">
        <v>0</v>
      </c>
      <c r="AW72" s="18">
        <v>0</v>
      </c>
      <c r="AX72" s="19">
        <v>74</v>
      </c>
      <c r="AY72" s="19">
        <v>360</v>
      </c>
      <c r="AZ72" s="18">
        <v>285969</v>
      </c>
      <c r="BA72" s="18">
        <v>83331</v>
      </c>
      <c r="BB72" s="20">
        <v>79.8</v>
      </c>
      <c r="BC72" s="20">
        <v>38.786117219282097</v>
      </c>
      <c r="BD72" s="20">
        <v>10.199999999999999</v>
      </c>
      <c r="BE72" s="20"/>
      <c r="BF72" s="16" t="s">
        <v>158</v>
      </c>
      <c r="BG72" s="13"/>
      <c r="BH72" s="16" t="s">
        <v>168</v>
      </c>
      <c r="BI72" s="16" t="s">
        <v>205</v>
      </c>
      <c r="BJ72" s="16"/>
      <c r="BK72" s="16" t="s">
        <v>4</v>
      </c>
      <c r="BL72" s="14" t="s">
        <v>0</v>
      </c>
      <c r="BM72" s="20">
        <v>323378.09565104998</v>
      </c>
      <c r="BN72" s="14" t="s">
        <v>84</v>
      </c>
      <c r="BO72" s="20"/>
      <c r="BP72" s="21">
        <v>36588</v>
      </c>
      <c r="BQ72" s="21">
        <v>47542</v>
      </c>
      <c r="BR72" s="20">
        <v>0</v>
      </c>
      <c r="BS72" s="20">
        <v>65</v>
      </c>
      <c r="BT72" s="20">
        <v>0</v>
      </c>
    </row>
    <row r="73" spans="1:72" s="1" customFormat="1" ht="18.2" customHeight="1" x14ac:dyDescent="0.15">
      <c r="A73" s="4">
        <v>71</v>
      </c>
      <c r="B73" s="5" t="s">
        <v>6</v>
      </c>
      <c r="C73" s="5" t="s">
        <v>1</v>
      </c>
      <c r="D73" s="6">
        <v>45292</v>
      </c>
      <c r="E73" s="7" t="s">
        <v>226</v>
      </c>
      <c r="F73" s="8">
        <v>0</v>
      </c>
      <c r="G73" s="8">
        <v>2</v>
      </c>
      <c r="H73" s="9">
        <v>43495.66</v>
      </c>
      <c r="I73" s="9">
        <v>414.32</v>
      </c>
      <c r="J73" s="9">
        <v>0</v>
      </c>
      <c r="K73" s="9">
        <v>43909.98</v>
      </c>
      <c r="L73" s="9">
        <v>417.85</v>
      </c>
      <c r="M73" s="9">
        <v>0</v>
      </c>
      <c r="N73" s="9">
        <v>0</v>
      </c>
      <c r="O73" s="9">
        <v>414.32</v>
      </c>
      <c r="P73" s="9">
        <v>417.85</v>
      </c>
      <c r="Q73" s="9">
        <v>0</v>
      </c>
      <c r="R73" s="9">
        <v>0</v>
      </c>
      <c r="S73" s="9">
        <v>43077.81</v>
      </c>
      <c r="T73" s="9">
        <v>376.56</v>
      </c>
      <c r="U73" s="9">
        <v>369.68</v>
      </c>
      <c r="V73" s="9">
        <v>0</v>
      </c>
      <c r="W73" s="9">
        <v>376.56</v>
      </c>
      <c r="X73" s="9">
        <v>369.68</v>
      </c>
      <c r="Y73" s="9">
        <v>0</v>
      </c>
      <c r="Z73" s="9">
        <v>0</v>
      </c>
      <c r="AA73" s="9">
        <v>0</v>
      </c>
      <c r="AB73" s="9">
        <v>65</v>
      </c>
      <c r="AC73" s="9">
        <v>0</v>
      </c>
      <c r="AD73" s="9">
        <v>0</v>
      </c>
      <c r="AE73" s="9">
        <v>0</v>
      </c>
      <c r="AF73" s="9">
        <v>30.61</v>
      </c>
      <c r="AG73" s="9">
        <v>0</v>
      </c>
      <c r="AH73" s="9">
        <v>100.65</v>
      </c>
      <c r="AI73" s="9">
        <v>84.77</v>
      </c>
      <c r="AJ73" s="9">
        <v>65</v>
      </c>
      <c r="AK73" s="9">
        <v>0</v>
      </c>
      <c r="AL73" s="9">
        <v>0</v>
      </c>
      <c r="AM73" s="9">
        <v>30.58</v>
      </c>
      <c r="AN73" s="9">
        <v>0</v>
      </c>
      <c r="AO73" s="9">
        <v>100.65</v>
      </c>
      <c r="AP73" s="9">
        <v>84.77</v>
      </c>
      <c r="AQ73" s="9">
        <v>0.19700000000000001</v>
      </c>
      <c r="AR73" s="9">
        <v>0</v>
      </c>
      <c r="AS73" s="9">
        <v>0</v>
      </c>
      <c r="AT73" s="9">
        <v>0</v>
      </c>
      <c r="AU73" s="9">
        <f t="shared" si="1"/>
        <v>2140.6370000000002</v>
      </c>
      <c r="AV73" s="9">
        <v>0</v>
      </c>
      <c r="AW73" s="9">
        <v>0</v>
      </c>
      <c r="AX73" s="10">
        <v>73</v>
      </c>
      <c r="AY73" s="10">
        <v>360</v>
      </c>
      <c r="AZ73" s="9">
        <v>286867.96999999997</v>
      </c>
      <c r="BA73" s="9">
        <v>88250</v>
      </c>
      <c r="BB73" s="11">
        <v>84.45</v>
      </c>
      <c r="BC73" s="11">
        <v>41.222901467422098</v>
      </c>
      <c r="BD73" s="11">
        <v>10.199999999999999</v>
      </c>
      <c r="BE73" s="11"/>
      <c r="BF73" s="7" t="s">
        <v>158</v>
      </c>
      <c r="BG73" s="4"/>
      <c r="BH73" s="7" t="s">
        <v>168</v>
      </c>
      <c r="BI73" s="7" t="s">
        <v>205</v>
      </c>
      <c r="BJ73" s="7"/>
      <c r="BK73" s="7" t="s">
        <v>4</v>
      </c>
      <c r="BL73" s="5" t="s">
        <v>0</v>
      </c>
      <c r="BM73" s="11">
        <v>343941.20443485002</v>
      </c>
      <c r="BN73" s="5" t="s">
        <v>84</v>
      </c>
      <c r="BO73" s="11"/>
      <c r="BP73" s="12">
        <v>36595</v>
      </c>
      <c r="BQ73" s="12">
        <v>47542</v>
      </c>
      <c r="BR73" s="11">
        <v>0</v>
      </c>
      <c r="BS73" s="11">
        <v>65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6</v>
      </c>
      <c r="C74" s="14" t="s">
        <v>1</v>
      </c>
      <c r="D74" s="15">
        <v>45292</v>
      </c>
      <c r="E74" s="16" t="s">
        <v>227</v>
      </c>
      <c r="F74" s="17">
        <v>1</v>
      </c>
      <c r="G74" s="17">
        <v>1</v>
      </c>
      <c r="H74" s="18">
        <v>27994.73</v>
      </c>
      <c r="I74" s="18">
        <v>257.79000000000002</v>
      </c>
      <c r="J74" s="18">
        <v>0</v>
      </c>
      <c r="K74" s="18">
        <v>28252.52</v>
      </c>
      <c r="L74" s="18">
        <v>259.95999999999998</v>
      </c>
      <c r="M74" s="18">
        <v>0</v>
      </c>
      <c r="N74" s="18">
        <v>0</v>
      </c>
      <c r="O74" s="18">
        <v>257.79000000000002</v>
      </c>
      <c r="P74" s="18">
        <v>0</v>
      </c>
      <c r="Q74" s="18">
        <v>0</v>
      </c>
      <c r="R74" s="18">
        <v>0</v>
      </c>
      <c r="S74" s="18">
        <v>27994.73</v>
      </c>
      <c r="T74" s="18">
        <v>237.79</v>
      </c>
      <c r="U74" s="18">
        <v>235.62</v>
      </c>
      <c r="V74" s="18">
        <v>0</v>
      </c>
      <c r="W74" s="18">
        <v>237.79</v>
      </c>
      <c r="X74" s="18">
        <v>0</v>
      </c>
      <c r="Y74" s="18">
        <v>0</v>
      </c>
      <c r="Z74" s="18">
        <v>0</v>
      </c>
      <c r="AA74" s="18">
        <v>235.62</v>
      </c>
      <c r="AB74" s="18">
        <v>0</v>
      </c>
      <c r="AC74" s="18">
        <v>0</v>
      </c>
      <c r="AD74" s="18">
        <v>0</v>
      </c>
      <c r="AE74" s="18">
        <v>0</v>
      </c>
      <c r="AF74" s="18">
        <v>0.24</v>
      </c>
      <c r="AG74" s="18">
        <v>0</v>
      </c>
      <c r="AH74" s="18">
        <v>0</v>
      </c>
      <c r="AI74" s="18">
        <v>0</v>
      </c>
      <c r="AJ74" s="18">
        <v>65</v>
      </c>
      <c r="AK74" s="18">
        <v>0</v>
      </c>
      <c r="AL74" s="18">
        <v>0</v>
      </c>
      <c r="AM74" s="18">
        <v>0</v>
      </c>
      <c r="AN74" s="18">
        <v>0</v>
      </c>
      <c r="AO74" s="18">
        <v>67.709999999999994</v>
      </c>
      <c r="AP74" s="18">
        <v>72.67</v>
      </c>
      <c r="AQ74" s="18">
        <v>3.0000000000000001E-3</v>
      </c>
      <c r="AR74" s="18">
        <v>0</v>
      </c>
      <c r="AS74" s="18">
        <v>0</v>
      </c>
      <c r="AT74" s="18">
        <v>0</v>
      </c>
      <c r="AU74" s="18">
        <f t="shared" si="1"/>
        <v>701.20299999999997</v>
      </c>
      <c r="AV74" s="18">
        <v>259.95999999999998</v>
      </c>
      <c r="AW74" s="18">
        <v>235.62</v>
      </c>
      <c r="AX74" s="19">
        <v>77</v>
      </c>
      <c r="AY74" s="19">
        <v>360</v>
      </c>
      <c r="AZ74" s="18">
        <v>243927.55</v>
      </c>
      <c r="BA74" s="18">
        <v>56000</v>
      </c>
      <c r="BB74" s="20">
        <v>63.64</v>
      </c>
      <c r="BC74" s="20">
        <v>31.814011021428598</v>
      </c>
      <c r="BD74" s="20">
        <v>10.1</v>
      </c>
      <c r="BE74" s="20"/>
      <c r="BF74" s="16" t="s">
        <v>158</v>
      </c>
      <c r="BG74" s="13"/>
      <c r="BH74" s="16" t="s">
        <v>165</v>
      </c>
      <c r="BI74" s="16" t="s">
        <v>181</v>
      </c>
      <c r="BJ74" s="16"/>
      <c r="BK74" s="16" t="s">
        <v>173</v>
      </c>
      <c r="BL74" s="14" t="s">
        <v>0</v>
      </c>
      <c r="BM74" s="20">
        <v>223515.10334505001</v>
      </c>
      <c r="BN74" s="14" t="s">
        <v>84</v>
      </c>
      <c r="BO74" s="20"/>
      <c r="BP74" s="21">
        <v>36649</v>
      </c>
      <c r="BQ74" s="21">
        <v>47603</v>
      </c>
      <c r="BR74" s="20">
        <v>235.69</v>
      </c>
      <c r="BS74" s="20">
        <v>65</v>
      </c>
      <c r="BT74" s="20">
        <v>30.31</v>
      </c>
    </row>
    <row r="75" spans="1:72" s="1" customFormat="1" ht="18.2" customHeight="1" x14ac:dyDescent="0.15">
      <c r="A75" s="4">
        <v>73</v>
      </c>
      <c r="B75" s="5" t="s">
        <v>6</v>
      </c>
      <c r="C75" s="5" t="s">
        <v>1</v>
      </c>
      <c r="D75" s="6">
        <v>45292</v>
      </c>
      <c r="E75" s="7" t="s">
        <v>228</v>
      </c>
      <c r="F75" s="8">
        <v>0</v>
      </c>
      <c r="G75" s="8">
        <v>0</v>
      </c>
      <c r="H75" s="9">
        <v>45068.01</v>
      </c>
      <c r="I75" s="9">
        <v>0</v>
      </c>
      <c r="J75" s="9">
        <v>0</v>
      </c>
      <c r="K75" s="9">
        <v>45068.01</v>
      </c>
      <c r="L75" s="9">
        <v>409.58</v>
      </c>
      <c r="M75" s="9">
        <v>0</v>
      </c>
      <c r="N75" s="9">
        <v>0</v>
      </c>
      <c r="O75" s="9">
        <v>0</v>
      </c>
      <c r="P75" s="9">
        <v>409.58</v>
      </c>
      <c r="Q75" s="9">
        <v>0</v>
      </c>
      <c r="R75" s="9">
        <v>0</v>
      </c>
      <c r="S75" s="9">
        <v>44658.43</v>
      </c>
      <c r="T75" s="9">
        <v>0</v>
      </c>
      <c r="U75" s="9">
        <v>383.08</v>
      </c>
      <c r="V75" s="9">
        <v>0</v>
      </c>
      <c r="W75" s="9">
        <v>0</v>
      </c>
      <c r="X75" s="9">
        <v>383.08</v>
      </c>
      <c r="Y75" s="9">
        <v>0</v>
      </c>
      <c r="Z75" s="9">
        <v>0</v>
      </c>
      <c r="AA75" s="9">
        <v>0</v>
      </c>
      <c r="AB75" s="9">
        <v>65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101.22</v>
      </c>
      <c r="AI75" s="9">
        <v>84.54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3.0000000000000001E-3</v>
      </c>
      <c r="AR75" s="9">
        <v>0</v>
      </c>
      <c r="AS75" s="9">
        <v>0</v>
      </c>
      <c r="AT75" s="9">
        <v>0</v>
      </c>
      <c r="AU75" s="9">
        <f t="shared" si="1"/>
        <v>1043.423</v>
      </c>
      <c r="AV75" s="9">
        <v>0</v>
      </c>
      <c r="AW75" s="9">
        <v>0</v>
      </c>
      <c r="AX75" s="10">
        <v>77</v>
      </c>
      <c r="AY75" s="10">
        <v>360</v>
      </c>
      <c r="AZ75" s="9">
        <v>291235.23</v>
      </c>
      <c r="BA75" s="9">
        <v>88825</v>
      </c>
      <c r="BB75" s="11">
        <v>85</v>
      </c>
      <c r="BC75" s="11">
        <v>42.735339712918702</v>
      </c>
      <c r="BD75" s="11">
        <v>10.199999999999999</v>
      </c>
      <c r="BE75" s="11"/>
      <c r="BF75" s="7" t="s">
        <v>158</v>
      </c>
      <c r="BG75" s="4"/>
      <c r="BH75" s="7" t="s">
        <v>168</v>
      </c>
      <c r="BI75" s="7" t="s">
        <v>205</v>
      </c>
      <c r="BJ75" s="7"/>
      <c r="BK75" s="7" t="s">
        <v>4</v>
      </c>
      <c r="BL75" s="5" t="s">
        <v>0</v>
      </c>
      <c r="BM75" s="11">
        <v>356561.16692955</v>
      </c>
      <c r="BN75" s="5" t="s">
        <v>84</v>
      </c>
      <c r="BO75" s="11"/>
      <c r="BP75" s="12">
        <v>36686</v>
      </c>
      <c r="BQ75" s="12">
        <v>47635</v>
      </c>
      <c r="BR75" s="11">
        <v>0</v>
      </c>
      <c r="BS75" s="11">
        <v>65</v>
      </c>
      <c r="BT75" s="11">
        <v>0</v>
      </c>
    </row>
    <row r="76" spans="1:72" s="1" customFormat="1" ht="18.2" customHeight="1" x14ac:dyDescent="0.15">
      <c r="A76" s="13">
        <v>74</v>
      </c>
      <c r="B76" s="14" t="s">
        <v>6</v>
      </c>
      <c r="C76" s="14" t="s">
        <v>1</v>
      </c>
      <c r="D76" s="15">
        <v>45292</v>
      </c>
      <c r="E76" s="16" t="s">
        <v>229</v>
      </c>
      <c r="F76" s="17">
        <v>0</v>
      </c>
      <c r="G76" s="17">
        <v>0</v>
      </c>
      <c r="H76" s="18">
        <v>38013.980000000003</v>
      </c>
      <c r="I76" s="18">
        <v>0</v>
      </c>
      <c r="J76" s="18">
        <v>0</v>
      </c>
      <c r="K76" s="18">
        <v>38013.980000000003</v>
      </c>
      <c r="L76" s="18">
        <v>363.48</v>
      </c>
      <c r="M76" s="18">
        <v>0</v>
      </c>
      <c r="N76" s="18">
        <v>0</v>
      </c>
      <c r="O76" s="18">
        <v>0</v>
      </c>
      <c r="P76" s="18">
        <v>363.48</v>
      </c>
      <c r="Q76" s="18">
        <v>7</v>
      </c>
      <c r="R76" s="18">
        <v>0</v>
      </c>
      <c r="S76" s="18">
        <v>37643.5</v>
      </c>
      <c r="T76" s="18">
        <v>0</v>
      </c>
      <c r="U76" s="18">
        <v>319.89</v>
      </c>
      <c r="V76" s="18">
        <v>0</v>
      </c>
      <c r="W76" s="18">
        <v>0</v>
      </c>
      <c r="X76" s="18">
        <v>319.89</v>
      </c>
      <c r="Y76" s="18">
        <v>0</v>
      </c>
      <c r="Z76" s="18">
        <v>0</v>
      </c>
      <c r="AA76" s="18">
        <v>0</v>
      </c>
      <c r="AB76" s="18">
        <v>65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88.37</v>
      </c>
      <c r="AI76" s="18">
        <v>72.89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0.35946099999999997</v>
      </c>
      <c r="AT76" s="18">
        <v>0</v>
      </c>
      <c r="AU76" s="18">
        <f t="shared" si="1"/>
        <v>916.27053899999999</v>
      </c>
      <c r="AV76" s="18">
        <v>0</v>
      </c>
      <c r="AW76" s="18">
        <v>0</v>
      </c>
      <c r="AX76" s="19">
        <v>77</v>
      </c>
      <c r="AY76" s="19">
        <v>360</v>
      </c>
      <c r="AZ76" s="18">
        <v>239330.52</v>
      </c>
      <c r="BA76" s="18">
        <v>77220</v>
      </c>
      <c r="BB76" s="20">
        <v>90</v>
      </c>
      <c r="BC76" s="20">
        <v>43.873543123543101</v>
      </c>
      <c r="BD76" s="20">
        <v>10.1</v>
      </c>
      <c r="BE76" s="20"/>
      <c r="BF76" s="16" t="s">
        <v>158</v>
      </c>
      <c r="BG76" s="13"/>
      <c r="BH76" s="16" t="s">
        <v>168</v>
      </c>
      <c r="BI76" s="16" t="s">
        <v>230</v>
      </c>
      <c r="BJ76" s="16"/>
      <c r="BK76" s="16" t="s">
        <v>4</v>
      </c>
      <c r="BL76" s="14" t="s">
        <v>0</v>
      </c>
      <c r="BM76" s="20">
        <v>300552.66804750002</v>
      </c>
      <c r="BN76" s="14" t="s">
        <v>84</v>
      </c>
      <c r="BO76" s="20"/>
      <c r="BP76" s="21">
        <v>36693</v>
      </c>
      <c r="BQ76" s="21">
        <v>47635</v>
      </c>
      <c r="BR76" s="20">
        <v>0</v>
      </c>
      <c r="BS76" s="20">
        <v>65</v>
      </c>
      <c r="BT76" s="20">
        <v>0</v>
      </c>
    </row>
    <row r="77" spans="1:72" s="1" customFormat="1" ht="18.2" customHeight="1" x14ac:dyDescent="0.15">
      <c r="A77" s="4">
        <v>75</v>
      </c>
      <c r="B77" s="5" t="s">
        <v>6</v>
      </c>
      <c r="C77" s="5" t="s">
        <v>1</v>
      </c>
      <c r="D77" s="6">
        <v>45292</v>
      </c>
      <c r="E77" s="7" t="s">
        <v>43</v>
      </c>
      <c r="F77" s="8">
        <v>14</v>
      </c>
      <c r="G77" s="8">
        <v>14</v>
      </c>
      <c r="H77" s="9">
        <v>39439.910000000003</v>
      </c>
      <c r="I77" s="9">
        <v>4631.59</v>
      </c>
      <c r="J77" s="9">
        <v>0</v>
      </c>
      <c r="K77" s="9">
        <v>44071.5</v>
      </c>
      <c r="L77" s="9">
        <v>364.85</v>
      </c>
      <c r="M77" s="9">
        <v>0</v>
      </c>
      <c r="N77" s="9">
        <v>0</v>
      </c>
      <c r="O77" s="9">
        <v>329.94</v>
      </c>
      <c r="P77" s="9">
        <v>0</v>
      </c>
      <c r="Q77" s="9">
        <v>0</v>
      </c>
      <c r="R77" s="9">
        <v>0</v>
      </c>
      <c r="S77" s="9">
        <v>43741.56</v>
      </c>
      <c r="T77" s="9">
        <v>4642.32</v>
      </c>
      <c r="U77" s="9">
        <v>336.05</v>
      </c>
      <c r="V77" s="9">
        <v>0</v>
      </c>
      <c r="W77" s="9">
        <v>370.96</v>
      </c>
      <c r="X77" s="9">
        <v>0</v>
      </c>
      <c r="Y77" s="9">
        <v>0</v>
      </c>
      <c r="Z77" s="9">
        <v>0</v>
      </c>
      <c r="AA77" s="9">
        <v>4607.41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84.58</v>
      </c>
      <c r="AK77" s="9">
        <v>0</v>
      </c>
      <c r="AL77" s="9">
        <v>0</v>
      </c>
      <c r="AM77" s="9">
        <v>32.4</v>
      </c>
      <c r="AN77" s="9">
        <v>0</v>
      </c>
      <c r="AO77" s="9">
        <v>180.6</v>
      </c>
      <c r="AP77" s="9">
        <v>128.30000000000001</v>
      </c>
      <c r="AQ77" s="9">
        <v>4.0000000000000001E-3</v>
      </c>
      <c r="AR77" s="9">
        <v>0</v>
      </c>
      <c r="AS77" s="9">
        <v>0</v>
      </c>
      <c r="AT77" s="9">
        <v>0</v>
      </c>
      <c r="AU77" s="9">
        <f t="shared" si="1"/>
        <v>1126.7840000000001</v>
      </c>
      <c r="AV77" s="9">
        <v>4666.5</v>
      </c>
      <c r="AW77" s="9">
        <v>4607.41</v>
      </c>
      <c r="AX77" s="10">
        <v>76</v>
      </c>
      <c r="AY77" s="10">
        <v>360</v>
      </c>
      <c r="AZ77" s="9">
        <v>246064.1</v>
      </c>
      <c r="BA77" s="9">
        <v>79200</v>
      </c>
      <c r="BB77" s="11">
        <v>90</v>
      </c>
      <c r="BC77" s="11">
        <v>49.706318181818197</v>
      </c>
      <c r="BD77" s="11">
        <v>10.1</v>
      </c>
      <c r="BE77" s="11"/>
      <c r="BF77" s="7" t="s">
        <v>158</v>
      </c>
      <c r="BG77" s="4"/>
      <c r="BH77" s="7" t="s">
        <v>8</v>
      </c>
      <c r="BI77" s="7" t="s">
        <v>231</v>
      </c>
      <c r="BJ77" s="7"/>
      <c r="BK77" s="7" t="s">
        <v>5</v>
      </c>
      <c r="BL77" s="5" t="s">
        <v>0</v>
      </c>
      <c r="BM77" s="11">
        <v>349240.70722859999</v>
      </c>
      <c r="BN77" s="5" t="s">
        <v>84</v>
      </c>
      <c r="BO77" s="11"/>
      <c r="BP77" s="12">
        <v>36707</v>
      </c>
      <c r="BQ77" s="12">
        <v>47635</v>
      </c>
      <c r="BR77" s="11">
        <v>3148.81</v>
      </c>
      <c r="BS77" s="11">
        <v>65</v>
      </c>
      <c r="BT77" s="11">
        <v>30.05</v>
      </c>
    </row>
    <row r="78" spans="1:72" s="1" customFormat="1" ht="18.2" customHeight="1" x14ac:dyDescent="0.15">
      <c r="A78" s="13">
        <v>76</v>
      </c>
      <c r="B78" s="14" t="s">
        <v>6</v>
      </c>
      <c r="C78" s="14" t="s">
        <v>1</v>
      </c>
      <c r="D78" s="15">
        <v>45292</v>
      </c>
      <c r="E78" s="16" t="s">
        <v>232</v>
      </c>
      <c r="F78" s="17">
        <v>1</v>
      </c>
      <c r="G78" s="17">
        <v>0</v>
      </c>
      <c r="H78" s="18">
        <v>37919.31</v>
      </c>
      <c r="I78" s="18">
        <v>0</v>
      </c>
      <c r="J78" s="18">
        <v>0</v>
      </c>
      <c r="K78" s="18">
        <v>37919.31</v>
      </c>
      <c r="L78" s="18">
        <v>381.75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37919.31</v>
      </c>
      <c r="T78" s="18">
        <v>0</v>
      </c>
      <c r="U78" s="18">
        <v>319.14999999999998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319.14999999999998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0.09</v>
      </c>
      <c r="AQ78" s="18">
        <v>0</v>
      </c>
      <c r="AR78" s="18">
        <v>0</v>
      </c>
      <c r="AS78" s="18">
        <v>8.6420999999999998E-2</v>
      </c>
      <c r="AT78" s="18">
        <v>0</v>
      </c>
      <c r="AU78" s="18">
        <f t="shared" si="1"/>
        <v>3.5789999999999988E-3</v>
      </c>
      <c r="AV78" s="18">
        <v>381.75</v>
      </c>
      <c r="AW78" s="18">
        <v>319.14999999999998</v>
      </c>
      <c r="AX78" s="19">
        <v>76</v>
      </c>
      <c r="AY78" s="19">
        <v>360</v>
      </c>
      <c r="AZ78" s="18">
        <v>246064.1</v>
      </c>
      <c r="BA78" s="18">
        <v>79200</v>
      </c>
      <c r="BB78" s="20">
        <v>90</v>
      </c>
      <c r="BC78" s="20">
        <v>43.090125</v>
      </c>
      <c r="BD78" s="20">
        <v>10.1</v>
      </c>
      <c r="BE78" s="20"/>
      <c r="BF78" s="16" t="s">
        <v>158</v>
      </c>
      <c r="BG78" s="13"/>
      <c r="BH78" s="16" t="s">
        <v>8</v>
      </c>
      <c r="BI78" s="16" t="s">
        <v>231</v>
      </c>
      <c r="BJ78" s="16"/>
      <c r="BK78" s="16" t="s">
        <v>173</v>
      </c>
      <c r="BL78" s="14" t="s">
        <v>0</v>
      </c>
      <c r="BM78" s="20">
        <v>302754.78611235</v>
      </c>
      <c r="BN78" s="14" t="s">
        <v>84</v>
      </c>
      <c r="BO78" s="20"/>
      <c r="BP78" s="21">
        <v>36707</v>
      </c>
      <c r="BQ78" s="21">
        <v>47635</v>
      </c>
      <c r="BR78" s="20">
        <v>228.28</v>
      </c>
      <c r="BS78" s="20">
        <v>65</v>
      </c>
      <c r="BT78" s="20">
        <v>30.05</v>
      </c>
    </row>
    <row r="79" spans="1:72" s="1" customFormat="1" ht="18.2" customHeight="1" x14ac:dyDescent="0.15">
      <c r="A79" s="4">
        <v>77</v>
      </c>
      <c r="B79" s="5" t="s">
        <v>6</v>
      </c>
      <c r="C79" s="5" t="s">
        <v>1</v>
      </c>
      <c r="D79" s="6">
        <v>45292</v>
      </c>
      <c r="E79" s="7" t="s">
        <v>233</v>
      </c>
      <c r="F79" s="8">
        <v>0</v>
      </c>
      <c r="G79" s="8">
        <v>0</v>
      </c>
      <c r="H79" s="9">
        <v>38742.129999999997</v>
      </c>
      <c r="I79" s="9">
        <v>0</v>
      </c>
      <c r="J79" s="9">
        <v>0</v>
      </c>
      <c r="K79" s="9">
        <v>38742.129999999997</v>
      </c>
      <c r="L79" s="9">
        <v>374.82</v>
      </c>
      <c r="M79" s="9">
        <v>0</v>
      </c>
      <c r="N79" s="9">
        <v>0</v>
      </c>
      <c r="O79" s="9">
        <v>0</v>
      </c>
      <c r="P79" s="9">
        <v>374.82</v>
      </c>
      <c r="Q79" s="9">
        <v>0</v>
      </c>
      <c r="R79" s="9">
        <v>0</v>
      </c>
      <c r="S79" s="9">
        <v>38367.31</v>
      </c>
      <c r="T79" s="9">
        <v>0</v>
      </c>
      <c r="U79" s="9">
        <v>326.08</v>
      </c>
      <c r="V79" s="9">
        <v>0</v>
      </c>
      <c r="W79" s="9">
        <v>0</v>
      </c>
      <c r="X79" s="9">
        <v>326.08</v>
      </c>
      <c r="Y79" s="9">
        <v>0</v>
      </c>
      <c r="Z79" s="9">
        <v>0</v>
      </c>
      <c r="AA79" s="9">
        <v>0</v>
      </c>
      <c r="AB79" s="9">
        <v>65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90.3</v>
      </c>
      <c r="AI79" s="9">
        <v>72.86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4.1539999999999999</v>
      </c>
      <c r="AR79" s="9">
        <v>0</v>
      </c>
      <c r="AS79" s="9">
        <v>0</v>
      </c>
      <c r="AT79" s="9">
        <v>0</v>
      </c>
      <c r="AU79" s="9">
        <f t="shared" si="1"/>
        <v>933.21399999999994</v>
      </c>
      <c r="AV79" s="9">
        <v>0</v>
      </c>
      <c r="AW79" s="9">
        <v>0</v>
      </c>
      <c r="AX79" s="10">
        <v>78</v>
      </c>
      <c r="AY79" s="10">
        <v>360</v>
      </c>
      <c r="AZ79" s="9">
        <v>247943.52</v>
      </c>
      <c r="BA79" s="9">
        <v>79200</v>
      </c>
      <c r="BB79" s="11">
        <v>90</v>
      </c>
      <c r="BC79" s="11">
        <v>43.599215909090901</v>
      </c>
      <c r="BD79" s="11">
        <v>10.1</v>
      </c>
      <c r="BE79" s="11"/>
      <c r="BF79" s="7" t="s">
        <v>158</v>
      </c>
      <c r="BG79" s="4"/>
      <c r="BH79" s="7" t="s">
        <v>8</v>
      </c>
      <c r="BI79" s="7" t="s">
        <v>231</v>
      </c>
      <c r="BJ79" s="7"/>
      <c r="BK79" s="7" t="s">
        <v>4</v>
      </c>
      <c r="BL79" s="5" t="s">
        <v>0</v>
      </c>
      <c r="BM79" s="11">
        <v>306331.70099235</v>
      </c>
      <c r="BN79" s="5" t="s">
        <v>84</v>
      </c>
      <c r="BO79" s="11"/>
      <c r="BP79" s="12">
        <v>36756</v>
      </c>
      <c r="BQ79" s="12">
        <v>47696</v>
      </c>
      <c r="BR79" s="11">
        <v>0</v>
      </c>
      <c r="BS79" s="11">
        <v>65</v>
      </c>
      <c r="BT79" s="11">
        <v>0</v>
      </c>
    </row>
    <row r="80" spans="1:72" s="1" customFormat="1" ht="18.2" customHeight="1" x14ac:dyDescent="0.15">
      <c r="A80" s="13">
        <v>78</v>
      </c>
      <c r="B80" s="14" t="s">
        <v>6</v>
      </c>
      <c r="C80" s="14" t="s">
        <v>1</v>
      </c>
      <c r="D80" s="15">
        <v>45292</v>
      </c>
      <c r="E80" s="16" t="s">
        <v>234</v>
      </c>
      <c r="F80" s="17">
        <v>1</v>
      </c>
      <c r="G80" s="17">
        <v>0</v>
      </c>
      <c r="H80" s="18">
        <v>36348.19</v>
      </c>
      <c r="I80" s="18">
        <v>0</v>
      </c>
      <c r="J80" s="18">
        <v>0</v>
      </c>
      <c r="K80" s="18">
        <v>36348.19</v>
      </c>
      <c r="L80" s="18">
        <v>323.27999999999997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36348.19</v>
      </c>
      <c r="T80" s="18">
        <v>0</v>
      </c>
      <c r="U80" s="18">
        <v>305.93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305.93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0.2</v>
      </c>
      <c r="AQ80" s="18">
        <v>0</v>
      </c>
      <c r="AR80" s="18">
        <v>0</v>
      </c>
      <c r="AS80" s="18">
        <v>0.192881</v>
      </c>
      <c r="AT80" s="18">
        <v>0</v>
      </c>
      <c r="AU80" s="18">
        <f t="shared" si="1"/>
        <v>7.1190000000000142E-3</v>
      </c>
      <c r="AV80" s="18">
        <v>323.27999999999997</v>
      </c>
      <c r="AW80" s="18">
        <v>305.93</v>
      </c>
      <c r="AX80" s="19">
        <v>79</v>
      </c>
      <c r="AY80" s="19">
        <v>360</v>
      </c>
      <c r="AZ80" s="18">
        <v>222585.66</v>
      </c>
      <c r="BA80" s="18">
        <v>71100</v>
      </c>
      <c r="BB80" s="20">
        <v>90</v>
      </c>
      <c r="BC80" s="20">
        <v>46.010367088607602</v>
      </c>
      <c r="BD80" s="20">
        <v>10.1</v>
      </c>
      <c r="BE80" s="20"/>
      <c r="BF80" s="16" t="s">
        <v>158</v>
      </c>
      <c r="BG80" s="13"/>
      <c r="BH80" s="16" t="s">
        <v>8</v>
      </c>
      <c r="BI80" s="16" t="s">
        <v>231</v>
      </c>
      <c r="BJ80" s="16"/>
      <c r="BK80" s="16" t="s">
        <v>173</v>
      </c>
      <c r="BL80" s="14" t="s">
        <v>0</v>
      </c>
      <c r="BM80" s="20">
        <v>290210.67337515001</v>
      </c>
      <c r="BN80" s="14" t="s">
        <v>84</v>
      </c>
      <c r="BO80" s="20"/>
      <c r="BP80" s="21">
        <v>36756</v>
      </c>
      <c r="BQ80" s="21">
        <v>47696</v>
      </c>
      <c r="BR80" s="20">
        <v>219.7</v>
      </c>
      <c r="BS80" s="20">
        <v>65</v>
      </c>
      <c r="BT80" s="20">
        <v>29.82</v>
      </c>
    </row>
    <row r="81" spans="1:72" s="1" customFormat="1" ht="18.2" customHeight="1" x14ac:dyDescent="0.15">
      <c r="A81" s="4">
        <v>79</v>
      </c>
      <c r="B81" s="5" t="s">
        <v>6</v>
      </c>
      <c r="C81" s="5" t="s">
        <v>1</v>
      </c>
      <c r="D81" s="6">
        <v>45292</v>
      </c>
      <c r="E81" s="7" t="s">
        <v>235</v>
      </c>
      <c r="F81" s="8">
        <v>0</v>
      </c>
      <c r="G81" s="8">
        <v>0</v>
      </c>
      <c r="H81" s="9">
        <v>29237.78</v>
      </c>
      <c r="I81" s="9">
        <v>0</v>
      </c>
      <c r="J81" s="9">
        <v>0</v>
      </c>
      <c r="K81" s="9">
        <v>29237.78</v>
      </c>
      <c r="L81" s="9">
        <v>383.13</v>
      </c>
      <c r="M81" s="9">
        <v>0</v>
      </c>
      <c r="N81" s="9">
        <v>0</v>
      </c>
      <c r="O81" s="9">
        <v>0</v>
      </c>
      <c r="P81" s="9">
        <v>383.13</v>
      </c>
      <c r="Q81" s="9">
        <v>0</v>
      </c>
      <c r="R81" s="9">
        <v>0</v>
      </c>
      <c r="S81" s="9">
        <v>28854.65</v>
      </c>
      <c r="T81" s="9">
        <v>0</v>
      </c>
      <c r="U81" s="9">
        <v>246.08</v>
      </c>
      <c r="V81" s="9">
        <v>0</v>
      </c>
      <c r="W81" s="9">
        <v>0</v>
      </c>
      <c r="X81" s="9">
        <v>246.08</v>
      </c>
      <c r="Y81" s="9">
        <v>0</v>
      </c>
      <c r="Z81" s="9">
        <v>0</v>
      </c>
      <c r="AA81" s="9">
        <v>0</v>
      </c>
      <c r="AB81" s="9">
        <v>65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82.41</v>
      </c>
      <c r="AI81" s="9">
        <v>72.489999999999995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0.02</v>
      </c>
      <c r="AR81" s="9">
        <v>0</v>
      </c>
      <c r="AS81" s="9">
        <v>0</v>
      </c>
      <c r="AT81" s="9">
        <v>0</v>
      </c>
      <c r="AU81" s="9">
        <f t="shared" si="1"/>
        <v>849.13</v>
      </c>
      <c r="AV81" s="9">
        <v>0</v>
      </c>
      <c r="AW81" s="9">
        <v>0</v>
      </c>
      <c r="AX81" s="10">
        <v>79</v>
      </c>
      <c r="AY81" s="10">
        <v>360</v>
      </c>
      <c r="AZ81" s="9">
        <v>222585.66</v>
      </c>
      <c r="BA81" s="9">
        <v>71100</v>
      </c>
      <c r="BB81" s="11">
        <v>90</v>
      </c>
      <c r="BC81" s="11">
        <v>36.524873417721501</v>
      </c>
      <c r="BD81" s="11">
        <v>10.1</v>
      </c>
      <c r="BE81" s="11"/>
      <c r="BF81" s="7" t="s">
        <v>158</v>
      </c>
      <c r="BG81" s="4"/>
      <c r="BH81" s="7" t="s">
        <v>8</v>
      </c>
      <c r="BI81" s="7" t="s">
        <v>231</v>
      </c>
      <c r="BJ81" s="7"/>
      <c r="BK81" s="7" t="s">
        <v>4</v>
      </c>
      <c r="BL81" s="5" t="s">
        <v>0</v>
      </c>
      <c r="BM81" s="11">
        <v>230380.86371025001</v>
      </c>
      <c r="BN81" s="5" t="s">
        <v>84</v>
      </c>
      <c r="BO81" s="11"/>
      <c r="BP81" s="12">
        <v>36756</v>
      </c>
      <c r="BQ81" s="12">
        <v>47696</v>
      </c>
      <c r="BR81" s="11">
        <v>0</v>
      </c>
      <c r="BS81" s="11">
        <v>65</v>
      </c>
      <c r="BT81" s="11">
        <v>0</v>
      </c>
    </row>
    <row r="82" spans="1:72" s="1" customFormat="1" ht="18.2" customHeight="1" x14ac:dyDescent="0.15">
      <c r="A82" s="13">
        <v>80</v>
      </c>
      <c r="B82" s="14" t="s">
        <v>6</v>
      </c>
      <c r="C82" s="14" t="s">
        <v>1</v>
      </c>
      <c r="D82" s="15">
        <v>45292</v>
      </c>
      <c r="E82" s="16" t="s">
        <v>44</v>
      </c>
      <c r="F82" s="17">
        <v>59</v>
      </c>
      <c r="G82" s="17">
        <v>58</v>
      </c>
      <c r="H82" s="18">
        <v>36530.19</v>
      </c>
      <c r="I82" s="18">
        <v>14713.19</v>
      </c>
      <c r="J82" s="18">
        <v>0</v>
      </c>
      <c r="K82" s="18">
        <v>51243.38</v>
      </c>
      <c r="L82" s="18">
        <v>321.77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51243.38</v>
      </c>
      <c r="T82" s="18">
        <v>21778.44</v>
      </c>
      <c r="U82" s="18">
        <v>307.44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22085.88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15034.96</v>
      </c>
      <c r="AW82" s="18">
        <v>22085.88</v>
      </c>
      <c r="AX82" s="19">
        <v>79</v>
      </c>
      <c r="AY82" s="19">
        <v>360</v>
      </c>
      <c r="AZ82" s="18">
        <v>222585.66</v>
      </c>
      <c r="BA82" s="18">
        <v>71100</v>
      </c>
      <c r="BB82" s="20">
        <v>90</v>
      </c>
      <c r="BC82" s="20">
        <v>64.865037974683503</v>
      </c>
      <c r="BD82" s="20">
        <v>10.1</v>
      </c>
      <c r="BE82" s="20"/>
      <c r="BF82" s="16" t="s">
        <v>158</v>
      </c>
      <c r="BG82" s="13"/>
      <c r="BH82" s="16" t="s">
        <v>8</v>
      </c>
      <c r="BI82" s="16" t="s">
        <v>231</v>
      </c>
      <c r="BJ82" s="16"/>
      <c r="BK82" s="16" t="s">
        <v>5</v>
      </c>
      <c r="BL82" s="14" t="s">
        <v>0</v>
      </c>
      <c r="BM82" s="20">
        <v>409136.62594529998</v>
      </c>
      <c r="BN82" s="14" t="s">
        <v>84</v>
      </c>
      <c r="BO82" s="20"/>
      <c r="BP82" s="21">
        <v>36756</v>
      </c>
      <c r="BQ82" s="21">
        <v>47696</v>
      </c>
      <c r="BR82" s="20">
        <v>14931.95</v>
      </c>
      <c r="BS82" s="20">
        <v>65</v>
      </c>
      <c r="BT82" s="20">
        <v>29.82</v>
      </c>
    </row>
    <row r="83" spans="1:72" s="1" customFormat="1" ht="18.2" customHeight="1" x14ac:dyDescent="0.15">
      <c r="A83" s="4">
        <v>81</v>
      </c>
      <c r="B83" s="5" t="s">
        <v>6</v>
      </c>
      <c r="C83" s="5" t="s">
        <v>1</v>
      </c>
      <c r="D83" s="6">
        <v>45292</v>
      </c>
      <c r="E83" s="7" t="s">
        <v>12</v>
      </c>
      <c r="F83" s="8">
        <v>92</v>
      </c>
      <c r="G83" s="8">
        <v>91</v>
      </c>
      <c r="H83" s="9">
        <v>36530.19</v>
      </c>
      <c r="I83" s="9">
        <v>20394.37</v>
      </c>
      <c r="J83" s="9">
        <v>0</v>
      </c>
      <c r="K83" s="9">
        <v>56924.56</v>
      </c>
      <c r="L83" s="9">
        <v>321.77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56924.56</v>
      </c>
      <c r="T83" s="9">
        <v>36803.449999999997</v>
      </c>
      <c r="U83" s="9">
        <v>307.44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37110.89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20716.14</v>
      </c>
      <c r="AW83" s="9">
        <v>37110.89</v>
      </c>
      <c r="AX83" s="10">
        <v>79</v>
      </c>
      <c r="AY83" s="10">
        <v>360</v>
      </c>
      <c r="AZ83" s="9">
        <v>222585.66</v>
      </c>
      <c r="BA83" s="9">
        <v>71100</v>
      </c>
      <c r="BB83" s="11">
        <v>90</v>
      </c>
      <c r="BC83" s="11">
        <v>72.056405063291095</v>
      </c>
      <c r="BD83" s="11">
        <v>10.1</v>
      </c>
      <c r="BE83" s="11"/>
      <c r="BF83" s="7" t="s">
        <v>158</v>
      </c>
      <c r="BG83" s="4"/>
      <c r="BH83" s="7" t="s">
        <v>8</v>
      </c>
      <c r="BI83" s="7" t="s">
        <v>231</v>
      </c>
      <c r="BJ83" s="7"/>
      <c r="BK83" s="7" t="s">
        <v>5</v>
      </c>
      <c r="BL83" s="5" t="s">
        <v>0</v>
      </c>
      <c r="BM83" s="11">
        <v>454496.21808359999</v>
      </c>
      <c r="BN83" s="5" t="s">
        <v>84</v>
      </c>
      <c r="BO83" s="11"/>
      <c r="BP83" s="12">
        <v>36756</v>
      </c>
      <c r="BQ83" s="12">
        <v>47696</v>
      </c>
      <c r="BR83" s="11">
        <v>23296.36</v>
      </c>
      <c r="BS83" s="11">
        <v>65</v>
      </c>
      <c r="BT83" s="11">
        <v>29.82</v>
      </c>
    </row>
    <row r="84" spans="1:72" s="1" customFormat="1" ht="18.2" customHeight="1" x14ac:dyDescent="0.15">
      <c r="A84" s="13">
        <v>82</v>
      </c>
      <c r="B84" s="14" t="s">
        <v>6</v>
      </c>
      <c r="C84" s="14" t="s">
        <v>1</v>
      </c>
      <c r="D84" s="15">
        <v>45292</v>
      </c>
      <c r="E84" s="16" t="s">
        <v>236</v>
      </c>
      <c r="F84" s="17">
        <v>2</v>
      </c>
      <c r="G84" s="17">
        <v>2</v>
      </c>
      <c r="H84" s="18">
        <v>36530.19</v>
      </c>
      <c r="I84" s="18">
        <v>319.08</v>
      </c>
      <c r="J84" s="18">
        <v>0</v>
      </c>
      <c r="K84" s="18">
        <v>36849.269999999997</v>
      </c>
      <c r="L84" s="18">
        <v>321.77</v>
      </c>
      <c r="M84" s="18">
        <v>0</v>
      </c>
      <c r="N84" s="18">
        <v>0</v>
      </c>
      <c r="O84" s="18">
        <v>319.08</v>
      </c>
      <c r="P84" s="18">
        <v>0</v>
      </c>
      <c r="Q84" s="18">
        <v>0</v>
      </c>
      <c r="R84" s="18">
        <v>0</v>
      </c>
      <c r="S84" s="18">
        <v>36530.19</v>
      </c>
      <c r="T84" s="18">
        <v>312.69</v>
      </c>
      <c r="U84" s="18">
        <v>307.44</v>
      </c>
      <c r="V84" s="18">
        <v>0</v>
      </c>
      <c r="W84" s="18">
        <v>310.13</v>
      </c>
      <c r="X84" s="18">
        <v>0</v>
      </c>
      <c r="Y84" s="18">
        <v>0</v>
      </c>
      <c r="Z84" s="18">
        <v>0</v>
      </c>
      <c r="AA84" s="18">
        <v>310</v>
      </c>
      <c r="AB84" s="18">
        <v>0</v>
      </c>
      <c r="AC84" s="18">
        <v>0</v>
      </c>
      <c r="AD84" s="18">
        <v>0</v>
      </c>
      <c r="AE84" s="18">
        <v>0</v>
      </c>
      <c r="AF84" s="18">
        <v>29.82</v>
      </c>
      <c r="AG84" s="18">
        <v>0</v>
      </c>
      <c r="AH84" s="18">
        <v>0</v>
      </c>
      <c r="AI84" s="18">
        <v>53.8</v>
      </c>
      <c r="AJ84" s="18">
        <v>65</v>
      </c>
      <c r="AK84" s="18">
        <v>0</v>
      </c>
      <c r="AL84" s="18">
        <v>0</v>
      </c>
      <c r="AM84" s="18">
        <v>0</v>
      </c>
      <c r="AN84" s="18">
        <v>0</v>
      </c>
      <c r="AO84" s="18">
        <v>82.41</v>
      </c>
      <c r="AP84" s="18">
        <v>47.23</v>
      </c>
      <c r="AQ84" s="18">
        <v>0</v>
      </c>
      <c r="AR84" s="18">
        <v>0</v>
      </c>
      <c r="AS84" s="18">
        <v>1.2520000000000001E-3</v>
      </c>
      <c r="AT84" s="18">
        <v>0</v>
      </c>
      <c r="AU84" s="18">
        <f t="shared" si="1"/>
        <v>907.46874800000001</v>
      </c>
      <c r="AV84" s="18">
        <v>321.77</v>
      </c>
      <c r="AW84" s="18">
        <v>310</v>
      </c>
      <c r="AX84" s="19">
        <v>79</v>
      </c>
      <c r="AY84" s="19">
        <v>360</v>
      </c>
      <c r="AZ84" s="18">
        <v>222585.66</v>
      </c>
      <c r="BA84" s="18">
        <v>71100</v>
      </c>
      <c r="BB84" s="20">
        <v>90</v>
      </c>
      <c r="BC84" s="20">
        <v>46.240746835442998</v>
      </c>
      <c r="BD84" s="20">
        <v>10.1</v>
      </c>
      <c r="BE84" s="20"/>
      <c r="BF84" s="16" t="s">
        <v>158</v>
      </c>
      <c r="BG84" s="13"/>
      <c r="BH84" s="16" t="s">
        <v>8</v>
      </c>
      <c r="BI84" s="16" t="s">
        <v>231</v>
      </c>
      <c r="BJ84" s="16"/>
      <c r="BK84" s="16" t="s">
        <v>173</v>
      </c>
      <c r="BL84" s="14" t="s">
        <v>0</v>
      </c>
      <c r="BM84" s="20">
        <v>291663.79504514998</v>
      </c>
      <c r="BN84" s="14" t="s">
        <v>84</v>
      </c>
      <c r="BO84" s="20"/>
      <c r="BP84" s="21">
        <v>36756</v>
      </c>
      <c r="BQ84" s="21">
        <v>47696</v>
      </c>
      <c r="BR84" s="20">
        <v>166.1</v>
      </c>
      <c r="BS84" s="20">
        <v>65</v>
      </c>
      <c r="BT84" s="20">
        <v>29.82</v>
      </c>
    </row>
    <row r="85" spans="1:72" s="1" customFormat="1" ht="18.2" customHeight="1" x14ac:dyDescent="0.15">
      <c r="A85" s="4">
        <v>83</v>
      </c>
      <c r="B85" s="5" t="s">
        <v>6</v>
      </c>
      <c r="C85" s="5" t="s">
        <v>1</v>
      </c>
      <c r="D85" s="6">
        <v>45292</v>
      </c>
      <c r="E85" s="7" t="s">
        <v>237</v>
      </c>
      <c r="F85" s="8">
        <v>0</v>
      </c>
      <c r="G85" s="8">
        <v>0</v>
      </c>
      <c r="H85" s="9">
        <v>43387.54</v>
      </c>
      <c r="I85" s="9">
        <v>0</v>
      </c>
      <c r="J85" s="9">
        <v>0</v>
      </c>
      <c r="K85" s="9">
        <v>43387.54</v>
      </c>
      <c r="L85" s="9">
        <v>380.81</v>
      </c>
      <c r="M85" s="9">
        <v>0</v>
      </c>
      <c r="N85" s="9">
        <v>0</v>
      </c>
      <c r="O85" s="9">
        <v>0</v>
      </c>
      <c r="P85" s="9">
        <v>380.81</v>
      </c>
      <c r="Q85" s="9">
        <v>0</v>
      </c>
      <c r="R85" s="9">
        <v>0</v>
      </c>
      <c r="S85" s="9">
        <v>43006.73</v>
      </c>
      <c r="T85" s="9">
        <v>0</v>
      </c>
      <c r="U85" s="9">
        <v>368.79</v>
      </c>
      <c r="V85" s="9">
        <v>0</v>
      </c>
      <c r="W85" s="9">
        <v>0</v>
      </c>
      <c r="X85" s="9">
        <v>368.79</v>
      </c>
      <c r="Y85" s="9">
        <v>0</v>
      </c>
      <c r="Z85" s="9">
        <v>0</v>
      </c>
      <c r="AA85" s="9">
        <v>0</v>
      </c>
      <c r="AB85" s="9">
        <v>65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96.48</v>
      </c>
      <c r="AI85" s="9">
        <v>84.18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4.4999999999999998E-2</v>
      </c>
      <c r="AR85" s="9">
        <v>0</v>
      </c>
      <c r="AS85" s="9">
        <v>0</v>
      </c>
      <c r="AT85" s="9">
        <v>0</v>
      </c>
      <c r="AU85" s="9">
        <f t="shared" si="1"/>
        <v>995.30500000000006</v>
      </c>
      <c r="AV85" s="9">
        <v>0</v>
      </c>
      <c r="AW85" s="9">
        <v>0</v>
      </c>
      <c r="AX85" s="10">
        <v>79</v>
      </c>
      <c r="AY85" s="10">
        <v>360</v>
      </c>
      <c r="AZ85" s="9">
        <v>294614.24</v>
      </c>
      <c r="BA85" s="9">
        <v>84000</v>
      </c>
      <c r="BB85" s="11">
        <v>80.38</v>
      </c>
      <c r="BC85" s="11">
        <v>41.153344730952398</v>
      </c>
      <c r="BD85" s="11">
        <v>10.199999999999999</v>
      </c>
      <c r="BE85" s="11"/>
      <c r="BF85" s="7" t="s">
        <v>158</v>
      </c>
      <c r="BG85" s="4"/>
      <c r="BH85" s="7" t="s">
        <v>168</v>
      </c>
      <c r="BI85" s="7" t="s">
        <v>230</v>
      </c>
      <c r="BJ85" s="7"/>
      <c r="BK85" s="7" t="s">
        <v>4</v>
      </c>
      <c r="BL85" s="5" t="s">
        <v>0</v>
      </c>
      <c r="BM85" s="11">
        <v>343373.68856505002</v>
      </c>
      <c r="BN85" s="5" t="s">
        <v>84</v>
      </c>
      <c r="BO85" s="11"/>
      <c r="BP85" s="12">
        <v>36763</v>
      </c>
      <c r="BQ85" s="12">
        <v>47696</v>
      </c>
      <c r="BR85" s="11">
        <v>0</v>
      </c>
      <c r="BS85" s="11">
        <v>65</v>
      </c>
      <c r="BT85" s="11">
        <v>0</v>
      </c>
    </row>
    <row r="86" spans="1:72" s="1" customFormat="1" ht="18.2" customHeight="1" x14ac:dyDescent="0.15">
      <c r="A86" s="13">
        <v>84</v>
      </c>
      <c r="B86" s="14" t="s">
        <v>6</v>
      </c>
      <c r="C86" s="14" t="s">
        <v>1</v>
      </c>
      <c r="D86" s="15">
        <v>45292</v>
      </c>
      <c r="E86" s="16" t="s">
        <v>238</v>
      </c>
      <c r="F86" s="17">
        <v>0</v>
      </c>
      <c r="G86" s="17">
        <v>0</v>
      </c>
      <c r="H86" s="18">
        <v>43046.12</v>
      </c>
      <c r="I86" s="18">
        <v>0</v>
      </c>
      <c r="J86" s="18">
        <v>0</v>
      </c>
      <c r="K86" s="18">
        <v>43046.12</v>
      </c>
      <c r="L86" s="18">
        <v>380.15</v>
      </c>
      <c r="M86" s="18">
        <v>0</v>
      </c>
      <c r="N86" s="18">
        <v>0</v>
      </c>
      <c r="O86" s="18">
        <v>0</v>
      </c>
      <c r="P86" s="18">
        <v>380.15</v>
      </c>
      <c r="Q86" s="18">
        <v>0</v>
      </c>
      <c r="R86" s="18">
        <v>0</v>
      </c>
      <c r="S86" s="18">
        <v>42665.97</v>
      </c>
      <c r="T86" s="18">
        <v>0</v>
      </c>
      <c r="U86" s="18">
        <v>365.89</v>
      </c>
      <c r="V86" s="18">
        <v>0</v>
      </c>
      <c r="W86" s="18">
        <v>0</v>
      </c>
      <c r="X86" s="18">
        <v>365.89</v>
      </c>
      <c r="Y86" s="18">
        <v>0</v>
      </c>
      <c r="Z86" s="18">
        <v>0</v>
      </c>
      <c r="AA86" s="18">
        <v>0</v>
      </c>
      <c r="AB86" s="18">
        <v>65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96.09</v>
      </c>
      <c r="AI86" s="18">
        <v>83.89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6.2620000000000002E-3</v>
      </c>
      <c r="AT86" s="18">
        <v>0</v>
      </c>
      <c r="AU86" s="18">
        <f t="shared" si="1"/>
        <v>991.01373799999999</v>
      </c>
      <c r="AV86" s="18">
        <v>0</v>
      </c>
      <c r="AW86" s="18">
        <v>0</v>
      </c>
      <c r="AX86" s="19">
        <v>78</v>
      </c>
      <c r="AY86" s="19">
        <v>360</v>
      </c>
      <c r="AZ86" s="18">
        <v>294614.24</v>
      </c>
      <c r="BA86" s="18">
        <v>83600</v>
      </c>
      <c r="BB86" s="20">
        <v>80</v>
      </c>
      <c r="BC86" s="20">
        <v>40.828679425837301</v>
      </c>
      <c r="BD86" s="20">
        <v>10.199999999999999</v>
      </c>
      <c r="BE86" s="20"/>
      <c r="BF86" s="16" t="s">
        <v>158</v>
      </c>
      <c r="BG86" s="13"/>
      <c r="BH86" s="16" t="s">
        <v>168</v>
      </c>
      <c r="BI86" s="16" t="s">
        <v>230</v>
      </c>
      <c r="BJ86" s="16"/>
      <c r="BK86" s="16" t="s">
        <v>4</v>
      </c>
      <c r="BL86" s="14" t="s">
        <v>0</v>
      </c>
      <c r="BM86" s="20">
        <v>340652.99768445001</v>
      </c>
      <c r="BN86" s="14" t="s">
        <v>84</v>
      </c>
      <c r="BO86" s="20"/>
      <c r="BP86" s="21">
        <v>36763</v>
      </c>
      <c r="BQ86" s="21">
        <v>47696</v>
      </c>
      <c r="BR86" s="20">
        <v>0</v>
      </c>
      <c r="BS86" s="20">
        <v>65</v>
      </c>
      <c r="BT86" s="20">
        <v>0</v>
      </c>
    </row>
    <row r="87" spans="1:72" s="1" customFormat="1" ht="18.2" customHeight="1" x14ac:dyDescent="0.15">
      <c r="A87" s="4">
        <v>85</v>
      </c>
      <c r="B87" s="5" t="s">
        <v>6</v>
      </c>
      <c r="C87" s="5" t="s">
        <v>1</v>
      </c>
      <c r="D87" s="6">
        <v>45292</v>
      </c>
      <c r="E87" s="7" t="s">
        <v>239</v>
      </c>
      <c r="F87" s="8">
        <v>1</v>
      </c>
      <c r="G87" s="8">
        <v>0</v>
      </c>
      <c r="H87" s="9">
        <v>45484.24</v>
      </c>
      <c r="I87" s="9">
        <v>0</v>
      </c>
      <c r="J87" s="9">
        <v>0</v>
      </c>
      <c r="K87" s="9">
        <v>45484.24</v>
      </c>
      <c r="L87" s="9">
        <v>402.71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45484.24</v>
      </c>
      <c r="T87" s="9">
        <v>0</v>
      </c>
      <c r="U87" s="9">
        <v>389.95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389.95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0.1</v>
      </c>
      <c r="AQ87" s="9">
        <v>0</v>
      </c>
      <c r="AR87" s="9">
        <v>0</v>
      </c>
      <c r="AS87" s="9">
        <v>9.6440999999999999E-2</v>
      </c>
      <c r="AT87" s="9">
        <v>0</v>
      </c>
      <c r="AU87" s="9">
        <f t="shared" si="1"/>
        <v>3.5590000000000066E-3</v>
      </c>
      <c r="AV87" s="9">
        <v>402.71</v>
      </c>
      <c r="AW87" s="9">
        <v>389.95</v>
      </c>
      <c r="AX87" s="10">
        <v>79</v>
      </c>
      <c r="AY87" s="10">
        <v>360</v>
      </c>
      <c r="AZ87" s="9">
        <v>320000</v>
      </c>
      <c r="BA87" s="9">
        <v>88825</v>
      </c>
      <c r="BB87" s="11">
        <v>78.260000000000005</v>
      </c>
      <c r="BC87" s="11">
        <v>40.074265380242103</v>
      </c>
      <c r="BD87" s="11">
        <v>10.199999999999999</v>
      </c>
      <c r="BE87" s="11"/>
      <c r="BF87" s="7" t="s">
        <v>158</v>
      </c>
      <c r="BG87" s="4"/>
      <c r="BH87" s="7" t="s">
        <v>168</v>
      </c>
      <c r="BI87" s="7" t="s">
        <v>220</v>
      </c>
      <c r="BJ87" s="7"/>
      <c r="BK87" s="7" t="s">
        <v>173</v>
      </c>
      <c r="BL87" s="5" t="s">
        <v>0</v>
      </c>
      <c r="BM87" s="11">
        <v>363154.58674439997</v>
      </c>
      <c r="BN87" s="5" t="s">
        <v>84</v>
      </c>
      <c r="BO87" s="11"/>
      <c r="BP87" s="12">
        <v>36763</v>
      </c>
      <c r="BQ87" s="12">
        <v>47696</v>
      </c>
      <c r="BR87" s="11">
        <v>508.84</v>
      </c>
      <c r="BS87" s="11">
        <v>65</v>
      </c>
      <c r="BT87" s="11">
        <v>29.8</v>
      </c>
    </row>
    <row r="88" spans="1:72" s="1" customFormat="1" ht="18.2" customHeight="1" x14ac:dyDescent="0.15">
      <c r="A88" s="13">
        <v>86</v>
      </c>
      <c r="B88" s="14" t="s">
        <v>6</v>
      </c>
      <c r="C88" s="14" t="s">
        <v>1</v>
      </c>
      <c r="D88" s="15">
        <v>45292</v>
      </c>
      <c r="E88" s="16" t="s">
        <v>240</v>
      </c>
      <c r="F88" s="17">
        <v>0</v>
      </c>
      <c r="G88" s="17">
        <v>0</v>
      </c>
      <c r="H88" s="18">
        <v>23007.81</v>
      </c>
      <c r="I88" s="18">
        <v>0</v>
      </c>
      <c r="J88" s="18">
        <v>0</v>
      </c>
      <c r="K88" s="18">
        <v>23007.81</v>
      </c>
      <c r="L88" s="18">
        <v>431.15</v>
      </c>
      <c r="M88" s="18">
        <v>0</v>
      </c>
      <c r="N88" s="18">
        <v>0</v>
      </c>
      <c r="O88" s="18">
        <v>0</v>
      </c>
      <c r="P88" s="18">
        <v>431.15</v>
      </c>
      <c r="Q88" s="18">
        <v>0</v>
      </c>
      <c r="R88" s="18">
        <v>0</v>
      </c>
      <c r="S88" s="18">
        <v>22576.66</v>
      </c>
      <c r="T88" s="18">
        <v>0</v>
      </c>
      <c r="U88" s="18">
        <v>195.57</v>
      </c>
      <c r="V88" s="18">
        <v>0</v>
      </c>
      <c r="W88" s="18">
        <v>0</v>
      </c>
      <c r="X88" s="18">
        <v>195.57</v>
      </c>
      <c r="Y88" s="18">
        <v>0</v>
      </c>
      <c r="Z88" s="18">
        <v>0</v>
      </c>
      <c r="AA88" s="18">
        <v>0</v>
      </c>
      <c r="AB88" s="18">
        <v>65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82.96</v>
      </c>
      <c r="AI88" s="18">
        <v>84.99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8.1410999999999997E-2</v>
      </c>
      <c r="AT88" s="18">
        <v>0</v>
      </c>
      <c r="AU88" s="18">
        <f t="shared" si="1"/>
        <v>859.58858899999996</v>
      </c>
      <c r="AV88" s="18">
        <v>0</v>
      </c>
      <c r="AW88" s="18">
        <v>0</v>
      </c>
      <c r="AX88" s="19">
        <v>43</v>
      </c>
      <c r="AY88" s="19">
        <v>360</v>
      </c>
      <c r="AZ88" s="18">
        <v>294614.24</v>
      </c>
      <c r="BA88" s="18">
        <v>70230</v>
      </c>
      <c r="BB88" s="20">
        <v>67.209999999999994</v>
      </c>
      <c r="BC88" s="20">
        <v>21.605828258578999</v>
      </c>
      <c r="BD88" s="20">
        <v>10.199999999999999</v>
      </c>
      <c r="BE88" s="20"/>
      <c r="BF88" s="16" t="s">
        <v>158</v>
      </c>
      <c r="BG88" s="13"/>
      <c r="BH88" s="16" t="s">
        <v>168</v>
      </c>
      <c r="BI88" s="16" t="s">
        <v>230</v>
      </c>
      <c r="BJ88" s="16"/>
      <c r="BK88" s="16" t="s">
        <v>4</v>
      </c>
      <c r="BL88" s="14" t="s">
        <v>0</v>
      </c>
      <c r="BM88" s="20">
        <v>180256.23012210001</v>
      </c>
      <c r="BN88" s="14" t="s">
        <v>84</v>
      </c>
      <c r="BO88" s="20"/>
      <c r="BP88" s="21">
        <v>36763</v>
      </c>
      <c r="BQ88" s="21">
        <v>47696</v>
      </c>
      <c r="BR88" s="20">
        <v>0</v>
      </c>
      <c r="BS88" s="20">
        <v>65</v>
      </c>
      <c r="BT88" s="20">
        <v>0</v>
      </c>
    </row>
    <row r="89" spans="1:72" s="1" customFormat="1" ht="18.2" customHeight="1" x14ac:dyDescent="0.15">
      <c r="A89" s="4">
        <v>87</v>
      </c>
      <c r="B89" s="5" t="s">
        <v>6</v>
      </c>
      <c r="C89" s="5" t="s">
        <v>1</v>
      </c>
      <c r="D89" s="6">
        <v>45292</v>
      </c>
      <c r="E89" s="7" t="s">
        <v>241</v>
      </c>
      <c r="F89" s="8">
        <v>0</v>
      </c>
      <c r="G89" s="8">
        <v>0</v>
      </c>
      <c r="H89" s="9">
        <v>35910.230000000003</v>
      </c>
      <c r="I89" s="9">
        <v>0</v>
      </c>
      <c r="J89" s="9">
        <v>0</v>
      </c>
      <c r="K89" s="9">
        <v>35910.230000000003</v>
      </c>
      <c r="L89" s="9">
        <v>327.11</v>
      </c>
      <c r="M89" s="9">
        <v>0</v>
      </c>
      <c r="N89" s="9">
        <v>0</v>
      </c>
      <c r="O89" s="9">
        <v>0</v>
      </c>
      <c r="P89" s="9">
        <v>327.11</v>
      </c>
      <c r="Q89" s="9">
        <v>17.64</v>
      </c>
      <c r="R89" s="9">
        <v>0</v>
      </c>
      <c r="S89" s="9">
        <v>35565.480000000003</v>
      </c>
      <c r="T89" s="9">
        <v>0</v>
      </c>
      <c r="U89" s="9">
        <v>302.10000000000002</v>
      </c>
      <c r="V89" s="9">
        <v>0</v>
      </c>
      <c r="W89" s="9">
        <v>0</v>
      </c>
      <c r="X89" s="9">
        <v>302.10000000000002</v>
      </c>
      <c r="Y89" s="9">
        <v>0</v>
      </c>
      <c r="Z89" s="9">
        <v>0</v>
      </c>
      <c r="AA89" s="9">
        <v>0</v>
      </c>
      <c r="AB89" s="9">
        <v>65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82.41</v>
      </c>
      <c r="AI89" s="9">
        <v>72.47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4.0000000000000001E-3</v>
      </c>
      <c r="AR89" s="9">
        <v>0</v>
      </c>
      <c r="AS89" s="9">
        <v>0</v>
      </c>
      <c r="AT89" s="9">
        <v>0</v>
      </c>
      <c r="AU89" s="9">
        <f t="shared" si="1"/>
        <v>866.73400000000004</v>
      </c>
      <c r="AV89" s="9">
        <v>0</v>
      </c>
      <c r="AW89" s="9">
        <v>0</v>
      </c>
      <c r="AX89" s="10">
        <v>79</v>
      </c>
      <c r="AY89" s="10">
        <v>360</v>
      </c>
      <c r="AZ89" s="9">
        <v>222939.58</v>
      </c>
      <c r="BA89" s="9">
        <v>71100</v>
      </c>
      <c r="BB89" s="11">
        <v>90</v>
      </c>
      <c r="BC89" s="11">
        <v>45.019594936708899</v>
      </c>
      <c r="BD89" s="11">
        <v>10.1</v>
      </c>
      <c r="BE89" s="11"/>
      <c r="BF89" s="7" t="s">
        <v>158</v>
      </c>
      <c r="BG89" s="4"/>
      <c r="BH89" s="7" t="s">
        <v>8</v>
      </c>
      <c r="BI89" s="7" t="s">
        <v>231</v>
      </c>
      <c r="BJ89" s="7"/>
      <c r="BK89" s="7" t="s">
        <v>4</v>
      </c>
      <c r="BL89" s="5" t="s">
        <v>0</v>
      </c>
      <c r="BM89" s="11">
        <v>283961.37193379999</v>
      </c>
      <c r="BN89" s="5" t="s">
        <v>84</v>
      </c>
      <c r="BO89" s="11"/>
      <c r="BP89" s="12">
        <v>36769</v>
      </c>
      <c r="BQ89" s="12">
        <v>47696</v>
      </c>
      <c r="BR89" s="11">
        <v>0</v>
      </c>
      <c r="BS89" s="11">
        <v>65</v>
      </c>
      <c r="BT89" s="11">
        <v>0</v>
      </c>
    </row>
    <row r="90" spans="1:72" s="1" customFormat="1" ht="18.2" customHeight="1" x14ac:dyDescent="0.15">
      <c r="A90" s="13">
        <v>88</v>
      </c>
      <c r="B90" s="14" t="s">
        <v>6</v>
      </c>
      <c r="C90" s="14" t="s">
        <v>1</v>
      </c>
      <c r="D90" s="15">
        <v>45292</v>
      </c>
      <c r="E90" s="16" t="s">
        <v>242</v>
      </c>
      <c r="F90" s="17">
        <v>0</v>
      </c>
      <c r="G90" s="17">
        <v>0</v>
      </c>
      <c r="H90" s="18">
        <v>37129.43</v>
      </c>
      <c r="I90" s="18">
        <v>0</v>
      </c>
      <c r="J90" s="18">
        <v>0</v>
      </c>
      <c r="K90" s="18">
        <v>37129.43</v>
      </c>
      <c r="L90" s="18">
        <v>389.17</v>
      </c>
      <c r="M90" s="18">
        <v>0</v>
      </c>
      <c r="N90" s="18">
        <v>0</v>
      </c>
      <c r="O90" s="18">
        <v>0</v>
      </c>
      <c r="P90" s="18">
        <v>389.17</v>
      </c>
      <c r="Q90" s="18">
        <v>92.65</v>
      </c>
      <c r="R90" s="18">
        <v>0</v>
      </c>
      <c r="S90" s="18">
        <v>36647.61</v>
      </c>
      <c r="T90" s="18">
        <v>0</v>
      </c>
      <c r="U90" s="18">
        <v>311.73</v>
      </c>
      <c r="V90" s="18">
        <v>0</v>
      </c>
      <c r="W90" s="18">
        <v>0</v>
      </c>
      <c r="X90" s="18">
        <v>311.73</v>
      </c>
      <c r="Y90" s="18">
        <v>0</v>
      </c>
      <c r="Z90" s="18">
        <v>0</v>
      </c>
      <c r="AA90" s="18">
        <v>0</v>
      </c>
      <c r="AB90" s="18">
        <v>65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90.3</v>
      </c>
      <c r="AI90" s="18">
        <v>76.34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1227.297</v>
      </c>
      <c r="AR90" s="18">
        <v>0</v>
      </c>
      <c r="AS90" s="18">
        <v>0</v>
      </c>
      <c r="AT90" s="18">
        <v>0</v>
      </c>
      <c r="AU90" s="18">
        <f t="shared" si="1"/>
        <v>2252.4870000000001</v>
      </c>
      <c r="AV90" s="18">
        <v>0</v>
      </c>
      <c r="AW90" s="18">
        <v>0</v>
      </c>
      <c r="AX90" s="19">
        <v>80</v>
      </c>
      <c r="AY90" s="19">
        <v>360</v>
      </c>
      <c r="AZ90" s="18">
        <v>250448.44</v>
      </c>
      <c r="BA90" s="18">
        <v>79200</v>
      </c>
      <c r="BB90" s="20">
        <v>90</v>
      </c>
      <c r="BC90" s="20">
        <v>41.645011363636399</v>
      </c>
      <c r="BD90" s="20">
        <v>10.1</v>
      </c>
      <c r="BE90" s="20"/>
      <c r="BF90" s="16" t="s">
        <v>158</v>
      </c>
      <c r="BG90" s="13"/>
      <c r="BH90" s="16" t="s">
        <v>8</v>
      </c>
      <c r="BI90" s="16" t="s">
        <v>231</v>
      </c>
      <c r="BJ90" s="16"/>
      <c r="BK90" s="16" t="s">
        <v>4</v>
      </c>
      <c r="BL90" s="14" t="s">
        <v>0</v>
      </c>
      <c r="BM90" s="20">
        <v>292601.29804785002</v>
      </c>
      <c r="BN90" s="14" t="s">
        <v>84</v>
      </c>
      <c r="BO90" s="20"/>
      <c r="BP90" s="21">
        <v>36802</v>
      </c>
      <c r="BQ90" s="21">
        <v>47756</v>
      </c>
      <c r="BR90" s="20">
        <v>0</v>
      </c>
      <c r="BS90" s="20">
        <v>65</v>
      </c>
      <c r="BT90" s="20">
        <v>0</v>
      </c>
    </row>
    <row r="91" spans="1:72" s="1" customFormat="1" ht="18.2" customHeight="1" x14ac:dyDescent="0.15">
      <c r="A91" s="4">
        <v>89</v>
      </c>
      <c r="B91" s="5" t="s">
        <v>6</v>
      </c>
      <c r="C91" s="5" t="s">
        <v>1</v>
      </c>
      <c r="D91" s="6">
        <v>45292</v>
      </c>
      <c r="E91" s="7" t="s">
        <v>243</v>
      </c>
      <c r="F91" s="8">
        <v>0</v>
      </c>
      <c r="G91" s="8">
        <v>0</v>
      </c>
      <c r="H91" s="9">
        <v>37160.26</v>
      </c>
      <c r="I91" s="9">
        <v>0</v>
      </c>
      <c r="J91" s="9">
        <v>0</v>
      </c>
      <c r="K91" s="9">
        <v>37160.26</v>
      </c>
      <c r="L91" s="9">
        <v>316.44</v>
      </c>
      <c r="M91" s="9">
        <v>0</v>
      </c>
      <c r="N91" s="9">
        <v>0</v>
      </c>
      <c r="O91" s="9">
        <v>0</v>
      </c>
      <c r="P91" s="9">
        <v>316.44</v>
      </c>
      <c r="Q91" s="9">
        <v>0</v>
      </c>
      <c r="R91" s="9">
        <v>0</v>
      </c>
      <c r="S91" s="9">
        <v>36843.82</v>
      </c>
      <c r="T91" s="9">
        <v>0</v>
      </c>
      <c r="U91" s="9">
        <v>312.77</v>
      </c>
      <c r="V91" s="9">
        <v>0</v>
      </c>
      <c r="W91" s="9">
        <v>0</v>
      </c>
      <c r="X91" s="9">
        <v>312.77</v>
      </c>
      <c r="Y91" s="9">
        <v>0</v>
      </c>
      <c r="Z91" s="9">
        <v>0</v>
      </c>
      <c r="AA91" s="9">
        <v>0</v>
      </c>
      <c r="AB91" s="9">
        <v>65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82.41</v>
      </c>
      <c r="AI91" s="9">
        <v>72.53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7.9000000000000001E-2</v>
      </c>
      <c r="AR91" s="9">
        <v>0</v>
      </c>
      <c r="AS91" s="9">
        <v>0</v>
      </c>
      <c r="AT91" s="9">
        <v>0</v>
      </c>
      <c r="AU91" s="9">
        <f t="shared" si="1"/>
        <v>849.22900000000004</v>
      </c>
      <c r="AV91" s="9">
        <v>0</v>
      </c>
      <c r="AW91" s="9">
        <v>0</v>
      </c>
      <c r="AX91" s="10">
        <v>81</v>
      </c>
      <c r="AY91" s="10">
        <v>360</v>
      </c>
      <c r="AZ91" s="9">
        <v>224834.39</v>
      </c>
      <c r="BA91" s="9">
        <v>71100</v>
      </c>
      <c r="BB91" s="11">
        <v>90</v>
      </c>
      <c r="BC91" s="11">
        <v>46.637746835442996</v>
      </c>
      <c r="BD91" s="11">
        <v>10.1</v>
      </c>
      <c r="BE91" s="11"/>
      <c r="BF91" s="7" t="s">
        <v>158</v>
      </c>
      <c r="BG91" s="4"/>
      <c r="BH91" s="7" t="s">
        <v>8</v>
      </c>
      <c r="BI91" s="7" t="s">
        <v>231</v>
      </c>
      <c r="BJ91" s="7"/>
      <c r="BK91" s="7" t="s">
        <v>4</v>
      </c>
      <c r="BL91" s="5" t="s">
        <v>0</v>
      </c>
      <c r="BM91" s="11">
        <v>294167.87498670002</v>
      </c>
      <c r="BN91" s="5" t="s">
        <v>84</v>
      </c>
      <c r="BO91" s="11"/>
      <c r="BP91" s="12">
        <v>36802</v>
      </c>
      <c r="BQ91" s="12">
        <v>47756</v>
      </c>
      <c r="BR91" s="11">
        <v>0</v>
      </c>
      <c r="BS91" s="11">
        <v>65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6</v>
      </c>
      <c r="C92" s="14" t="s">
        <v>1</v>
      </c>
      <c r="D92" s="15">
        <v>45292</v>
      </c>
      <c r="E92" s="16" t="s">
        <v>244</v>
      </c>
      <c r="F92" s="17">
        <v>0</v>
      </c>
      <c r="G92" s="17">
        <v>0</v>
      </c>
      <c r="H92" s="18">
        <v>36129.65</v>
      </c>
      <c r="I92" s="18">
        <v>0</v>
      </c>
      <c r="J92" s="18">
        <v>0</v>
      </c>
      <c r="K92" s="18">
        <v>36129.65</v>
      </c>
      <c r="L92" s="18">
        <v>318.94</v>
      </c>
      <c r="M92" s="18">
        <v>0</v>
      </c>
      <c r="N92" s="18">
        <v>0</v>
      </c>
      <c r="O92" s="18">
        <v>0</v>
      </c>
      <c r="P92" s="18">
        <v>318.94</v>
      </c>
      <c r="Q92" s="18">
        <v>1.83</v>
      </c>
      <c r="R92" s="18">
        <v>0</v>
      </c>
      <c r="S92" s="18">
        <v>35808.879999999997</v>
      </c>
      <c r="T92" s="18">
        <v>0</v>
      </c>
      <c r="U92" s="18">
        <v>304.08</v>
      </c>
      <c r="V92" s="18">
        <v>0</v>
      </c>
      <c r="W92" s="18">
        <v>0</v>
      </c>
      <c r="X92" s="18">
        <v>304.08</v>
      </c>
      <c r="Y92" s="18">
        <v>0</v>
      </c>
      <c r="Z92" s="18">
        <v>0</v>
      </c>
      <c r="AA92" s="18">
        <v>0</v>
      </c>
      <c r="AB92" s="18">
        <v>65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81.73</v>
      </c>
      <c r="AI92" s="18">
        <v>76.540000000000006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1.171065</v>
      </c>
      <c r="AT92" s="18">
        <v>0</v>
      </c>
      <c r="AU92" s="18">
        <f t="shared" si="1"/>
        <v>846.94893500000001</v>
      </c>
      <c r="AV92" s="18">
        <v>0</v>
      </c>
      <c r="AW92" s="18">
        <v>0</v>
      </c>
      <c r="AX92" s="19">
        <v>80</v>
      </c>
      <c r="AY92" s="19">
        <v>360</v>
      </c>
      <c r="AZ92" s="18">
        <v>250448.44</v>
      </c>
      <c r="BA92" s="18">
        <v>70400</v>
      </c>
      <c r="BB92" s="20">
        <v>80</v>
      </c>
      <c r="BC92" s="20">
        <v>40.6919090909091</v>
      </c>
      <c r="BD92" s="20">
        <v>10.1</v>
      </c>
      <c r="BE92" s="20"/>
      <c r="BF92" s="16" t="s">
        <v>158</v>
      </c>
      <c r="BG92" s="13"/>
      <c r="BH92" s="16" t="s">
        <v>8</v>
      </c>
      <c r="BI92" s="16" t="s">
        <v>231</v>
      </c>
      <c r="BJ92" s="16"/>
      <c r="BK92" s="16" t="s">
        <v>4</v>
      </c>
      <c r="BL92" s="14" t="s">
        <v>0</v>
      </c>
      <c r="BM92" s="20">
        <v>285904.72256279999</v>
      </c>
      <c r="BN92" s="14" t="s">
        <v>84</v>
      </c>
      <c r="BO92" s="20"/>
      <c r="BP92" s="21">
        <v>36802</v>
      </c>
      <c r="BQ92" s="21">
        <v>47756</v>
      </c>
      <c r="BR92" s="20">
        <v>0</v>
      </c>
      <c r="BS92" s="20">
        <v>65</v>
      </c>
      <c r="BT92" s="20">
        <v>0</v>
      </c>
    </row>
    <row r="93" spans="1:72" s="1" customFormat="1" ht="18.2" customHeight="1" x14ac:dyDescent="0.15">
      <c r="A93" s="4">
        <v>91</v>
      </c>
      <c r="B93" s="5" t="s">
        <v>6</v>
      </c>
      <c r="C93" s="5" t="s">
        <v>1</v>
      </c>
      <c r="D93" s="6">
        <v>45292</v>
      </c>
      <c r="E93" s="7" t="s">
        <v>245</v>
      </c>
      <c r="F93" s="8">
        <v>2</v>
      </c>
      <c r="G93" s="8">
        <v>2</v>
      </c>
      <c r="H93" s="9">
        <v>46669.35</v>
      </c>
      <c r="I93" s="9">
        <v>392.66</v>
      </c>
      <c r="J93" s="9">
        <v>0</v>
      </c>
      <c r="K93" s="9">
        <v>47062.01</v>
      </c>
      <c r="L93" s="9">
        <v>396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47062.01</v>
      </c>
      <c r="T93" s="9">
        <v>403.17</v>
      </c>
      <c r="U93" s="9">
        <v>396.66</v>
      </c>
      <c r="V93" s="9">
        <v>0</v>
      </c>
      <c r="W93" s="9">
        <v>372.18</v>
      </c>
      <c r="X93" s="9">
        <v>0</v>
      </c>
      <c r="Y93" s="9">
        <v>0</v>
      </c>
      <c r="Z93" s="9">
        <v>0</v>
      </c>
      <c r="AA93" s="9">
        <v>427.65</v>
      </c>
      <c r="AB93" s="9">
        <v>0</v>
      </c>
      <c r="AC93" s="9">
        <v>0</v>
      </c>
      <c r="AD93" s="9">
        <v>0</v>
      </c>
      <c r="AE93" s="9">
        <v>0</v>
      </c>
      <c r="AF93" s="9">
        <v>29.45</v>
      </c>
      <c r="AG93" s="9">
        <v>0</v>
      </c>
      <c r="AH93" s="9">
        <v>0</v>
      </c>
      <c r="AI93" s="9">
        <v>0</v>
      </c>
      <c r="AJ93" s="9">
        <v>65</v>
      </c>
      <c r="AK93" s="9">
        <v>0</v>
      </c>
      <c r="AL93" s="9">
        <v>0</v>
      </c>
      <c r="AM93" s="9">
        <v>0</v>
      </c>
      <c r="AN93" s="9">
        <v>0</v>
      </c>
      <c r="AO93" s="9">
        <v>101.22</v>
      </c>
      <c r="AP93" s="9">
        <v>72.42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640.27</v>
      </c>
      <c r="AV93" s="9">
        <v>788.66</v>
      </c>
      <c r="AW93" s="9">
        <v>427.65</v>
      </c>
      <c r="AX93" s="10">
        <v>81</v>
      </c>
      <c r="AY93" s="10">
        <v>360</v>
      </c>
      <c r="AZ93" s="9">
        <v>298098.78999999998</v>
      </c>
      <c r="BA93" s="9">
        <v>88825</v>
      </c>
      <c r="BB93" s="11">
        <v>85</v>
      </c>
      <c r="BC93" s="11">
        <v>45.035416267942601</v>
      </c>
      <c r="BD93" s="11">
        <v>10.199999999999999</v>
      </c>
      <c r="BE93" s="11"/>
      <c r="BF93" s="7" t="s">
        <v>158</v>
      </c>
      <c r="BG93" s="4"/>
      <c r="BH93" s="7" t="s">
        <v>168</v>
      </c>
      <c r="BI93" s="7" t="s">
        <v>220</v>
      </c>
      <c r="BJ93" s="7"/>
      <c r="BK93" s="7" t="s">
        <v>173</v>
      </c>
      <c r="BL93" s="5" t="s">
        <v>0</v>
      </c>
      <c r="BM93" s="11">
        <v>375751.79431184998</v>
      </c>
      <c r="BN93" s="5" t="s">
        <v>84</v>
      </c>
      <c r="BO93" s="11"/>
      <c r="BP93" s="12">
        <v>36812</v>
      </c>
      <c r="BQ93" s="12">
        <v>47756</v>
      </c>
      <c r="BR93" s="11">
        <v>250.28</v>
      </c>
      <c r="BS93" s="11">
        <v>65</v>
      </c>
      <c r="BT93" s="11">
        <v>29.45</v>
      </c>
    </row>
    <row r="94" spans="1:72" s="1" customFormat="1" ht="18.2" customHeight="1" x14ac:dyDescent="0.15">
      <c r="A94" s="13">
        <v>92</v>
      </c>
      <c r="B94" s="14" t="s">
        <v>6</v>
      </c>
      <c r="C94" s="14" t="s">
        <v>1</v>
      </c>
      <c r="D94" s="15">
        <v>45292</v>
      </c>
      <c r="E94" s="16" t="s">
        <v>246</v>
      </c>
      <c r="F94" s="17">
        <v>0</v>
      </c>
      <c r="G94" s="17">
        <v>0</v>
      </c>
      <c r="H94" s="18">
        <v>37600.019999999997</v>
      </c>
      <c r="I94" s="18">
        <v>0</v>
      </c>
      <c r="J94" s="18">
        <v>0</v>
      </c>
      <c r="K94" s="18">
        <v>37600.019999999997</v>
      </c>
      <c r="L94" s="18">
        <v>427.21</v>
      </c>
      <c r="M94" s="18">
        <v>0</v>
      </c>
      <c r="N94" s="18">
        <v>0</v>
      </c>
      <c r="O94" s="18">
        <v>0</v>
      </c>
      <c r="P94" s="18">
        <v>427.21</v>
      </c>
      <c r="Q94" s="18">
        <v>90.8</v>
      </c>
      <c r="R94" s="18">
        <v>0</v>
      </c>
      <c r="S94" s="18">
        <v>37082.01</v>
      </c>
      <c r="T94" s="18">
        <v>0</v>
      </c>
      <c r="U94" s="18">
        <v>318.83</v>
      </c>
      <c r="V94" s="18">
        <v>0</v>
      </c>
      <c r="W94" s="18">
        <v>0</v>
      </c>
      <c r="X94" s="18">
        <v>318.83</v>
      </c>
      <c r="Y94" s="18">
        <v>0</v>
      </c>
      <c r="Z94" s="18">
        <v>0</v>
      </c>
      <c r="AA94" s="18">
        <v>0</v>
      </c>
      <c r="AB94" s="18">
        <v>65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96.09</v>
      </c>
      <c r="AI94" s="18">
        <v>88.33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1.2525E-2</v>
      </c>
      <c r="AT94" s="18">
        <v>0</v>
      </c>
      <c r="AU94" s="18">
        <f t="shared" si="1"/>
        <v>1086.2474749999999</v>
      </c>
      <c r="AV94" s="18">
        <v>0</v>
      </c>
      <c r="AW94" s="18">
        <v>0</v>
      </c>
      <c r="AX94" s="19">
        <v>81</v>
      </c>
      <c r="AY94" s="19">
        <v>360</v>
      </c>
      <c r="AZ94" s="18">
        <v>315000</v>
      </c>
      <c r="BA94" s="18">
        <v>83600</v>
      </c>
      <c r="BB94" s="20">
        <v>75.75</v>
      </c>
      <c r="BC94" s="20">
        <v>33.600027003588501</v>
      </c>
      <c r="BD94" s="20">
        <v>10.199999999999999</v>
      </c>
      <c r="BE94" s="20"/>
      <c r="BF94" s="16" t="s">
        <v>158</v>
      </c>
      <c r="BG94" s="13"/>
      <c r="BH94" s="16" t="s">
        <v>168</v>
      </c>
      <c r="BI94" s="16" t="s">
        <v>220</v>
      </c>
      <c r="BJ94" s="16"/>
      <c r="BK94" s="16" t="s">
        <v>4</v>
      </c>
      <c r="BL94" s="14" t="s">
        <v>0</v>
      </c>
      <c r="BM94" s="20">
        <v>296069.62801185</v>
      </c>
      <c r="BN94" s="14" t="s">
        <v>84</v>
      </c>
      <c r="BO94" s="20"/>
      <c r="BP94" s="21">
        <v>36819</v>
      </c>
      <c r="BQ94" s="21">
        <v>47756</v>
      </c>
      <c r="BR94" s="20">
        <v>0</v>
      </c>
      <c r="BS94" s="20">
        <v>65</v>
      </c>
      <c r="BT94" s="20">
        <v>0</v>
      </c>
    </row>
    <row r="95" spans="1:72" s="1" customFormat="1" ht="18.2" customHeight="1" x14ac:dyDescent="0.15">
      <c r="A95" s="4">
        <v>93</v>
      </c>
      <c r="B95" s="5" t="s">
        <v>6</v>
      </c>
      <c r="C95" s="5" t="s">
        <v>1</v>
      </c>
      <c r="D95" s="6">
        <v>45292</v>
      </c>
      <c r="E95" s="7" t="s">
        <v>247</v>
      </c>
      <c r="F95" s="8">
        <v>1</v>
      </c>
      <c r="G95" s="8">
        <v>1</v>
      </c>
      <c r="H95" s="9">
        <v>41045</v>
      </c>
      <c r="I95" s="9">
        <v>349.6</v>
      </c>
      <c r="J95" s="9">
        <v>0</v>
      </c>
      <c r="K95" s="9">
        <v>41394.6</v>
      </c>
      <c r="L95" s="9">
        <v>352.54</v>
      </c>
      <c r="M95" s="9">
        <v>0</v>
      </c>
      <c r="N95" s="9">
        <v>0</v>
      </c>
      <c r="O95" s="9">
        <v>349.6</v>
      </c>
      <c r="P95" s="9">
        <v>0</v>
      </c>
      <c r="Q95" s="9">
        <v>0</v>
      </c>
      <c r="R95" s="9">
        <v>0</v>
      </c>
      <c r="S95" s="9">
        <v>41045</v>
      </c>
      <c r="T95" s="9">
        <v>351.3</v>
      </c>
      <c r="U95" s="9">
        <v>348.36</v>
      </c>
      <c r="V95" s="9">
        <v>0</v>
      </c>
      <c r="W95" s="9">
        <v>351.3</v>
      </c>
      <c r="X95" s="9">
        <v>0</v>
      </c>
      <c r="Y95" s="9">
        <v>0</v>
      </c>
      <c r="Z95" s="9">
        <v>0</v>
      </c>
      <c r="AA95" s="9">
        <v>348.36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65</v>
      </c>
      <c r="AK95" s="9">
        <v>0</v>
      </c>
      <c r="AL95" s="9">
        <v>0</v>
      </c>
      <c r="AM95" s="9">
        <v>0.09</v>
      </c>
      <c r="AN95" s="9">
        <v>0</v>
      </c>
      <c r="AO95" s="9">
        <v>90.3</v>
      </c>
      <c r="AP95" s="9">
        <v>76.75</v>
      </c>
      <c r="AQ95" s="9">
        <v>3.0000000000000001E-3</v>
      </c>
      <c r="AR95" s="9">
        <v>0</v>
      </c>
      <c r="AS95" s="9">
        <v>0</v>
      </c>
      <c r="AT95" s="9">
        <v>0</v>
      </c>
      <c r="AU95" s="9">
        <f t="shared" si="1"/>
        <v>933.04300000000001</v>
      </c>
      <c r="AV95" s="9">
        <v>352.54</v>
      </c>
      <c r="AW95" s="9">
        <v>348.36</v>
      </c>
      <c r="AX95" s="10">
        <v>80</v>
      </c>
      <c r="AY95" s="10">
        <v>360</v>
      </c>
      <c r="AZ95" s="9">
        <v>251221.52</v>
      </c>
      <c r="BA95" s="9">
        <v>79200</v>
      </c>
      <c r="BB95" s="11">
        <v>90</v>
      </c>
      <c r="BC95" s="11">
        <v>46.642045454545503</v>
      </c>
      <c r="BD95" s="11">
        <v>10.1</v>
      </c>
      <c r="BE95" s="11"/>
      <c r="BF95" s="7" t="s">
        <v>158</v>
      </c>
      <c r="BG95" s="4"/>
      <c r="BH95" s="7" t="s">
        <v>8</v>
      </c>
      <c r="BI95" s="7" t="s">
        <v>162</v>
      </c>
      <c r="BJ95" s="7"/>
      <c r="BK95" s="7" t="s">
        <v>173</v>
      </c>
      <c r="BL95" s="5" t="s">
        <v>0</v>
      </c>
      <c r="BM95" s="11">
        <v>327710.87332499999</v>
      </c>
      <c r="BN95" s="5" t="s">
        <v>84</v>
      </c>
      <c r="BO95" s="11"/>
      <c r="BP95" s="12">
        <v>36822</v>
      </c>
      <c r="BQ95" s="12">
        <v>47756</v>
      </c>
      <c r="BR95" s="11">
        <v>493.63</v>
      </c>
      <c r="BS95" s="11">
        <v>65</v>
      </c>
      <c r="BT95" s="11">
        <v>29.43</v>
      </c>
    </row>
    <row r="96" spans="1:72" s="1" customFormat="1" ht="18.2" customHeight="1" x14ac:dyDescent="0.15">
      <c r="A96" s="13">
        <v>94</v>
      </c>
      <c r="B96" s="14" t="s">
        <v>6</v>
      </c>
      <c r="C96" s="14" t="s">
        <v>1</v>
      </c>
      <c r="D96" s="15">
        <v>45292</v>
      </c>
      <c r="E96" s="16" t="s">
        <v>45</v>
      </c>
      <c r="F96" s="17">
        <v>166</v>
      </c>
      <c r="G96" s="17">
        <v>165</v>
      </c>
      <c r="H96" s="18">
        <v>41391.58</v>
      </c>
      <c r="I96" s="18">
        <v>31373.73</v>
      </c>
      <c r="J96" s="18">
        <v>0</v>
      </c>
      <c r="K96" s="18">
        <v>72765.31</v>
      </c>
      <c r="L96" s="18">
        <v>352.54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72765.31</v>
      </c>
      <c r="T96" s="18">
        <v>84270.35</v>
      </c>
      <c r="U96" s="18">
        <v>348.36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84618.71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31726.27</v>
      </c>
      <c r="AW96" s="18">
        <v>84618.71</v>
      </c>
      <c r="AX96" s="19">
        <v>80</v>
      </c>
      <c r="AY96" s="19">
        <v>360</v>
      </c>
      <c r="AZ96" s="18">
        <v>251221.52</v>
      </c>
      <c r="BA96" s="18">
        <v>79200</v>
      </c>
      <c r="BB96" s="20">
        <v>90</v>
      </c>
      <c r="BC96" s="20">
        <v>82.687852272727298</v>
      </c>
      <c r="BD96" s="20">
        <v>10.1</v>
      </c>
      <c r="BE96" s="20"/>
      <c r="BF96" s="16" t="s">
        <v>158</v>
      </c>
      <c r="BG96" s="13"/>
      <c r="BH96" s="16" t="s">
        <v>8</v>
      </c>
      <c r="BI96" s="16" t="s">
        <v>162</v>
      </c>
      <c r="BJ96" s="16"/>
      <c r="BK96" s="16" t="s">
        <v>5</v>
      </c>
      <c r="BL96" s="14" t="s">
        <v>0</v>
      </c>
      <c r="BM96" s="20">
        <v>580971.69662235002</v>
      </c>
      <c r="BN96" s="14" t="s">
        <v>84</v>
      </c>
      <c r="BO96" s="20"/>
      <c r="BP96" s="21">
        <v>36822</v>
      </c>
      <c r="BQ96" s="21">
        <v>47756</v>
      </c>
      <c r="BR96" s="20">
        <v>45062.99</v>
      </c>
      <c r="BS96" s="20">
        <v>65</v>
      </c>
      <c r="BT96" s="20">
        <v>29.43</v>
      </c>
    </row>
    <row r="97" spans="1:72" s="1" customFormat="1" ht="18.2" customHeight="1" x14ac:dyDescent="0.15">
      <c r="A97" s="4">
        <v>95</v>
      </c>
      <c r="B97" s="5" t="s">
        <v>6</v>
      </c>
      <c r="C97" s="5" t="s">
        <v>1</v>
      </c>
      <c r="D97" s="6">
        <v>45292</v>
      </c>
      <c r="E97" s="7" t="s">
        <v>248</v>
      </c>
      <c r="F97" s="8">
        <v>0</v>
      </c>
      <c r="G97" s="8">
        <v>0</v>
      </c>
      <c r="H97" s="9">
        <v>41020.089999999997</v>
      </c>
      <c r="I97" s="9">
        <v>0</v>
      </c>
      <c r="J97" s="9">
        <v>0</v>
      </c>
      <c r="K97" s="9">
        <v>41020.089999999997</v>
      </c>
      <c r="L97" s="9">
        <v>355.65</v>
      </c>
      <c r="M97" s="9">
        <v>0</v>
      </c>
      <c r="N97" s="9">
        <v>0</v>
      </c>
      <c r="O97" s="9">
        <v>0</v>
      </c>
      <c r="P97" s="9">
        <v>355.65</v>
      </c>
      <c r="Q97" s="9">
        <v>0</v>
      </c>
      <c r="R97" s="9">
        <v>0</v>
      </c>
      <c r="S97" s="9">
        <v>40664.44</v>
      </c>
      <c r="T97" s="9">
        <v>0</v>
      </c>
      <c r="U97" s="9">
        <v>345.25</v>
      </c>
      <c r="V97" s="9">
        <v>0</v>
      </c>
      <c r="W97" s="9">
        <v>0</v>
      </c>
      <c r="X97" s="9">
        <v>345.25</v>
      </c>
      <c r="Y97" s="9">
        <v>0</v>
      </c>
      <c r="Z97" s="9">
        <v>0</v>
      </c>
      <c r="AA97" s="9">
        <v>0</v>
      </c>
      <c r="AB97" s="9">
        <v>65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90.3</v>
      </c>
      <c r="AI97" s="9">
        <v>76.87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0.84899999999999998</v>
      </c>
      <c r="AR97" s="9">
        <v>0</v>
      </c>
      <c r="AS97" s="9">
        <v>0</v>
      </c>
      <c r="AT97" s="9">
        <v>0</v>
      </c>
      <c r="AU97" s="9">
        <f t="shared" si="1"/>
        <v>933.91899999999998</v>
      </c>
      <c r="AV97" s="9">
        <v>0</v>
      </c>
      <c r="AW97" s="9">
        <v>0</v>
      </c>
      <c r="AX97" s="10">
        <v>80</v>
      </c>
      <c r="AY97" s="10">
        <v>360</v>
      </c>
      <c r="AZ97" s="9">
        <v>251221.52</v>
      </c>
      <c r="BA97" s="9">
        <v>79200</v>
      </c>
      <c r="BB97" s="11">
        <v>90</v>
      </c>
      <c r="BC97" s="11">
        <v>46.209590909090899</v>
      </c>
      <c r="BD97" s="11">
        <v>10.1</v>
      </c>
      <c r="BE97" s="11"/>
      <c r="BF97" s="7" t="s">
        <v>158</v>
      </c>
      <c r="BG97" s="4"/>
      <c r="BH97" s="7" t="s">
        <v>8</v>
      </c>
      <c r="BI97" s="7" t="s">
        <v>162</v>
      </c>
      <c r="BJ97" s="7"/>
      <c r="BK97" s="7" t="s">
        <v>4</v>
      </c>
      <c r="BL97" s="5" t="s">
        <v>0</v>
      </c>
      <c r="BM97" s="11">
        <v>324672.41188139998</v>
      </c>
      <c r="BN97" s="5" t="s">
        <v>84</v>
      </c>
      <c r="BO97" s="11"/>
      <c r="BP97" s="12">
        <v>36822</v>
      </c>
      <c r="BQ97" s="12">
        <v>47756</v>
      </c>
      <c r="BR97" s="11">
        <v>0</v>
      </c>
      <c r="BS97" s="11">
        <v>65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6</v>
      </c>
      <c r="C98" s="14" t="s">
        <v>1</v>
      </c>
      <c r="D98" s="15">
        <v>45292</v>
      </c>
      <c r="E98" s="16" t="s">
        <v>249</v>
      </c>
      <c r="F98" s="17">
        <v>0</v>
      </c>
      <c r="G98" s="17">
        <v>0</v>
      </c>
      <c r="H98" s="18">
        <v>46704.24</v>
      </c>
      <c r="I98" s="18">
        <v>0</v>
      </c>
      <c r="J98" s="18">
        <v>0</v>
      </c>
      <c r="K98" s="18">
        <v>46704.24</v>
      </c>
      <c r="L98" s="18">
        <v>395.67</v>
      </c>
      <c r="M98" s="18">
        <v>0</v>
      </c>
      <c r="N98" s="18">
        <v>0</v>
      </c>
      <c r="O98" s="18">
        <v>0</v>
      </c>
      <c r="P98" s="18">
        <v>395.67</v>
      </c>
      <c r="Q98" s="18">
        <v>0</v>
      </c>
      <c r="R98" s="18">
        <v>0</v>
      </c>
      <c r="S98" s="18">
        <v>46308.57</v>
      </c>
      <c r="T98" s="18">
        <v>0</v>
      </c>
      <c r="U98" s="18">
        <v>396.99</v>
      </c>
      <c r="V98" s="18">
        <v>0</v>
      </c>
      <c r="W98" s="18">
        <v>0</v>
      </c>
      <c r="X98" s="18">
        <v>396.99</v>
      </c>
      <c r="Y98" s="18">
        <v>0</v>
      </c>
      <c r="Z98" s="18">
        <v>0</v>
      </c>
      <c r="AA98" s="18">
        <v>0</v>
      </c>
      <c r="AB98" s="18">
        <v>65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101.22</v>
      </c>
      <c r="AI98" s="18">
        <v>88.5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8.8999999999999996E-2</v>
      </c>
      <c r="AR98" s="18">
        <v>0</v>
      </c>
      <c r="AS98" s="18">
        <v>0</v>
      </c>
      <c r="AT98" s="18">
        <v>0</v>
      </c>
      <c r="AU98" s="18">
        <f t="shared" si="1"/>
        <v>1047.4690000000001</v>
      </c>
      <c r="AV98" s="18">
        <v>0</v>
      </c>
      <c r="AW98" s="18">
        <v>0</v>
      </c>
      <c r="AX98" s="19">
        <v>82</v>
      </c>
      <c r="AY98" s="19">
        <v>360</v>
      </c>
      <c r="AZ98" s="18">
        <v>301366.40000000002</v>
      </c>
      <c r="BA98" s="18">
        <v>88825</v>
      </c>
      <c r="BB98" s="20">
        <v>85</v>
      </c>
      <c r="BC98" s="20">
        <v>44.314421052631602</v>
      </c>
      <c r="BD98" s="20">
        <v>10.199999999999999</v>
      </c>
      <c r="BE98" s="20"/>
      <c r="BF98" s="16" t="s">
        <v>158</v>
      </c>
      <c r="BG98" s="13"/>
      <c r="BH98" s="16" t="s">
        <v>168</v>
      </c>
      <c r="BI98" s="16" t="s">
        <v>220</v>
      </c>
      <c r="BJ98" s="16"/>
      <c r="BK98" s="16" t="s">
        <v>4</v>
      </c>
      <c r="BL98" s="14" t="s">
        <v>0</v>
      </c>
      <c r="BM98" s="20">
        <v>369736.18996544997</v>
      </c>
      <c r="BN98" s="14" t="s">
        <v>84</v>
      </c>
      <c r="BO98" s="20"/>
      <c r="BP98" s="21">
        <v>36860</v>
      </c>
      <c r="BQ98" s="21">
        <v>47788</v>
      </c>
      <c r="BR98" s="20">
        <v>0</v>
      </c>
      <c r="BS98" s="20">
        <v>65</v>
      </c>
      <c r="BT98" s="20">
        <v>0</v>
      </c>
    </row>
    <row r="99" spans="1:72" s="1" customFormat="1" ht="18.2" customHeight="1" x14ac:dyDescent="0.15">
      <c r="A99" s="4">
        <v>97</v>
      </c>
      <c r="B99" s="5" t="s">
        <v>6</v>
      </c>
      <c r="C99" s="5" t="s">
        <v>1</v>
      </c>
      <c r="D99" s="6">
        <v>45292</v>
      </c>
      <c r="E99" s="7" t="s">
        <v>46</v>
      </c>
      <c r="F99" s="8">
        <v>5</v>
      </c>
      <c r="G99" s="8">
        <v>4</v>
      </c>
      <c r="H99" s="9">
        <v>46989.919999999998</v>
      </c>
      <c r="I99" s="9">
        <v>1533.92</v>
      </c>
      <c r="J99" s="9">
        <v>0</v>
      </c>
      <c r="K99" s="9">
        <v>48523.839999999997</v>
      </c>
      <c r="L99" s="9">
        <v>393.27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48523.839999999997</v>
      </c>
      <c r="T99" s="9">
        <v>1633.58</v>
      </c>
      <c r="U99" s="9">
        <v>399.39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2032.97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1927.19</v>
      </c>
      <c r="AW99" s="9">
        <v>2032.97</v>
      </c>
      <c r="AX99" s="10">
        <v>83</v>
      </c>
      <c r="AY99" s="10">
        <v>360</v>
      </c>
      <c r="AZ99" s="9">
        <v>407403</v>
      </c>
      <c r="BA99" s="9">
        <v>88825</v>
      </c>
      <c r="BB99" s="11">
        <v>63.21</v>
      </c>
      <c r="BC99" s="11">
        <v>34.530728132845503</v>
      </c>
      <c r="BD99" s="11">
        <v>10.199999999999999</v>
      </c>
      <c r="BE99" s="11"/>
      <c r="BF99" s="7" t="s">
        <v>158</v>
      </c>
      <c r="BG99" s="4"/>
      <c r="BH99" s="7" t="s">
        <v>168</v>
      </c>
      <c r="BI99" s="7" t="s">
        <v>220</v>
      </c>
      <c r="BJ99" s="7"/>
      <c r="BK99" s="7" t="s">
        <v>173</v>
      </c>
      <c r="BL99" s="5" t="s">
        <v>0</v>
      </c>
      <c r="BM99" s="11">
        <v>387423.31547039998</v>
      </c>
      <c r="BN99" s="5" t="s">
        <v>84</v>
      </c>
      <c r="BO99" s="11"/>
      <c r="BP99" s="12">
        <v>36880</v>
      </c>
      <c r="BQ99" s="12">
        <v>47817</v>
      </c>
      <c r="BR99" s="11">
        <v>1160.47</v>
      </c>
      <c r="BS99" s="11">
        <v>65</v>
      </c>
      <c r="BT99" s="11">
        <v>28.98</v>
      </c>
    </row>
    <row r="100" spans="1:72" s="1" customFormat="1" ht="18.2" customHeight="1" x14ac:dyDescent="0.15">
      <c r="A100" s="13">
        <v>98</v>
      </c>
      <c r="B100" s="14" t="s">
        <v>6</v>
      </c>
      <c r="C100" s="14" t="s">
        <v>1</v>
      </c>
      <c r="D100" s="15">
        <v>45292</v>
      </c>
      <c r="E100" s="16" t="s">
        <v>47</v>
      </c>
      <c r="F100" s="17">
        <v>178</v>
      </c>
      <c r="G100" s="17">
        <v>177</v>
      </c>
      <c r="H100" s="18">
        <v>38620.36</v>
      </c>
      <c r="I100" s="18">
        <v>27367.99</v>
      </c>
      <c r="J100" s="18">
        <v>0</v>
      </c>
      <c r="K100" s="18">
        <v>65988.350000000006</v>
      </c>
      <c r="L100" s="18">
        <v>297.99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65988.350000000006</v>
      </c>
      <c r="T100" s="18">
        <v>82395.570000000007</v>
      </c>
      <c r="U100" s="18">
        <v>325.02999999999997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82720.600000000006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27665.98</v>
      </c>
      <c r="AW100" s="18">
        <v>82720.600000000006</v>
      </c>
      <c r="AX100" s="19">
        <v>86</v>
      </c>
      <c r="AY100" s="19">
        <v>360</v>
      </c>
      <c r="AZ100" s="18">
        <v>259604.22</v>
      </c>
      <c r="BA100" s="18">
        <v>70400</v>
      </c>
      <c r="BB100" s="20">
        <v>80</v>
      </c>
      <c r="BC100" s="20">
        <v>74.986761363636404</v>
      </c>
      <c r="BD100" s="20">
        <v>10.1</v>
      </c>
      <c r="BE100" s="20"/>
      <c r="BF100" s="16" t="s">
        <v>158</v>
      </c>
      <c r="BG100" s="13"/>
      <c r="BH100" s="16" t="s">
        <v>179</v>
      </c>
      <c r="BI100" s="16" t="s">
        <v>197</v>
      </c>
      <c r="BJ100" s="16"/>
      <c r="BK100" s="16" t="s">
        <v>5</v>
      </c>
      <c r="BL100" s="14" t="s">
        <v>0</v>
      </c>
      <c r="BM100" s="20">
        <v>526863.19424474996</v>
      </c>
      <c r="BN100" s="14" t="s">
        <v>84</v>
      </c>
      <c r="BO100" s="20"/>
      <c r="BP100" s="21">
        <v>36984</v>
      </c>
      <c r="BQ100" s="21">
        <v>47939</v>
      </c>
      <c r="BR100" s="20">
        <v>53723.95</v>
      </c>
      <c r="BS100" s="20">
        <v>100</v>
      </c>
      <c r="BT100" s="20">
        <v>30.32</v>
      </c>
    </row>
    <row r="101" spans="1:72" s="1" customFormat="1" ht="18.2" customHeight="1" x14ac:dyDescent="0.15">
      <c r="A101" s="4">
        <v>99</v>
      </c>
      <c r="B101" s="5" t="s">
        <v>6</v>
      </c>
      <c r="C101" s="5" t="s">
        <v>1</v>
      </c>
      <c r="D101" s="6">
        <v>45292</v>
      </c>
      <c r="E101" s="7" t="s">
        <v>250</v>
      </c>
      <c r="F101" s="8">
        <v>3</v>
      </c>
      <c r="G101" s="8">
        <v>3</v>
      </c>
      <c r="H101" s="9">
        <v>55998.73</v>
      </c>
      <c r="I101" s="9">
        <v>969.51</v>
      </c>
      <c r="J101" s="9">
        <v>0</v>
      </c>
      <c r="K101" s="9">
        <v>56968.24</v>
      </c>
      <c r="L101" s="9">
        <v>363.33</v>
      </c>
      <c r="M101" s="9">
        <v>0</v>
      </c>
      <c r="N101" s="9">
        <v>0</v>
      </c>
      <c r="O101" s="9">
        <v>327.05</v>
      </c>
      <c r="P101" s="9">
        <v>0</v>
      </c>
      <c r="Q101" s="9">
        <v>0</v>
      </c>
      <c r="R101" s="9">
        <v>0</v>
      </c>
      <c r="S101" s="9">
        <v>56641.19</v>
      </c>
      <c r="T101" s="9">
        <v>964</v>
      </c>
      <c r="U101" s="9">
        <v>475.96</v>
      </c>
      <c r="V101" s="9">
        <v>0</v>
      </c>
      <c r="W101" s="9">
        <v>482.06</v>
      </c>
      <c r="X101" s="9">
        <v>0</v>
      </c>
      <c r="Y101" s="9">
        <v>0</v>
      </c>
      <c r="Z101" s="9">
        <v>0</v>
      </c>
      <c r="AA101" s="9">
        <v>957.9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100</v>
      </c>
      <c r="AK101" s="9">
        <v>0</v>
      </c>
      <c r="AL101" s="9">
        <v>0</v>
      </c>
      <c r="AM101" s="9">
        <v>30.27</v>
      </c>
      <c r="AN101" s="9">
        <v>0</v>
      </c>
      <c r="AO101" s="9">
        <v>111.9</v>
      </c>
      <c r="AP101" s="9">
        <v>78.27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1129.55</v>
      </c>
      <c r="AV101" s="9">
        <v>1005.79</v>
      </c>
      <c r="AW101" s="9">
        <v>957.9</v>
      </c>
      <c r="AX101" s="10">
        <v>97</v>
      </c>
      <c r="AY101" s="10">
        <v>360</v>
      </c>
      <c r="AZ101" s="9">
        <v>322446.77</v>
      </c>
      <c r="BA101" s="9">
        <v>94050</v>
      </c>
      <c r="BB101" s="11">
        <v>90</v>
      </c>
      <c r="BC101" s="11">
        <v>54.202095693779903</v>
      </c>
      <c r="BD101" s="11">
        <v>10.199999999999999</v>
      </c>
      <c r="BE101" s="11"/>
      <c r="BF101" s="7" t="s">
        <v>158</v>
      </c>
      <c r="BG101" s="4"/>
      <c r="BH101" s="7" t="s">
        <v>179</v>
      </c>
      <c r="BI101" s="7" t="s">
        <v>197</v>
      </c>
      <c r="BJ101" s="7"/>
      <c r="BK101" s="7" t="s">
        <v>173</v>
      </c>
      <c r="BL101" s="5" t="s">
        <v>0</v>
      </c>
      <c r="BM101" s="11">
        <v>452233.73958015</v>
      </c>
      <c r="BN101" s="5" t="s">
        <v>84</v>
      </c>
      <c r="BO101" s="11"/>
      <c r="BP101" s="12">
        <v>37323</v>
      </c>
      <c r="BQ101" s="12">
        <v>48273</v>
      </c>
      <c r="BR101" s="11">
        <v>640.88</v>
      </c>
      <c r="BS101" s="11">
        <v>100</v>
      </c>
      <c r="BT101" s="11">
        <v>30.27</v>
      </c>
    </row>
    <row r="102" spans="1:72" s="1" customFormat="1" ht="18.2" customHeight="1" x14ac:dyDescent="0.15">
      <c r="A102" s="13">
        <v>100</v>
      </c>
      <c r="B102" s="14" t="s">
        <v>6</v>
      </c>
      <c r="C102" s="14" t="s">
        <v>1</v>
      </c>
      <c r="D102" s="15">
        <v>45292</v>
      </c>
      <c r="E102" s="16" t="s">
        <v>48</v>
      </c>
      <c r="F102" s="17">
        <v>74</v>
      </c>
      <c r="G102" s="17">
        <v>73</v>
      </c>
      <c r="H102" s="18">
        <v>17962.75</v>
      </c>
      <c r="I102" s="18">
        <v>22541.41</v>
      </c>
      <c r="J102" s="18">
        <v>0</v>
      </c>
      <c r="K102" s="18">
        <v>40504.160000000003</v>
      </c>
      <c r="L102" s="18">
        <v>415.06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40504.160000000003</v>
      </c>
      <c r="T102" s="18">
        <v>18258.830000000002</v>
      </c>
      <c r="U102" s="18">
        <v>149.66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18408.490000000002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22956.47</v>
      </c>
      <c r="AW102" s="18">
        <v>18408.490000000002</v>
      </c>
      <c r="AX102" s="19">
        <v>36</v>
      </c>
      <c r="AY102" s="19">
        <v>360</v>
      </c>
      <c r="AZ102" s="18">
        <v>218346.13</v>
      </c>
      <c r="BA102" s="18">
        <v>64350</v>
      </c>
      <c r="BB102" s="20">
        <v>90</v>
      </c>
      <c r="BC102" s="20">
        <v>56.649174825174804</v>
      </c>
      <c r="BD102" s="20">
        <v>10</v>
      </c>
      <c r="BE102" s="20"/>
      <c r="BF102" s="16" t="s">
        <v>158</v>
      </c>
      <c r="BG102" s="13"/>
      <c r="BH102" s="16" t="s">
        <v>251</v>
      </c>
      <c r="BI102" s="16" t="s">
        <v>83</v>
      </c>
      <c r="BJ102" s="16" t="s">
        <v>252</v>
      </c>
      <c r="BK102" s="16" t="s">
        <v>5</v>
      </c>
      <c r="BL102" s="14" t="s">
        <v>0</v>
      </c>
      <c r="BM102" s="20">
        <v>323392.7067096</v>
      </c>
      <c r="BN102" s="14" t="s">
        <v>84</v>
      </c>
      <c r="BO102" s="20"/>
      <c r="BP102" s="21">
        <v>37245</v>
      </c>
      <c r="BQ102" s="21">
        <v>48182</v>
      </c>
      <c r="BR102" s="20">
        <v>21203.5</v>
      </c>
      <c r="BS102" s="20">
        <v>90</v>
      </c>
      <c r="BT102" s="20">
        <v>53.4</v>
      </c>
    </row>
    <row r="103" spans="1:72" s="1" customFormat="1" ht="18.2" customHeight="1" x14ac:dyDescent="0.15">
      <c r="A103" s="4">
        <v>101</v>
      </c>
      <c r="B103" s="5" t="s">
        <v>6</v>
      </c>
      <c r="C103" s="5" t="s">
        <v>1</v>
      </c>
      <c r="D103" s="6">
        <v>45292</v>
      </c>
      <c r="E103" s="7" t="s">
        <v>7</v>
      </c>
      <c r="F103" s="8">
        <v>89</v>
      </c>
      <c r="G103" s="8">
        <v>88</v>
      </c>
      <c r="H103" s="9">
        <v>37215.370000000003</v>
      </c>
      <c r="I103" s="9">
        <v>15829.57</v>
      </c>
      <c r="J103" s="9">
        <v>0</v>
      </c>
      <c r="K103" s="9">
        <v>53044.94</v>
      </c>
      <c r="L103" s="9">
        <v>254.61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53044.94</v>
      </c>
      <c r="T103" s="9">
        <v>33863.81</v>
      </c>
      <c r="U103" s="9">
        <v>310.11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34173.919999999998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16084.18</v>
      </c>
      <c r="AW103" s="9">
        <v>34173.919999999998</v>
      </c>
      <c r="AX103" s="10">
        <v>94</v>
      </c>
      <c r="AY103" s="10">
        <v>360</v>
      </c>
      <c r="AZ103" s="9">
        <v>218346.13</v>
      </c>
      <c r="BA103" s="9">
        <v>64350</v>
      </c>
      <c r="BB103" s="11">
        <v>90</v>
      </c>
      <c r="BC103" s="11">
        <v>74.188727272727306</v>
      </c>
      <c r="BD103" s="11">
        <v>10</v>
      </c>
      <c r="BE103" s="11"/>
      <c r="BF103" s="7" t="s">
        <v>158</v>
      </c>
      <c r="BG103" s="4"/>
      <c r="BH103" s="7" t="s">
        <v>251</v>
      </c>
      <c r="BI103" s="7" t="s">
        <v>83</v>
      </c>
      <c r="BJ103" s="7" t="s">
        <v>252</v>
      </c>
      <c r="BK103" s="7" t="s">
        <v>5</v>
      </c>
      <c r="BL103" s="5" t="s">
        <v>0</v>
      </c>
      <c r="BM103" s="11">
        <v>423520.61427389999</v>
      </c>
      <c r="BN103" s="5" t="s">
        <v>84</v>
      </c>
      <c r="BO103" s="11"/>
      <c r="BP103" s="12">
        <v>37245</v>
      </c>
      <c r="BQ103" s="12">
        <v>48182</v>
      </c>
      <c r="BR103" s="11">
        <v>26023.69</v>
      </c>
      <c r="BS103" s="11">
        <v>90</v>
      </c>
      <c r="BT103" s="11">
        <v>53.4</v>
      </c>
    </row>
    <row r="104" spans="1:72" s="1" customFormat="1" ht="18.2" customHeight="1" x14ac:dyDescent="0.15">
      <c r="A104" s="13">
        <v>102</v>
      </c>
      <c r="B104" s="14" t="s">
        <v>6</v>
      </c>
      <c r="C104" s="14" t="s">
        <v>1</v>
      </c>
      <c r="D104" s="15">
        <v>45292</v>
      </c>
      <c r="E104" s="16" t="s">
        <v>49</v>
      </c>
      <c r="F104" s="17">
        <v>216</v>
      </c>
      <c r="G104" s="17">
        <v>215</v>
      </c>
      <c r="H104" s="18">
        <v>46339.59</v>
      </c>
      <c r="I104" s="18">
        <v>30838.77</v>
      </c>
      <c r="J104" s="18">
        <v>0</v>
      </c>
      <c r="K104" s="18">
        <v>77178.36</v>
      </c>
      <c r="L104" s="18">
        <v>310.89999999999998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77178.36</v>
      </c>
      <c r="T104" s="18">
        <v>119851.46</v>
      </c>
      <c r="U104" s="18">
        <v>390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120241.46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31149.67</v>
      </c>
      <c r="AW104" s="18">
        <v>120241.46</v>
      </c>
      <c r="AX104" s="19">
        <v>96</v>
      </c>
      <c r="AY104" s="19">
        <v>360</v>
      </c>
      <c r="AZ104" s="18">
        <v>269115.34999999998</v>
      </c>
      <c r="BA104" s="18">
        <v>79200</v>
      </c>
      <c r="BB104" s="20">
        <v>90</v>
      </c>
      <c r="BC104" s="20">
        <v>87.702681818181802</v>
      </c>
      <c r="BD104" s="20">
        <v>10.1</v>
      </c>
      <c r="BE104" s="20"/>
      <c r="BF104" s="16" t="s">
        <v>158</v>
      </c>
      <c r="BG104" s="13"/>
      <c r="BH104" s="16" t="s">
        <v>8</v>
      </c>
      <c r="BI104" s="16" t="s">
        <v>186</v>
      </c>
      <c r="BJ104" s="16"/>
      <c r="BK104" s="16" t="s">
        <v>5</v>
      </c>
      <c r="BL104" s="14" t="s">
        <v>0</v>
      </c>
      <c r="BM104" s="20">
        <v>616206.30423659994</v>
      </c>
      <c r="BN104" s="14" t="s">
        <v>84</v>
      </c>
      <c r="BO104" s="20"/>
      <c r="BP104" s="21">
        <v>37278</v>
      </c>
      <c r="BQ104" s="21">
        <v>48214</v>
      </c>
      <c r="BR104" s="20">
        <v>63993.49</v>
      </c>
      <c r="BS104" s="20">
        <v>100</v>
      </c>
      <c r="BT104" s="20">
        <v>30.52</v>
      </c>
    </row>
    <row r="105" spans="1:72" s="1" customFormat="1" ht="18.2" customHeight="1" x14ac:dyDescent="0.15">
      <c r="A105" s="4">
        <v>103</v>
      </c>
      <c r="B105" s="5" t="s">
        <v>6</v>
      </c>
      <c r="C105" s="5" t="s">
        <v>1</v>
      </c>
      <c r="D105" s="6">
        <v>45292</v>
      </c>
      <c r="E105" s="7" t="s">
        <v>254</v>
      </c>
      <c r="F105" s="8">
        <v>1</v>
      </c>
      <c r="G105" s="8">
        <v>1</v>
      </c>
      <c r="H105" s="9">
        <v>51131.77</v>
      </c>
      <c r="I105" s="9">
        <v>237.33</v>
      </c>
      <c r="J105" s="9">
        <v>0</v>
      </c>
      <c r="K105" s="9">
        <v>51369.1</v>
      </c>
      <c r="L105" s="9">
        <v>404.7</v>
      </c>
      <c r="M105" s="9">
        <v>0</v>
      </c>
      <c r="N105" s="9">
        <v>0</v>
      </c>
      <c r="O105" s="9">
        <v>237.33</v>
      </c>
      <c r="P105" s="9">
        <v>142.72</v>
      </c>
      <c r="Q105" s="9">
        <v>0</v>
      </c>
      <c r="R105" s="9">
        <v>0</v>
      </c>
      <c r="S105" s="9">
        <v>50989.05</v>
      </c>
      <c r="T105" s="9">
        <v>0</v>
      </c>
      <c r="U105" s="9">
        <v>434.59</v>
      </c>
      <c r="V105" s="9">
        <v>0</v>
      </c>
      <c r="W105" s="9">
        <v>0</v>
      </c>
      <c r="X105" s="9">
        <v>434.59</v>
      </c>
      <c r="Y105" s="9">
        <v>0</v>
      </c>
      <c r="Z105" s="9">
        <v>0</v>
      </c>
      <c r="AA105" s="9">
        <v>0</v>
      </c>
      <c r="AB105" s="9">
        <v>100</v>
      </c>
      <c r="AC105" s="9">
        <v>0</v>
      </c>
      <c r="AD105" s="9">
        <v>0</v>
      </c>
      <c r="AE105" s="9">
        <v>0</v>
      </c>
      <c r="AF105" s="9">
        <v>30.36</v>
      </c>
      <c r="AG105" s="9">
        <v>0</v>
      </c>
      <c r="AH105" s="9">
        <v>111.9</v>
      </c>
      <c r="AI105" s="9">
        <v>78.33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1E-3</v>
      </c>
      <c r="AR105" s="9">
        <v>0</v>
      </c>
      <c r="AS105" s="9">
        <v>0</v>
      </c>
      <c r="AT105" s="9">
        <v>0</v>
      </c>
      <c r="AU105" s="9">
        <f t="shared" si="1"/>
        <v>1135.231</v>
      </c>
      <c r="AV105" s="9">
        <v>261.98</v>
      </c>
      <c r="AW105" s="9">
        <v>0</v>
      </c>
      <c r="AX105" s="10">
        <v>96</v>
      </c>
      <c r="AY105" s="10">
        <v>360</v>
      </c>
      <c r="AZ105" s="9">
        <v>321315.45</v>
      </c>
      <c r="BA105" s="9">
        <v>94050</v>
      </c>
      <c r="BB105" s="11">
        <v>90</v>
      </c>
      <c r="BC105" s="11">
        <v>48.793349282296703</v>
      </c>
      <c r="BD105" s="11">
        <v>10.199999999999999</v>
      </c>
      <c r="BE105" s="11"/>
      <c r="BF105" s="7" t="s">
        <v>158</v>
      </c>
      <c r="BG105" s="4"/>
      <c r="BH105" s="7" t="s">
        <v>179</v>
      </c>
      <c r="BI105" s="7" t="s">
        <v>197</v>
      </c>
      <c r="BJ105" s="7"/>
      <c r="BK105" s="7" t="s">
        <v>173</v>
      </c>
      <c r="BL105" s="5" t="s">
        <v>0</v>
      </c>
      <c r="BM105" s="11">
        <v>407106.00817425002</v>
      </c>
      <c r="BN105" s="5" t="s">
        <v>84</v>
      </c>
      <c r="BO105" s="11"/>
      <c r="BP105" s="12">
        <v>37293</v>
      </c>
      <c r="BQ105" s="12">
        <v>48245</v>
      </c>
      <c r="BR105" s="11">
        <v>0</v>
      </c>
      <c r="BS105" s="11">
        <v>100</v>
      </c>
      <c r="BT105" s="11">
        <v>30.36</v>
      </c>
    </row>
    <row r="106" spans="1:72" s="1" customFormat="1" ht="18.2" customHeight="1" x14ac:dyDescent="0.15">
      <c r="A106" s="13">
        <v>104</v>
      </c>
      <c r="B106" s="14" t="s">
        <v>6</v>
      </c>
      <c r="C106" s="14" t="s">
        <v>1</v>
      </c>
      <c r="D106" s="15">
        <v>45292</v>
      </c>
      <c r="E106" s="16" t="s">
        <v>255</v>
      </c>
      <c r="F106" s="17">
        <v>1</v>
      </c>
      <c r="G106" s="17">
        <v>0</v>
      </c>
      <c r="H106" s="18">
        <v>51052.84</v>
      </c>
      <c r="I106" s="18">
        <v>0</v>
      </c>
      <c r="J106" s="18">
        <v>0</v>
      </c>
      <c r="K106" s="18">
        <v>51052.84</v>
      </c>
      <c r="L106" s="18">
        <v>402.06</v>
      </c>
      <c r="M106" s="18">
        <v>0</v>
      </c>
      <c r="N106" s="18">
        <v>0</v>
      </c>
      <c r="O106" s="18">
        <v>0</v>
      </c>
      <c r="P106" s="18">
        <v>0</v>
      </c>
      <c r="Q106" s="18">
        <v>5.68</v>
      </c>
      <c r="R106" s="18">
        <v>0</v>
      </c>
      <c r="S106" s="18">
        <v>51047.16</v>
      </c>
      <c r="T106" s="18">
        <v>0</v>
      </c>
      <c r="U106" s="18">
        <v>437.23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437.23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5.6524239999999999</v>
      </c>
      <c r="AT106" s="18">
        <v>0</v>
      </c>
      <c r="AU106" s="18">
        <f t="shared" si="1"/>
        <v>2.7575999999999823E-2</v>
      </c>
      <c r="AV106" s="18">
        <v>402.06</v>
      </c>
      <c r="AW106" s="18">
        <v>437.23</v>
      </c>
      <c r="AX106" s="19">
        <v>96</v>
      </c>
      <c r="AY106" s="19">
        <v>360</v>
      </c>
      <c r="AZ106" s="18">
        <v>322234.74</v>
      </c>
      <c r="BA106" s="18">
        <v>94050</v>
      </c>
      <c r="BB106" s="20">
        <v>90</v>
      </c>
      <c r="BC106" s="20">
        <v>48.848956937799002</v>
      </c>
      <c r="BD106" s="20">
        <v>10.199999999999999</v>
      </c>
      <c r="BE106" s="20"/>
      <c r="BF106" s="16" t="s">
        <v>158</v>
      </c>
      <c r="BG106" s="13"/>
      <c r="BH106" s="16" t="s">
        <v>179</v>
      </c>
      <c r="BI106" s="16" t="s">
        <v>197</v>
      </c>
      <c r="BJ106" s="16"/>
      <c r="BK106" s="16" t="s">
        <v>173</v>
      </c>
      <c r="BL106" s="14" t="s">
        <v>0</v>
      </c>
      <c r="BM106" s="20">
        <v>407569.96916460001</v>
      </c>
      <c r="BN106" s="14" t="s">
        <v>84</v>
      </c>
      <c r="BO106" s="20"/>
      <c r="BP106" s="21">
        <v>37301</v>
      </c>
      <c r="BQ106" s="21">
        <v>48245</v>
      </c>
      <c r="BR106" s="20">
        <v>610.82000000000005</v>
      </c>
      <c r="BS106" s="20">
        <v>100</v>
      </c>
      <c r="BT106" s="20">
        <v>30.3</v>
      </c>
    </row>
    <row r="107" spans="1:72" s="1" customFormat="1" ht="18.2" customHeight="1" x14ac:dyDescent="0.15">
      <c r="A107" s="4">
        <v>105</v>
      </c>
      <c r="B107" s="5" t="s">
        <v>6</v>
      </c>
      <c r="C107" s="5" t="s">
        <v>1</v>
      </c>
      <c r="D107" s="6">
        <v>45292</v>
      </c>
      <c r="E107" s="7" t="s">
        <v>256</v>
      </c>
      <c r="F107" s="8">
        <v>0</v>
      </c>
      <c r="G107" s="8">
        <v>0</v>
      </c>
      <c r="H107" s="9">
        <v>31205.4</v>
      </c>
      <c r="I107" s="9">
        <v>0</v>
      </c>
      <c r="J107" s="9">
        <v>0</v>
      </c>
      <c r="K107" s="9">
        <v>31205.4</v>
      </c>
      <c r="L107" s="9">
        <v>304.70999999999998</v>
      </c>
      <c r="M107" s="9">
        <v>0</v>
      </c>
      <c r="N107" s="9">
        <v>0</v>
      </c>
      <c r="O107" s="9">
        <v>0</v>
      </c>
      <c r="P107" s="9">
        <v>304.70999999999998</v>
      </c>
      <c r="Q107" s="9">
        <v>4.6100000000000003</v>
      </c>
      <c r="R107" s="9">
        <v>0</v>
      </c>
      <c r="S107" s="9">
        <v>30896.080000000002</v>
      </c>
      <c r="T107" s="9">
        <v>0</v>
      </c>
      <c r="U107" s="9">
        <v>260.01</v>
      </c>
      <c r="V107" s="9">
        <v>0</v>
      </c>
      <c r="W107" s="9">
        <v>0</v>
      </c>
      <c r="X107" s="9">
        <v>260.01</v>
      </c>
      <c r="Y107" s="9">
        <v>0</v>
      </c>
      <c r="Z107" s="9">
        <v>0</v>
      </c>
      <c r="AA107" s="9">
        <v>0</v>
      </c>
      <c r="AB107" s="9">
        <v>90</v>
      </c>
      <c r="AC107" s="9">
        <v>0</v>
      </c>
      <c r="AD107" s="9">
        <v>25</v>
      </c>
      <c r="AE107" s="9">
        <v>0</v>
      </c>
      <c r="AF107" s="9">
        <v>0</v>
      </c>
      <c r="AG107" s="9">
        <v>0</v>
      </c>
      <c r="AH107" s="9">
        <v>79.72</v>
      </c>
      <c r="AI107" s="9">
        <v>45.43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3.7569999999999999E-3</v>
      </c>
      <c r="AT107" s="9">
        <v>0</v>
      </c>
      <c r="AU107" s="9">
        <f t="shared" si="1"/>
        <v>809.47624299999995</v>
      </c>
      <c r="AV107" s="9">
        <v>0</v>
      </c>
      <c r="AW107" s="9">
        <v>0</v>
      </c>
      <c r="AX107" s="10">
        <v>97</v>
      </c>
      <c r="AY107" s="10">
        <v>360</v>
      </c>
      <c r="AZ107" s="9">
        <v>220534.03</v>
      </c>
      <c r="BA107" s="9">
        <v>64350</v>
      </c>
      <c r="BB107" s="11">
        <v>90</v>
      </c>
      <c r="BC107" s="11">
        <v>43.211300699300701</v>
      </c>
      <c r="BD107" s="11">
        <v>10</v>
      </c>
      <c r="BE107" s="11"/>
      <c r="BF107" s="7" t="s">
        <v>158</v>
      </c>
      <c r="BG107" s="4"/>
      <c r="BH107" s="7" t="s">
        <v>8</v>
      </c>
      <c r="BI107" s="7" t="s">
        <v>257</v>
      </c>
      <c r="BJ107" s="7" t="s">
        <v>258</v>
      </c>
      <c r="BK107" s="7" t="s">
        <v>4</v>
      </c>
      <c r="BL107" s="5" t="s">
        <v>0</v>
      </c>
      <c r="BM107" s="11">
        <v>246680.0184948</v>
      </c>
      <c r="BN107" s="5" t="s">
        <v>84</v>
      </c>
      <c r="BO107" s="11"/>
      <c r="BP107" s="12">
        <v>37328</v>
      </c>
      <c r="BQ107" s="12">
        <v>48273</v>
      </c>
      <c r="BR107" s="11">
        <v>0</v>
      </c>
      <c r="BS107" s="11">
        <v>90</v>
      </c>
      <c r="BT107" s="11">
        <v>25</v>
      </c>
    </row>
    <row r="108" spans="1:72" s="1" customFormat="1" ht="18.2" customHeight="1" x14ac:dyDescent="0.15">
      <c r="A108" s="13">
        <v>106</v>
      </c>
      <c r="B108" s="14" t="s">
        <v>6</v>
      </c>
      <c r="C108" s="14" t="s">
        <v>1</v>
      </c>
      <c r="D108" s="15">
        <v>45292</v>
      </c>
      <c r="E108" s="16" t="s">
        <v>259</v>
      </c>
      <c r="F108" s="17">
        <v>0</v>
      </c>
      <c r="G108" s="17">
        <v>0</v>
      </c>
      <c r="H108" s="18">
        <v>37699.089999999997</v>
      </c>
      <c r="I108" s="18">
        <v>0</v>
      </c>
      <c r="J108" s="18">
        <v>0</v>
      </c>
      <c r="K108" s="18">
        <v>37699.089999999997</v>
      </c>
      <c r="L108" s="18">
        <v>250.56</v>
      </c>
      <c r="M108" s="18">
        <v>0</v>
      </c>
      <c r="N108" s="18">
        <v>0</v>
      </c>
      <c r="O108" s="18">
        <v>0</v>
      </c>
      <c r="P108" s="18">
        <v>250.56</v>
      </c>
      <c r="Q108" s="18">
        <v>0</v>
      </c>
      <c r="R108" s="18">
        <v>0</v>
      </c>
      <c r="S108" s="18">
        <v>37448.53</v>
      </c>
      <c r="T108" s="18">
        <v>0</v>
      </c>
      <c r="U108" s="18">
        <v>314.16000000000003</v>
      </c>
      <c r="V108" s="18">
        <v>0</v>
      </c>
      <c r="W108" s="18">
        <v>0</v>
      </c>
      <c r="X108" s="18">
        <v>314.16000000000003</v>
      </c>
      <c r="Y108" s="18">
        <v>0</v>
      </c>
      <c r="Z108" s="18">
        <v>0</v>
      </c>
      <c r="AA108" s="18">
        <v>0</v>
      </c>
      <c r="AB108" s="18">
        <v>90</v>
      </c>
      <c r="AC108" s="18">
        <v>0</v>
      </c>
      <c r="AD108" s="18">
        <v>25</v>
      </c>
      <c r="AE108" s="18">
        <v>0</v>
      </c>
      <c r="AF108" s="18">
        <v>0</v>
      </c>
      <c r="AG108" s="18">
        <v>0</v>
      </c>
      <c r="AH108" s="18">
        <v>79.72</v>
      </c>
      <c r="AI108" s="18">
        <v>45.38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804.81999999999994</v>
      </c>
      <c r="AV108" s="18">
        <v>0</v>
      </c>
      <c r="AW108" s="18">
        <v>0</v>
      </c>
      <c r="AX108" s="19">
        <v>97</v>
      </c>
      <c r="AY108" s="19">
        <v>360</v>
      </c>
      <c r="AZ108" s="18">
        <v>220618.76</v>
      </c>
      <c r="BA108" s="18">
        <v>64350</v>
      </c>
      <c r="BB108" s="20">
        <v>90</v>
      </c>
      <c r="BC108" s="20">
        <v>52.375566433566398</v>
      </c>
      <c r="BD108" s="20">
        <v>10</v>
      </c>
      <c r="BE108" s="20"/>
      <c r="BF108" s="16" t="s">
        <v>158</v>
      </c>
      <c r="BG108" s="13"/>
      <c r="BH108" s="16" t="s">
        <v>251</v>
      </c>
      <c r="BI108" s="16" t="s">
        <v>260</v>
      </c>
      <c r="BJ108" s="16" t="s">
        <v>261</v>
      </c>
      <c r="BK108" s="16" t="s">
        <v>4</v>
      </c>
      <c r="BL108" s="14" t="s">
        <v>0</v>
      </c>
      <c r="BM108" s="20">
        <v>298995.99149804999</v>
      </c>
      <c r="BN108" s="14" t="s">
        <v>84</v>
      </c>
      <c r="BO108" s="20"/>
      <c r="BP108" s="21">
        <v>37342</v>
      </c>
      <c r="BQ108" s="21">
        <v>48273</v>
      </c>
      <c r="BR108" s="20">
        <v>0</v>
      </c>
      <c r="BS108" s="20">
        <v>90</v>
      </c>
      <c r="BT108" s="20">
        <v>25</v>
      </c>
    </row>
    <row r="109" spans="1:72" s="1" customFormat="1" ht="18.2" customHeight="1" x14ac:dyDescent="0.15">
      <c r="A109" s="4">
        <v>107</v>
      </c>
      <c r="B109" s="5" t="s">
        <v>6</v>
      </c>
      <c r="C109" s="5" t="s">
        <v>1</v>
      </c>
      <c r="D109" s="6">
        <v>45292</v>
      </c>
      <c r="E109" s="7" t="s">
        <v>262</v>
      </c>
      <c r="F109" s="8">
        <v>0</v>
      </c>
      <c r="G109" s="8">
        <v>0</v>
      </c>
      <c r="H109" s="9">
        <v>36151.370000000003</v>
      </c>
      <c r="I109" s="9">
        <v>0</v>
      </c>
      <c r="J109" s="9">
        <v>0</v>
      </c>
      <c r="K109" s="9">
        <v>36151.370000000003</v>
      </c>
      <c r="L109" s="9">
        <v>263.45999999999998</v>
      </c>
      <c r="M109" s="9">
        <v>0</v>
      </c>
      <c r="N109" s="9">
        <v>0</v>
      </c>
      <c r="O109" s="9">
        <v>0</v>
      </c>
      <c r="P109" s="9">
        <v>263.45999999999998</v>
      </c>
      <c r="Q109" s="9">
        <v>0</v>
      </c>
      <c r="R109" s="9">
        <v>0</v>
      </c>
      <c r="S109" s="9">
        <v>35887.910000000003</v>
      </c>
      <c r="T109" s="9">
        <v>0</v>
      </c>
      <c r="U109" s="9">
        <v>301.26</v>
      </c>
      <c r="V109" s="9">
        <v>0</v>
      </c>
      <c r="W109" s="9">
        <v>0</v>
      </c>
      <c r="X109" s="9">
        <v>301.26</v>
      </c>
      <c r="Y109" s="9">
        <v>0</v>
      </c>
      <c r="Z109" s="9">
        <v>0</v>
      </c>
      <c r="AA109" s="9">
        <v>0</v>
      </c>
      <c r="AB109" s="9">
        <v>90</v>
      </c>
      <c r="AC109" s="9">
        <v>0</v>
      </c>
      <c r="AD109" s="9">
        <v>25</v>
      </c>
      <c r="AE109" s="9">
        <v>0</v>
      </c>
      <c r="AF109" s="9">
        <v>0</v>
      </c>
      <c r="AG109" s="9">
        <v>0</v>
      </c>
      <c r="AH109" s="9">
        <v>79.72</v>
      </c>
      <c r="AI109" s="9">
        <v>45.13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0.01</v>
      </c>
      <c r="AR109" s="9">
        <v>0</v>
      </c>
      <c r="AS109" s="9">
        <v>0</v>
      </c>
      <c r="AT109" s="9">
        <v>0</v>
      </c>
      <c r="AU109" s="9">
        <f t="shared" si="1"/>
        <v>804.57999999999993</v>
      </c>
      <c r="AV109" s="9">
        <v>0</v>
      </c>
      <c r="AW109" s="9">
        <v>0</v>
      </c>
      <c r="AX109" s="10">
        <v>98</v>
      </c>
      <c r="AY109" s="10">
        <v>360</v>
      </c>
      <c r="AZ109" s="9">
        <v>221761.18</v>
      </c>
      <c r="BA109" s="9">
        <v>64350</v>
      </c>
      <c r="BB109" s="11">
        <v>90</v>
      </c>
      <c r="BC109" s="11">
        <v>50.192881118881097</v>
      </c>
      <c r="BD109" s="11">
        <v>10</v>
      </c>
      <c r="BE109" s="11"/>
      <c r="BF109" s="7" t="s">
        <v>158</v>
      </c>
      <c r="BG109" s="4"/>
      <c r="BH109" s="7" t="s">
        <v>8</v>
      </c>
      <c r="BI109" s="7" t="s">
        <v>257</v>
      </c>
      <c r="BJ109" s="7" t="s">
        <v>258</v>
      </c>
      <c r="BK109" s="7" t="s">
        <v>4</v>
      </c>
      <c r="BL109" s="5" t="s">
        <v>0</v>
      </c>
      <c r="BM109" s="11">
        <v>286535.71270335</v>
      </c>
      <c r="BN109" s="5" t="s">
        <v>84</v>
      </c>
      <c r="BO109" s="11"/>
      <c r="BP109" s="12">
        <v>37365</v>
      </c>
      <c r="BQ109" s="12">
        <v>48305</v>
      </c>
      <c r="BR109" s="11">
        <v>0</v>
      </c>
      <c r="BS109" s="11">
        <v>90</v>
      </c>
      <c r="BT109" s="11">
        <v>25</v>
      </c>
    </row>
    <row r="110" spans="1:72" s="1" customFormat="1" ht="18.2" customHeight="1" x14ac:dyDescent="0.15">
      <c r="A110" s="13">
        <v>108</v>
      </c>
      <c r="B110" s="14" t="s">
        <v>6</v>
      </c>
      <c r="C110" s="14" t="s">
        <v>1</v>
      </c>
      <c r="D110" s="15">
        <v>45292</v>
      </c>
      <c r="E110" s="16" t="s">
        <v>50</v>
      </c>
      <c r="F110" s="17">
        <v>188</v>
      </c>
      <c r="G110" s="17">
        <v>187</v>
      </c>
      <c r="H110" s="18">
        <v>38212.870000000003</v>
      </c>
      <c r="I110" s="18">
        <v>23289.74</v>
      </c>
      <c r="J110" s="18">
        <v>0</v>
      </c>
      <c r="K110" s="18">
        <v>61502.61</v>
      </c>
      <c r="L110" s="18">
        <v>246.3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61502.61</v>
      </c>
      <c r="T110" s="18">
        <v>82109</v>
      </c>
      <c r="U110" s="18">
        <v>318.42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82427.42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23536.04</v>
      </c>
      <c r="AW110" s="18">
        <v>82427.42</v>
      </c>
      <c r="AX110" s="19">
        <v>98</v>
      </c>
      <c r="AY110" s="19">
        <v>360</v>
      </c>
      <c r="AZ110" s="18">
        <v>221761.18</v>
      </c>
      <c r="BA110" s="18">
        <v>64350</v>
      </c>
      <c r="BB110" s="20">
        <v>90</v>
      </c>
      <c r="BC110" s="20">
        <v>86.017636363636399</v>
      </c>
      <c r="BD110" s="20">
        <v>10</v>
      </c>
      <c r="BE110" s="20"/>
      <c r="BF110" s="16" t="s">
        <v>158</v>
      </c>
      <c r="BG110" s="13"/>
      <c r="BH110" s="16" t="s">
        <v>8</v>
      </c>
      <c r="BI110" s="16" t="s">
        <v>257</v>
      </c>
      <c r="BJ110" s="16" t="s">
        <v>258</v>
      </c>
      <c r="BK110" s="16" t="s">
        <v>5</v>
      </c>
      <c r="BL110" s="14" t="s">
        <v>0</v>
      </c>
      <c r="BM110" s="20">
        <v>491048.21622285002</v>
      </c>
      <c r="BN110" s="14" t="s">
        <v>84</v>
      </c>
      <c r="BO110" s="20"/>
      <c r="BP110" s="21">
        <v>37365</v>
      </c>
      <c r="BQ110" s="21">
        <v>48305</v>
      </c>
      <c r="BR110" s="20">
        <v>52497.82</v>
      </c>
      <c r="BS110" s="20">
        <v>90</v>
      </c>
      <c r="BT110" s="20">
        <v>54.18</v>
      </c>
    </row>
    <row r="111" spans="1:72" s="1" customFormat="1" ht="18.2" customHeight="1" x14ac:dyDescent="0.15">
      <c r="A111" s="4">
        <v>109</v>
      </c>
      <c r="B111" s="5" t="s">
        <v>6</v>
      </c>
      <c r="C111" s="5" t="s">
        <v>1</v>
      </c>
      <c r="D111" s="6">
        <v>45292</v>
      </c>
      <c r="E111" s="7" t="s">
        <v>51</v>
      </c>
      <c r="F111" s="8">
        <v>70</v>
      </c>
      <c r="G111" s="8">
        <v>69</v>
      </c>
      <c r="H111" s="9">
        <v>38212.870000000003</v>
      </c>
      <c r="I111" s="9">
        <v>12880.91</v>
      </c>
      <c r="J111" s="9">
        <v>0</v>
      </c>
      <c r="K111" s="9">
        <v>51093.78</v>
      </c>
      <c r="L111" s="9">
        <v>246.3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51093.78</v>
      </c>
      <c r="T111" s="9">
        <v>26082.85</v>
      </c>
      <c r="U111" s="9">
        <v>318.42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26401.27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13127.21</v>
      </c>
      <c r="AW111" s="9">
        <v>26401.27</v>
      </c>
      <c r="AX111" s="10">
        <v>98</v>
      </c>
      <c r="AY111" s="10">
        <v>360</v>
      </c>
      <c r="AZ111" s="9">
        <v>220977.76</v>
      </c>
      <c r="BA111" s="9">
        <v>64350</v>
      </c>
      <c r="BB111" s="11">
        <v>90</v>
      </c>
      <c r="BC111" s="11">
        <v>71.459832167832204</v>
      </c>
      <c r="BD111" s="11">
        <v>10</v>
      </c>
      <c r="BE111" s="11"/>
      <c r="BF111" s="7" t="s">
        <v>158</v>
      </c>
      <c r="BG111" s="4"/>
      <c r="BH111" s="7" t="s">
        <v>8</v>
      </c>
      <c r="BI111" s="7" t="s">
        <v>257</v>
      </c>
      <c r="BJ111" s="7" t="s">
        <v>258</v>
      </c>
      <c r="BK111" s="7" t="s">
        <v>5</v>
      </c>
      <c r="BL111" s="5" t="s">
        <v>0</v>
      </c>
      <c r="BM111" s="11">
        <v>407942.19186929998</v>
      </c>
      <c r="BN111" s="5" t="s">
        <v>84</v>
      </c>
      <c r="BO111" s="11"/>
      <c r="BP111" s="12">
        <v>37351</v>
      </c>
      <c r="BQ111" s="12">
        <v>48305</v>
      </c>
      <c r="BR111" s="11">
        <v>19028.98</v>
      </c>
      <c r="BS111" s="11">
        <v>90</v>
      </c>
      <c r="BT111" s="11">
        <v>54.26</v>
      </c>
    </row>
    <row r="112" spans="1:72" s="1" customFormat="1" ht="18.2" customHeight="1" x14ac:dyDescent="0.15">
      <c r="A112" s="13">
        <v>110</v>
      </c>
      <c r="B112" s="14" t="s">
        <v>6</v>
      </c>
      <c r="C112" s="14" t="s">
        <v>1</v>
      </c>
      <c r="D112" s="15">
        <v>45292</v>
      </c>
      <c r="E112" s="16" t="s">
        <v>52</v>
      </c>
      <c r="F112" s="17">
        <v>46</v>
      </c>
      <c r="G112" s="17">
        <v>45</v>
      </c>
      <c r="H112" s="18">
        <v>20486.599999999999</v>
      </c>
      <c r="I112" s="18">
        <v>14629.58</v>
      </c>
      <c r="J112" s="18">
        <v>0</v>
      </c>
      <c r="K112" s="18">
        <v>35116.18</v>
      </c>
      <c r="L112" s="18">
        <v>394.02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35116.18</v>
      </c>
      <c r="T112" s="18">
        <v>10386.65</v>
      </c>
      <c r="U112" s="18">
        <v>170.7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10557.35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15023.6</v>
      </c>
      <c r="AW112" s="18">
        <v>10557.35</v>
      </c>
      <c r="AX112" s="19">
        <v>49</v>
      </c>
      <c r="AY112" s="19">
        <v>360</v>
      </c>
      <c r="AZ112" s="18">
        <v>220977.76</v>
      </c>
      <c r="BA112" s="18">
        <v>64350</v>
      </c>
      <c r="BB112" s="20">
        <v>90</v>
      </c>
      <c r="BC112" s="20">
        <v>49.113538461538496</v>
      </c>
      <c r="BD112" s="20">
        <v>10</v>
      </c>
      <c r="BE112" s="20"/>
      <c r="BF112" s="16" t="s">
        <v>158</v>
      </c>
      <c r="BG112" s="13"/>
      <c r="BH112" s="16" t="s">
        <v>8</v>
      </c>
      <c r="BI112" s="16" t="s">
        <v>257</v>
      </c>
      <c r="BJ112" s="16" t="s">
        <v>258</v>
      </c>
      <c r="BK112" s="16" t="s">
        <v>5</v>
      </c>
      <c r="BL112" s="14" t="s">
        <v>0</v>
      </c>
      <c r="BM112" s="20">
        <v>280374.0776133</v>
      </c>
      <c r="BN112" s="14" t="s">
        <v>84</v>
      </c>
      <c r="BO112" s="20"/>
      <c r="BP112" s="21">
        <v>37351</v>
      </c>
      <c r="BQ112" s="21">
        <v>48305</v>
      </c>
      <c r="BR112" s="20">
        <v>12221.81</v>
      </c>
      <c r="BS112" s="20">
        <v>90</v>
      </c>
      <c r="BT112" s="20">
        <v>54.26</v>
      </c>
    </row>
    <row r="113" spans="1:72" s="1" customFormat="1" ht="18.2" customHeight="1" x14ac:dyDescent="0.15">
      <c r="A113" s="4">
        <v>111</v>
      </c>
      <c r="B113" s="5" t="s">
        <v>6</v>
      </c>
      <c r="C113" s="5" t="s">
        <v>1</v>
      </c>
      <c r="D113" s="6">
        <v>45292</v>
      </c>
      <c r="E113" s="7" t="s">
        <v>53</v>
      </c>
      <c r="F113" s="8">
        <v>42</v>
      </c>
      <c r="G113" s="8">
        <v>41</v>
      </c>
      <c r="H113" s="9">
        <v>1496.15</v>
      </c>
      <c r="I113" s="9">
        <v>19078.18</v>
      </c>
      <c r="J113" s="9">
        <v>0</v>
      </c>
      <c r="K113" s="9">
        <v>20574.330000000002</v>
      </c>
      <c r="L113" s="9">
        <v>552.29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20574.330000000002</v>
      </c>
      <c r="T113" s="9">
        <v>4071.01</v>
      </c>
      <c r="U113" s="9">
        <v>12.43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4083.44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19630.47</v>
      </c>
      <c r="AW113" s="9">
        <v>4083.44</v>
      </c>
      <c r="AX113" s="10">
        <v>67</v>
      </c>
      <c r="AY113" s="10">
        <v>360</v>
      </c>
      <c r="AZ113" s="9">
        <v>220977.76</v>
      </c>
      <c r="BA113" s="9">
        <v>64350</v>
      </c>
      <c r="BB113" s="11">
        <v>90</v>
      </c>
      <c r="BC113" s="11">
        <v>28.7752867132867</v>
      </c>
      <c r="BD113" s="11">
        <v>10</v>
      </c>
      <c r="BE113" s="11"/>
      <c r="BF113" s="7" t="s">
        <v>158</v>
      </c>
      <c r="BG113" s="4"/>
      <c r="BH113" s="7" t="s">
        <v>8</v>
      </c>
      <c r="BI113" s="7" t="s">
        <v>257</v>
      </c>
      <c r="BJ113" s="7" t="s">
        <v>258</v>
      </c>
      <c r="BK113" s="7" t="s">
        <v>5</v>
      </c>
      <c r="BL113" s="5" t="s">
        <v>0</v>
      </c>
      <c r="BM113" s="11">
        <v>164269.25697105</v>
      </c>
      <c r="BN113" s="5" t="s">
        <v>84</v>
      </c>
      <c r="BO113" s="11"/>
      <c r="BP113" s="12">
        <v>37351</v>
      </c>
      <c r="BQ113" s="12">
        <v>48305</v>
      </c>
      <c r="BR113" s="11">
        <v>11396.54</v>
      </c>
      <c r="BS113" s="11">
        <v>90</v>
      </c>
      <c r="BT113" s="11">
        <v>54.26</v>
      </c>
    </row>
    <row r="114" spans="1:72" s="1" customFormat="1" ht="18.2" customHeight="1" x14ac:dyDescent="0.15">
      <c r="A114" s="13">
        <v>112</v>
      </c>
      <c r="B114" s="14" t="s">
        <v>6</v>
      </c>
      <c r="C114" s="14" t="s">
        <v>1</v>
      </c>
      <c r="D114" s="15">
        <v>45292</v>
      </c>
      <c r="E114" s="16" t="s">
        <v>54</v>
      </c>
      <c r="F114" s="17">
        <v>24</v>
      </c>
      <c r="G114" s="17">
        <v>23</v>
      </c>
      <c r="H114" s="18">
        <v>38699.339999999997</v>
      </c>
      <c r="I114" s="18">
        <v>4882.79</v>
      </c>
      <c r="J114" s="18">
        <v>0</v>
      </c>
      <c r="K114" s="18">
        <v>43582.13</v>
      </c>
      <c r="L114" s="18">
        <v>242.24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43582.13</v>
      </c>
      <c r="T114" s="18">
        <v>7574.81</v>
      </c>
      <c r="U114" s="18">
        <v>322.48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7897.29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5125.03</v>
      </c>
      <c r="AW114" s="18">
        <v>7897.29</v>
      </c>
      <c r="AX114" s="19">
        <v>100</v>
      </c>
      <c r="AY114" s="19">
        <v>360</v>
      </c>
      <c r="AZ114" s="18">
        <v>223270.26</v>
      </c>
      <c r="BA114" s="18">
        <v>64350</v>
      </c>
      <c r="BB114" s="20">
        <v>90</v>
      </c>
      <c r="BC114" s="20">
        <v>60.954027972028001</v>
      </c>
      <c r="BD114" s="20">
        <v>10</v>
      </c>
      <c r="BE114" s="20"/>
      <c r="BF114" s="16" t="s">
        <v>158</v>
      </c>
      <c r="BG114" s="13"/>
      <c r="BH114" s="16" t="s">
        <v>8</v>
      </c>
      <c r="BI114" s="16" t="s">
        <v>257</v>
      </c>
      <c r="BJ114" s="16" t="s">
        <v>258</v>
      </c>
      <c r="BK114" s="16" t="s">
        <v>5</v>
      </c>
      <c r="BL114" s="14" t="s">
        <v>0</v>
      </c>
      <c r="BM114" s="20">
        <v>347967.78861405002</v>
      </c>
      <c r="BN114" s="14" t="s">
        <v>84</v>
      </c>
      <c r="BO114" s="20"/>
      <c r="BP114" s="21">
        <v>37421</v>
      </c>
      <c r="BQ114" s="21">
        <v>48366</v>
      </c>
      <c r="BR114" s="20">
        <v>6208.72</v>
      </c>
      <c r="BS114" s="20">
        <v>90</v>
      </c>
      <c r="BT114" s="20">
        <v>53.96</v>
      </c>
    </row>
    <row r="115" spans="1:72" s="1" customFormat="1" ht="18.2" customHeight="1" x14ac:dyDescent="0.15">
      <c r="A115" s="4">
        <v>113</v>
      </c>
      <c r="B115" s="5" t="s">
        <v>6</v>
      </c>
      <c r="C115" s="5" t="s">
        <v>1</v>
      </c>
      <c r="D115" s="6">
        <v>45292</v>
      </c>
      <c r="E115" s="7" t="s">
        <v>55</v>
      </c>
      <c r="F115" s="8">
        <v>8</v>
      </c>
      <c r="G115" s="8">
        <v>8</v>
      </c>
      <c r="H115" s="9">
        <v>38699.339999999997</v>
      </c>
      <c r="I115" s="9">
        <v>1771.67</v>
      </c>
      <c r="J115" s="9">
        <v>0</v>
      </c>
      <c r="K115" s="9">
        <v>40471.01</v>
      </c>
      <c r="L115" s="9">
        <v>242.24</v>
      </c>
      <c r="M115" s="9">
        <v>0</v>
      </c>
      <c r="N115" s="9">
        <v>0</v>
      </c>
      <c r="O115" s="9">
        <v>231.2</v>
      </c>
      <c r="P115" s="9">
        <v>0</v>
      </c>
      <c r="Q115" s="9">
        <v>0</v>
      </c>
      <c r="R115" s="9">
        <v>0</v>
      </c>
      <c r="S115" s="9">
        <v>40239.81</v>
      </c>
      <c r="T115" s="9">
        <v>2314.4</v>
      </c>
      <c r="U115" s="9">
        <v>322.48</v>
      </c>
      <c r="V115" s="9">
        <v>0</v>
      </c>
      <c r="W115" s="9">
        <v>336.15</v>
      </c>
      <c r="X115" s="9">
        <v>0</v>
      </c>
      <c r="Y115" s="9">
        <v>0</v>
      </c>
      <c r="Z115" s="9">
        <v>0</v>
      </c>
      <c r="AA115" s="9">
        <v>2300.73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90</v>
      </c>
      <c r="AK115" s="9">
        <v>0</v>
      </c>
      <c r="AL115" s="9">
        <v>25</v>
      </c>
      <c r="AM115" s="9">
        <v>28.93</v>
      </c>
      <c r="AN115" s="9">
        <v>0</v>
      </c>
      <c r="AO115" s="9">
        <v>79.72</v>
      </c>
      <c r="AP115" s="9">
        <v>45.43</v>
      </c>
      <c r="AQ115" s="9">
        <v>1E-3</v>
      </c>
      <c r="AR115" s="9">
        <v>0</v>
      </c>
      <c r="AS115" s="9">
        <v>0</v>
      </c>
      <c r="AT115" s="9">
        <v>0</v>
      </c>
      <c r="AU115" s="9">
        <f t="shared" si="1"/>
        <v>836.43100000000004</v>
      </c>
      <c r="AV115" s="9">
        <v>1782.71</v>
      </c>
      <c r="AW115" s="9">
        <v>2300.73</v>
      </c>
      <c r="AX115" s="10">
        <v>100</v>
      </c>
      <c r="AY115" s="10">
        <v>360</v>
      </c>
      <c r="AZ115" s="9">
        <v>223603.59</v>
      </c>
      <c r="BA115" s="9">
        <v>64350</v>
      </c>
      <c r="BB115" s="11">
        <v>90</v>
      </c>
      <c r="BC115" s="11">
        <v>56.279454545454499</v>
      </c>
      <c r="BD115" s="11">
        <v>10</v>
      </c>
      <c r="BE115" s="11"/>
      <c r="BF115" s="7" t="s">
        <v>158</v>
      </c>
      <c r="BG115" s="4"/>
      <c r="BH115" s="7" t="s">
        <v>8</v>
      </c>
      <c r="BI115" s="7" t="s">
        <v>257</v>
      </c>
      <c r="BJ115" s="7" t="s">
        <v>258</v>
      </c>
      <c r="BK115" s="7" t="s">
        <v>5</v>
      </c>
      <c r="BL115" s="5" t="s">
        <v>0</v>
      </c>
      <c r="BM115" s="11">
        <v>321282.08740485</v>
      </c>
      <c r="BN115" s="5" t="s">
        <v>84</v>
      </c>
      <c r="BO115" s="11"/>
      <c r="BP115" s="12">
        <v>37435</v>
      </c>
      <c r="BQ115" s="12">
        <v>48366</v>
      </c>
      <c r="BR115" s="11">
        <v>1883.56</v>
      </c>
      <c r="BS115" s="11">
        <v>90</v>
      </c>
      <c r="BT115" s="11">
        <v>53.93</v>
      </c>
    </row>
    <row r="116" spans="1:72" s="1" customFormat="1" ht="18.2" customHeight="1" x14ac:dyDescent="0.15">
      <c r="A116" s="13">
        <v>114</v>
      </c>
      <c r="B116" s="14" t="s">
        <v>6</v>
      </c>
      <c r="C116" s="14" t="s">
        <v>1</v>
      </c>
      <c r="D116" s="15">
        <v>45292</v>
      </c>
      <c r="E116" s="16" t="s">
        <v>263</v>
      </c>
      <c r="F116" s="17">
        <v>1</v>
      </c>
      <c r="G116" s="17">
        <v>1</v>
      </c>
      <c r="H116" s="18">
        <v>38095.42</v>
      </c>
      <c r="I116" s="18">
        <v>245.21</v>
      </c>
      <c r="J116" s="18">
        <v>0</v>
      </c>
      <c r="K116" s="18">
        <v>38340.629999999997</v>
      </c>
      <c r="L116" s="18">
        <v>247.26</v>
      </c>
      <c r="M116" s="18">
        <v>0</v>
      </c>
      <c r="N116" s="18">
        <v>0</v>
      </c>
      <c r="O116" s="18">
        <v>245.21</v>
      </c>
      <c r="P116" s="18">
        <v>0</v>
      </c>
      <c r="Q116" s="18">
        <v>0</v>
      </c>
      <c r="R116" s="18">
        <v>0</v>
      </c>
      <c r="S116" s="18">
        <v>38095.42</v>
      </c>
      <c r="T116" s="18">
        <v>319.51</v>
      </c>
      <c r="U116" s="18">
        <v>317.45999999999998</v>
      </c>
      <c r="V116" s="18">
        <v>0</v>
      </c>
      <c r="W116" s="18">
        <v>319.51</v>
      </c>
      <c r="X116" s="18">
        <v>0</v>
      </c>
      <c r="Y116" s="18">
        <v>0</v>
      </c>
      <c r="Z116" s="18">
        <v>0</v>
      </c>
      <c r="AA116" s="18">
        <v>317.45999999999998</v>
      </c>
      <c r="AB116" s="18">
        <v>0</v>
      </c>
      <c r="AC116" s="18">
        <v>0</v>
      </c>
      <c r="AD116" s="18">
        <v>0</v>
      </c>
      <c r="AE116" s="18">
        <v>0</v>
      </c>
      <c r="AF116" s="18">
        <v>0.08</v>
      </c>
      <c r="AG116" s="18">
        <v>0</v>
      </c>
      <c r="AH116" s="18">
        <v>0</v>
      </c>
      <c r="AI116" s="18">
        <v>0</v>
      </c>
      <c r="AJ116" s="18">
        <v>90</v>
      </c>
      <c r="AK116" s="18">
        <v>0</v>
      </c>
      <c r="AL116" s="18">
        <v>25</v>
      </c>
      <c r="AM116" s="18">
        <v>0</v>
      </c>
      <c r="AN116" s="18">
        <v>0</v>
      </c>
      <c r="AO116" s="18">
        <v>79.72</v>
      </c>
      <c r="AP116" s="18">
        <v>45.16</v>
      </c>
      <c r="AQ116" s="18">
        <v>0</v>
      </c>
      <c r="AR116" s="18">
        <v>0</v>
      </c>
      <c r="AS116" s="18">
        <v>2.5049999999999998E-3</v>
      </c>
      <c r="AT116" s="18">
        <v>0</v>
      </c>
      <c r="AU116" s="18">
        <f t="shared" si="1"/>
        <v>804.67749500000002</v>
      </c>
      <c r="AV116" s="18">
        <v>247.26</v>
      </c>
      <c r="AW116" s="18">
        <v>317.45999999999998</v>
      </c>
      <c r="AX116" s="19">
        <v>98</v>
      </c>
      <c r="AY116" s="19">
        <v>360</v>
      </c>
      <c r="AZ116" s="18">
        <v>220977.76</v>
      </c>
      <c r="BA116" s="18">
        <v>64350</v>
      </c>
      <c r="BB116" s="20">
        <v>90</v>
      </c>
      <c r="BC116" s="20">
        <v>53.280307692307701</v>
      </c>
      <c r="BD116" s="20">
        <v>10</v>
      </c>
      <c r="BE116" s="20"/>
      <c r="BF116" s="16" t="s">
        <v>158</v>
      </c>
      <c r="BG116" s="13"/>
      <c r="BH116" s="16" t="s">
        <v>8</v>
      </c>
      <c r="BI116" s="16" t="s">
        <v>257</v>
      </c>
      <c r="BJ116" s="16" t="s">
        <v>258</v>
      </c>
      <c r="BK116" s="16" t="s">
        <v>173</v>
      </c>
      <c r="BL116" s="14" t="s">
        <v>0</v>
      </c>
      <c r="BM116" s="20">
        <v>304160.88093270001</v>
      </c>
      <c r="BN116" s="14" t="s">
        <v>84</v>
      </c>
      <c r="BO116" s="20"/>
      <c r="BP116" s="21">
        <v>37351</v>
      </c>
      <c r="BQ116" s="21">
        <v>48305</v>
      </c>
      <c r="BR116" s="20">
        <v>269.18</v>
      </c>
      <c r="BS116" s="20">
        <v>90</v>
      </c>
      <c r="BT116" s="20">
        <v>25</v>
      </c>
    </row>
    <row r="117" spans="1:72" s="1" customFormat="1" ht="18.2" customHeight="1" x14ac:dyDescent="0.15">
      <c r="A117" s="4">
        <v>115</v>
      </c>
      <c r="B117" s="5" t="s">
        <v>6</v>
      </c>
      <c r="C117" s="5" t="s">
        <v>1</v>
      </c>
      <c r="D117" s="6">
        <v>45292</v>
      </c>
      <c r="E117" s="7" t="s">
        <v>264</v>
      </c>
      <c r="F117" s="8">
        <v>0</v>
      </c>
      <c r="G117" s="8">
        <v>0</v>
      </c>
      <c r="H117" s="9">
        <v>54973.09</v>
      </c>
      <c r="I117" s="9">
        <v>0</v>
      </c>
      <c r="J117" s="9">
        <v>0</v>
      </c>
      <c r="K117" s="9">
        <v>54973.09</v>
      </c>
      <c r="L117" s="9">
        <v>372.02</v>
      </c>
      <c r="M117" s="9">
        <v>0</v>
      </c>
      <c r="N117" s="9">
        <v>0</v>
      </c>
      <c r="O117" s="9">
        <v>0</v>
      </c>
      <c r="P117" s="9">
        <v>372.02</v>
      </c>
      <c r="Q117" s="9">
        <v>0</v>
      </c>
      <c r="R117" s="9">
        <v>0</v>
      </c>
      <c r="S117" s="9">
        <v>54601.07</v>
      </c>
      <c r="T117" s="9">
        <v>0</v>
      </c>
      <c r="U117" s="9">
        <v>467.27</v>
      </c>
      <c r="V117" s="9">
        <v>0</v>
      </c>
      <c r="W117" s="9">
        <v>0</v>
      </c>
      <c r="X117" s="9">
        <v>467.27</v>
      </c>
      <c r="Y117" s="9">
        <v>0</v>
      </c>
      <c r="Z117" s="9">
        <v>0</v>
      </c>
      <c r="AA117" s="9">
        <v>0</v>
      </c>
      <c r="AB117" s="9">
        <v>100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111.9</v>
      </c>
      <c r="AI117" s="9">
        <v>78.31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0.05</v>
      </c>
      <c r="AR117" s="9">
        <v>0</v>
      </c>
      <c r="AS117" s="9">
        <v>0</v>
      </c>
      <c r="AT117" s="9">
        <v>0</v>
      </c>
      <c r="AU117" s="9">
        <f t="shared" si="1"/>
        <v>1129.55</v>
      </c>
      <c r="AV117" s="9">
        <v>0</v>
      </c>
      <c r="AW117" s="9">
        <v>0</v>
      </c>
      <c r="AX117" s="10">
        <v>98</v>
      </c>
      <c r="AY117" s="10">
        <v>360</v>
      </c>
      <c r="AZ117" s="9">
        <v>323922.73</v>
      </c>
      <c r="BA117" s="9">
        <v>94050</v>
      </c>
      <c r="BB117" s="11">
        <v>90</v>
      </c>
      <c r="BC117" s="11">
        <v>52.2498277511962</v>
      </c>
      <c r="BD117" s="11">
        <v>10.199999999999999</v>
      </c>
      <c r="BE117" s="11"/>
      <c r="BF117" s="7" t="s">
        <v>158</v>
      </c>
      <c r="BG117" s="4"/>
      <c r="BH117" s="7" t="s">
        <v>179</v>
      </c>
      <c r="BI117" s="7" t="s">
        <v>197</v>
      </c>
      <c r="BJ117" s="7"/>
      <c r="BK117" s="7" t="s">
        <v>4</v>
      </c>
      <c r="BL117" s="5" t="s">
        <v>0</v>
      </c>
      <c r="BM117" s="11">
        <v>435945.04407795001</v>
      </c>
      <c r="BN117" s="5" t="s">
        <v>84</v>
      </c>
      <c r="BO117" s="11"/>
      <c r="BP117" s="12">
        <v>37363</v>
      </c>
      <c r="BQ117" s="12">
        <v>48305</v>
      </c>
      <c r="BR117" s="11">
        <v>0</v>
      </c>
      <c r="BS117" s="11">
        <v>100</v>
      </c>
      <c r="BT117" s="11">
        <v>0</v>
      </c>
    </row>
    <row r="118" spans="1:72" s="1" customFormat="1" ht="18.2" customHeight="1" x14ac:dyDescent="0.15">
      <c r="A118" s="13">
        <v>116</v>
      </c>
      <c r="B118" s="14" t="s">
        <v>6</v>
      </c>
      <c r="C118" s="14" t="s">
        <v>1</v>
      </c>
      <c r="D118" s="15">
        <v>45292</v>
      </c>
      <c r="E118" s="16" t="s">
        <v>56</v>
      </c>
      <c r="F118" s="17">
        <v>141</v>
      </c>
      <c r="G118" s="17">
        <v>140</v>
      </c>
      <c r="H118" s="18">
        <v>56387.199999999997</v>
      </c>
      <c r="I118" s="18">
        <v>29399.37</v>
      </c>
      <c r="J118" s="18">
        <v>0</v>
      </c>
      <c r="K118" s="18">
        <v>85786.57</v>
      </c>
      <c r="L118" s="18">
        <v>360.02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85786.57</v>
      </c>
      <c r="T118" s="18">
        <v>87442.69</v>
      </c>
      <c r="U118" s="18">
        <v>479.27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87921.96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29759.39</v>
      </c>
      <c r="AW118" s="18">
        <v>87921.96</v>
      </c>
      <c r="AX118" s="19">
        <v>98</v>
      </c>
      <c r="AY118" s="19">
        <v>360</v>
      </c>
      <c r="AZ118" s="18">
        <v>324397.36</v>
      </c>
      <c r="BA118" s="18">
        <v>94050</v>
      </c>
      <c r="BB118" s="20">
        <v>90</v>
      </c>
      <c r="BC118" s="20">
        <v>82.092411483253599</v>
      </c>
      <c r="BD118" s="20">
        <v>10.199999999999999</v>
      </c>
      <c r="BE118" s="20"/>
      <c r="BF118" s="16" t="s">
        <v>158</v>
      </c>
      <c r="BG118" s="13"/>
      <c r="BH118" s="16" t="s">
        <v>179</v>
      </c>
      <c r="BI118" s="16" t="s">
        <v>197</v>
      </c>
      <c r="BJ118" s="16"/>
      <c r="BK118" s="16" t="s">
        <v>5</v>
      </c>
      <c r="BL118" s="14" t="s">
        <v>0</v>
      </c>
      <c r="BM118" s="20">
        <v>684935.84539545001</v>
      </c>
      <c r="BN118" s="14" t="s">
        <v>84</v>
      </c>
      <c r="BO118" s="20"/>
      <c r="BP118" s="21">
        <v>37368</v>
      </c>
      <c r="BQ118" s="21">
        <v>48305</v>
      </c>
      <c r="BR118" s="20">
        <v>46262.67</v>
      </c>
      <c r="BS118" s="20">
        <v>100</v>
      </c>
      <c r="BT118" s="20">
        <v>30.08</v>
      </c>
    </row>
    <row r="119" spans="1:72" s="1" customFormat="1" ht="18.2" customHeight="1" x14ac:dyDescent="0.15">
      <c r="A119" s="4">
        <v>117</v>
      </c>
      <c r="B119" s="5" t="s">
        <v>6</v>
      </c>
      <c r="C119" s="5" t="s">
        <v>1</v>
      </c>
      <c r="D119" s="6">
        <v>45292</v>
      </c>
      <c r="E119" s="7" t="s">
        <v>265</v>
      </c>
      <c r="F119" s="8">
        <v>0</v>
      </c>
      <c r="G119" s="8">
        <v>0</v>
      </c>
      <c r="H119" s="9">
        <v>38122.36</v>
      </c>
      <c r="I119" s="9">
        <v>0</v>
      </c>
      <c r="J119" s="9">
        <v>0</v>
      </c>
      <c r="K119" s="9">
        <v>38122.36</v>
      </c>
      <c r="L119" s="9">
        <v>247.03</v>
      </c>
      <c r="M119" s="9">
        <v>0</v>
      </c>
      <c r="N119" s="9">
        <v>0</v>
      </c>
      <c r="O119" s="9">
        <v>0</v>
      </c>
      <c r="P119" s="9">
        <v>247.03</v>
      </c>
      <c r="Q119" s="9">
        <v>0</v>
      </c>
      <c r="R119" s="9">
        <v>0</v>
      </c>
      <c r="S119" s="9">
        <v>37875.33</v>
      </c>
      <c r="T119" s="9">
        <v>0</v>
      </c>
      <c r="U119" s="9">
        <v>317.69</v>
      </c>
      <c r="V119" s="9">
        <v>0</v>
      </c>
      <c r="W119" s="9">
        <v>0</v>
      </c>
      <c r="X119" s="9">
        <v>317.69</v>
      </c>
      <c r="Y119" s="9">
        <v>0</v>
      </c>
      <c r="Z119" s="9">
        <v>0</v>
      </c>
      <c r="AA119" s="9">
        <v>0</v>
      </c>
      <c r="AB119" s="9">
        <v>90</v>
      </c>
      <c r="AC119" s="9">
        <v>0</v>
      </c>
      <c r="AD119" s="9">
        <v>25</v>
      </c>
      <c r="AE119" s="9">
        <v>0</v>
      </c>
      <c r="AF119" s="9">
        <v>0</v>
      </c>
      <c r="AG119" s="9">
        <v>0</v>
      </c>
      <c r="AH119" s="9">
        <v>79.72</v>
      </c>
      <c r="AI119" s="9">
        <v>45.11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5.7613999999999999E-2</v>
      </c>
      <c r="AT119" s="9">
        <v>0</v>
      </c>
      <c r="AU119" s="9">
        <f t="shared" si="1"/>
        <v>804.49238600000001</v>
      </c>
      <c r="AV119" s="9">
        <v>0</v>
      </c>
      <c r="AW119" s="9">
        <v>0</v>
      </c>
      <c r="AX119" s="10">
        <v>99</v>
      </c>
      <c r="AY119" s="10">
        <v>360</v>
      </c>
      <c r="AZ119" s="9">
        <v>223085.51</v>
      </c>
      <c r="BA119" s="9">
        <v>64350</v>
      </c>
      <c r="BB119" s="11">
        <v>90</v>
      </c>
      <c r="BC119" s="11">
        <v>52.972489510489503</v>
      </c>
      <c r="BD119" s="11">
        <v>10</v>
      </c>
      <c r="BE119" s="11"/>
      <c r="BF119" s="7" t="s">
        <v>158</v>
      </c>
      <c r="BG119" s="4"/>
      <c r="BH119" s="7" t="s">
        <v>8</v>
      </c>
      <c r="BI119" s="7" t="s">
        <v>257</v>
      </c>
      <c r="BJ119" s="7" t="s">
        <v>258</v>
      </c>
      <c r="BK119" s="7" t="s">
        <v>4</v>
      </c>
      <c r="BL119" s="5" t="s">
        <v>0</v>
      </c>
      <c r="BM119" s="11">
        <v>302403.64165604999</v>
      </c>
      <c r="BN119" s="5" t="s">
        <v>84</v>
      </c>
      <c r="BO119" s="11"/>
      <c r="BP119" s="12">
        <v>37385</v>
      </c>
      <c r="BQ119" s="12">
        <v>48334</v>
      </c>
      <c r="BR119" s="11">
        <v>0</v>
      </c>
      <c r="BS119" s="11">
        <v>90</v>
      </c>
      <c r="BT119" s="11">
        <v>25</v>
      </c>
    </row>
    <row r="120" spans="1:72" s="1" customFormat="1" ht="18.2" customHeight="1" x14ac:dyDescent="0.15">
      <c r="A120" s="13">
        <v>118</v>
      </c>
      <c r="B120" s="14" t="s">
        <v>6</v>
      </c>
      <c r="C120" s="14" t="s">
        <v>1</v>
      </c>
      <c r="D120" s="15">
        <v>45292</v>
      </c>
      <c r="E120" s="16" t="s">
        <v>57</v>
      </c>
      <c r="F120" s="17">
        <v>47</v>
      </c>
      <c r="G120" s="17">
        <v>46</v>
      </c>
      <c r="H120" s="18">
        <v>38423.4</v>
      </c>
      <c r="I120" s="18">
        <v>9308.2199999999993</v>
      </c>
      <c r="J120" s="18">
        <v>0</v>
      </c>
      <c r="K120" s="18">
        <v>47731.62</v>
      </c>
      <c r="L120" s="18">
        <v>244.54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47731.62</v>
      </c>
      <c r="T120" s="18">
        <v>16666.990000000002</v>
      </c>
      <c r="U120" s="18">
        <v>320.18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16987.169999999998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f t="shared" si="1"/>
        <v>0</v>
      </c>
      <c r="AV120" s="18">
        <v>9552.76</v>
      </c>
      <c r="AW120" s="18">
        <v>16987.169999999998</v>
      </c>
      <c r="AX120" s="19">
        <v>99</v>
      </c>
      <c r="AY120" s="19">
        <v>360</v>
      </c>
      <c r="AZ120" s="18">
        <v>223085.51</v>
      </c>
      <c r="BA120" s="18">
        <v>64350</v>
      </c>
      <c r="BB120" s="20">
        <v>90</v>
      </c>
      <c r="BC120" s="20">
        <v>66.757510489510494</v>
      </c>
      <c r="BD120" s="20">
        <v>10</v>
      </c>
      <c r="BE120" s="20"/>
      <c r="BF120" s="16" t="s">
        <v>158</v>
      </c>
      <c r="BG120" s="13"/>
      <c r="BH120" s="16" t="s">
        <v>8</v>
      </c>
      <c r="BI120" s="16" t="s">
        <v>257</v>
      </c>
      <c r="BJ120" s="16" t="s">
        <v>258</v>
      </c>
      <c r="BK120" s="16" t="s">
        <v>5</v>
      </c>
      <c r="BL120" s="14" t="s">
        <v>0</v>
      </c>
      <c r="BM120" s="20">
        <v>381098.08442969999</v>
      </c>
      <c r="BN120" s="14" t="s">
        <v>84</v>
      </c>
      <c r="BO120" s="20"/>
      <c r="BP120" s="21">
        <v>37385</v>
      </c>
      <c r="BQ120" s="21">
        <v>48334</v>
      </c>
      <c r="BR120" s="20">
        <v>12748.87</v>
      </c>
      <c r="BS120" s="20">
        <v>90</v>
      </c>
      <c r="BT120" s="20">
        <v>53.98</v>
      </c>
    </row>
    <row r="121" spans="1:72" s="1" customFormat="1" ht="18.2" customHeight="1" x14ac:dyDescent="0.15">
      <c r="A121" s="4">
        <v>119</v>
      </c>
      <c r="B121" s="5" t="s">
        <v>6</v>
      </c>
      <c r="C121" s="5" t="s">
        <v>1</v>
      </c>
      <c r="D121" s="6">
        <v>45292</v>
      </c>
      <c r="E121" s="7" t="s">
        <v>58</v>
      </c>
      <c r="F121" s="8">
        <v>166</v>
      </c>
      <c r="G121" s="8">
        <v>165</v>
      </c>
      <c r="H121" s="9">
        <v>37058.660000000003</v>
      </c>
      <c r="I121" s="9">
        <v>21050.84</v>
      </c>
      <c r="J121" s="9">
        <v>0</v>
      </c>
      <c r="K121" s="9">
        <v>58109.5</v>
      </c>
      <c r="L121" s="9">
        <v>235.28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58109.5</v>
      </c>
      <c r="T121" s="9">
        <v>68301.399999999994</v>
      </c>
      <c r="U121" s="9">
        <v>308.81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68610.210000000006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21286.12</v>
      </c>
      <c r="AW121" s="9">
        <v>68610.210000000006</v>
      </c>
      <c r="AX121" s="10">
        <v>100</v>
      </c>
      <c r="AY121" s="10">
        <v>360</v>
      </c>
      <c r="AZ121" s="9">
        <v>223085.51</v>
      </c>
      <c r="BA121" s="9">
        <v>62000</v>
      </c>
      <c r="BB121" s="11">
        <v>86.71</v>
      </c>
      <c r="BC121" s="11">
        <v>81.268947499999996</v>
      </c>
      <c r="BD121" s="11">
        <v>10</v>
      </c>
      <c r="BE121" s="11"/>
      <c r="BF121" s="7" t="s">
        <v>158</v>
      </c>
      <c r="BG121" s="4"/>
      <c r="BH121" s="7" t="s">
        <v>8</v>
      </c>
      <c r="BI121" s="7" t="s">
        <v>257</v>
      </c>
      <c r="BJ121" s="7" t="s">
        <v>258</v>
      </c>
      <c r="BK121" s="7" t="s">
        <v>5</v>
      </c>
      <c r="BL121" s="5" t="s">
        <v>0</v>
      </c>
      <c r="BM121" s="11">
        <v>463956.9982575</v>
      </c>
      <c r="BN121" s="5" t="s">
        <v>84</v>
      </c>
      <c r="BO121" s="11"/>
      <c r="BP121" s="12">
        <v>37385</v>
      </c>
      <c r="BQ121" s="12">
        <v>48334</v>
      </c>
      <c r="BR121" s="11">
        <v>45525.26</v>
      </c>
      <c r="BS121" s="11">
        <v>90</v>
      </c>
      <c r="BT121" s="11">
        <v>53.97</v>
      </c>
    </row>
    <row r="122" spans="1:72" s="1" customFormat="1" ht="18.2" customHeight="1" x14ac:dyDescent="0.15">
      <c r="A122" s="13">
        <v>120</v>
      </c>
      <c r="B122" s="14" t="s">
        <v>6</v>
      </c>
      <c r="C122" s="14" t="s">
        <v>1</v>
      </c>
      <c r="D122" s="15">
        <v>45292</v>
      </c>
      <c r="E122" s="16" t="s">
        <v>266</v>
      </c>
      <c r="F122" s="17">
        <v>0</v>
      </c>
      <c r="G122" s="17">
        <v>0</v>
      </c>
      <c r="H122" s="18">
        <v>38451.69</v>
      </c>
      <c r="I122" s="18">
        <v>0</v>
      </c>
      <c r="J122" s="18">
        <v>0</v>
      </c>
      <c r="K122" s="18">
        <v>38451.69</v>
      </c>
      <c r="L122" s="18">
        <v>244.29</v>
      </c>
      <c r="M122" s="18">
        <v>0</v>
      </c>
      <c r="N122" s="18">
        <v>0</v>
      </c>
      <c r="O122" s="18">
        <v>0</v>
      </c>
      <c r="P122" s="18">
        <v>244.29</v>
      </c>
      <c r="Q122" s="18">
        <v>0</v>
      </c>
      <c r="R122" s="18">
        <v>0</v>
      </c>
      <c r="S122" s="18">
        <v>38207.4</v>
      </c>
      <c r="T122" s="18">
        <v>0</v>
      </c>
      <c r="U122" s="18">
        <v>320.43</v>
      </c>
      <c r="V122" s="18">
        <v>0</v>
      </c>
      <c r="W122" s="18">
        <v>0</v>
      </c>
      <c r="X122" s="18">
        <v>320.43</v>
      </c>
      <c r="Y122" s="18">
        <v>0</v>
      </c>
      <c r="Z122" s="18">
        <v>0</v>
      </c>
      <c r="AA122" s="18">
        <v>0</v>
      </c>
      <c r="AB122" s="18">
        <v>90</v>
      </c>
      <c r="AC122" s="18">
        <v>0</v>
      </c>
      <c r="AD122" s="18">
        <v>25</v>
      </c>
      <c r="AE122" s="18">
        <v>0</v>
      </c>
      <c r="AF122" s="18">
        <v>0</v>
      </c>
      <c r="AG122" s="18">
        <v>0</v>
      </c>
      <c r="AH122" s="18">
        <v>79.72</v>
      </c>
      <c r="AI122" s="18">
        <v>45.11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5.6361000000000001E-2</v>
      </c>
      <c r="AT122" s="18">
        <v>0</v>
      </c>
      <c r="AU122" s="18">
        <f t="shared" si="1"/>
        <v>804.49363899999992</v>
      </c>
      <c r="AV122" s="18">
        <v>0</v>
      </c>
      <c r="AW122" s="18">
        <v>0</v>
      </c>
      <c r="AX122" s="19">
        <v>99</v>
      </c>
      <c r="AY122" s="19">
        <v>360</v>
      </c>
      <c r="AZ122" s="18">
        <v>223085.51</v>
      </c>
      <c r="BA122" s="18">
        <v>64350</v>
      </c>
      <c r="BB122" s="20">
        <v>90</v>
      </c>
      <c r="BC122" s="20">
        <v>53.436923076923101</v>
      </c>
      <c r="BD122" s="20">
        <v>10</v>
      </c>
      <c r="BE122" s="20"/>
      <c r="BF122" s="16" t="s">
        <v>158</v>
      </c>
      <c r="BG122" s="13"/>
      <c r="BH122" s="16" t="s">
        <v>8</v>
      </c>
      <c r="BI122" s="16" t="s">
        <v>257</v>
      </c>
      <c r="BJ122" s="16" t="s">
        <v>258</v>
      </c>
      <c r="BK122" s="16" t="s">
        <v>4</v>
      </c>
      <c r="BL122" s="14" t="s">
        <v>0</v>
      </c>
      <c r="BM122" s="20">
        <v>305054.94996900001</v>
      </c>
      <c r="BN122" s="14" t="s">
        <v>84</v>
      </c>
      <c r="BO122" s="20"/>
      <c r="BP122" s="21">
        <v>37385</v>
      </c>
      <c r="BQ122" s="21">
        <v>48334</v>
      </c>
      <c r="BR122" s="20">
        <v>0</v>
      </c>
      <c r="BS122" s="20">
        <v>90</v>
      </c>
      <c r="BT122" s="20">
        <v>25</v>
      </c>
    </row>
    <row r="123" spans="1:72" s="1" customFormat="1" ht="18.2" customHeight="1" x14ac:dyDescent="0.15">
      <c r="A123" s="4">
        <v>121</v>
      </c>
      <c r="B123" s="5" t="s">
        <v>6</v>
      </c>
      <c r="C123" s="5" t="s">
        <v>1</v>
      </c>
      <c r="D123" s="6">
        <v>45292</v>
      </c>
      <c r="E123" s="7" t="s">
        <v>59</v>
      </c>
      <c r="F123" s="8">
        <v>82</v>
      </c>
      <c r="G123" s="8">
        <v>81</v>
      </c>
      <c r="H123" s="9">
        <v>37058.660000000003</v>
      </c>
      <c r="I123" s="9">
        <v>13814.53</v>
      </c>
      <c r="J123" s="9">
        <v>0</v>
      </c>
      <c r="K123" s="9">
        <v>50873.19</v>
      </c>
      <c r="L123" s="9">
        <v>235.28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50873.19</v>
      </c>
      <c r="T123" s="9">
        <v>30254.93</v>
      </c>
      <c r="U123" s="9">
        <v>308.81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30563.74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14049.81</v>
      </c>
      <c r="AW123" s="9">
        <v>30563.74</v>
      </c>
      <c r="AX123" s="10">
        <v>100</v>
      </c>
      <c r="AY123" s="10">
        <v>360</v>
      </c>
      <c r="AZ123" s="9">
        <v>223085.51</v>
      </c>
      <c r="BA123" s="9">
        <v>62000</v>
      </c>
      <c r="BB123" s="11">
        <v>86.71</v>
      </c>
      <c r="BC123" s="11">
        <v>71.148617820967701</v>
      </c>
      <c r="BD123" s="11">
        <v>10</v>
      </c>
      <c r="BE123" s="11"/>
      <c r="BF123" s="7" t="s">
        <v>158</v>
      </c>
      <c r="BG123" s="4"/>
      <c r="BH123" s="7" t="s">
        <v>8</v>
      </c>
      <c r="BI123" s="7" t="s">
        <v>257</v>
      </c>
      <c r="BJ123" s="7" t="s">
        <v>258</v>
      </c>
      <c r="BK123" s="7" t="s">
        <v>5</v>
      </c>
      <c r="BL123" s="5" t="s">
        <v>0</v>
      </c>
      <c r="BM123" s="11">
        <v>406180.96050014999</v>
      </c>
      <c r="BN123" s="5" t="s">
        <v>84</v>
      </c>
      <c r="BO123" s="11"/>
      <c r="BP123" s="12">
        <v>37385</v>
      </c>
      <c r="BQ123" s="12">
        <v>48334</v>
      </c>
      <c r="BR123" s="11">
        <v>22281.22</v>
      </c>
      <c r="BS123" s="11">
        <v>90</v>
      </c>
      <c r="BT123" s="11">
        <v>53.97</v>
      </c>
    </row>
    <row r="124" spans="1:72" s="1" customFormat="1" ht="18.2" customHeight="1" x14ac:dyDescent="0.15">
      <c r="A124" s="13">
        <v>122</v>
      </c>
      <c r="B124" s="14" t="s">
        <v>6</v>
      </c>
      <c r="C124" s="14" t="s">
        <v>1</v>
      </c>
      <c r="D124" s="15">
        <v>45292</v>
      </c>
      <c r="E124" s="16" t="s">
        <v>60</v>
      </c>
      <c r="F124" s="17">
        <v>86</v>
      </c>
      <c r="G124" s="17">
        <v>85</v>
      </c>
      <c r="H124" s="18">
        <v>32010.58</v>
      </c>
      <c r="I124" s="18">
        <v>18015.099999999999</v>
      </c>
      <c r="J124" s="18">
        <v>0</v>
      </c>
      <c r="K124" s="18">
        <v>50025.68</v>
      </c>
      <c r="L124" s="18">
        <v>297.98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50025.68</v>
      </c>
      <c r="T124" s="18">
        <v>29489.24</v>
      </c>
      <c r="U124" s="18">
        <v>266.74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29755.98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18313.080000000002</v>
      </c>
      <c r="AW124" s="18">
        <v>29755.98</v>
      </c>
      <c r="AX124" s="19">
        <v>76</v>
      </c>
      <c r="AY124" s="19">
        <v>360</v>
      </c>
      <c r="AZ124" s="18">
        <v>223085.51</v>
      </c>
      <c r="BA124" s="18">
        <v>64350</v>
      </c>
      <c r="BB124" s="20">
        <v>90</v>
      </c>
      <c r="BC124" s="20">
        <v>69.965986013985997</v>
      </c>
      <c r="BD124" s="20">
        <v>10</v>
      </c>
      <c r="BE124" s="20"/>
      <c r="BF124" s="16" t="s">
        <v>158</v>
      </c>
      <c r="BG124" s="13"/>
      <c r="BH124" s="16" t="s">
        <v>8</v>
      </c>
      <c r="BI124" s="16" t="s">
        <v>257</v>
      </c>
      <c r="BJ124" s="16" t="s">
        <v>258</v>
      </c>
      <c r="BK124" s="16" t="s">
        <v>5</v>
      </c>
      <c r="BL124" s="14" t="s">
        <v>0</v>
      </c>
      <c r="BM124" s="20">
        <v>399414.28387079999</v>
      </c>
      <c r="BN124" s="14" t="s">
        <v>84</v>
      </c>
      <c r="BO124" s="20"/>
      <c r="BP124" s="21">
        <v>37385</v>
      </c>
      <c r="BQ124" s="21">
        <v>48334</v>
      </c>
      <c r="BR124" s="20">
        <v>23346.62</v>
      </c>
      <c r="BS124" s="20">
        <v>90</v>
      </c>
      <c r="BT124" s="20">
        <v>53.98</v>
      </c>
    </row>
    <row r="125" spans="1:72" s="1" customFormat="1" ht="18.2" customHeight="1" x14ac:dyDescent="0.15">
      <c r="A125" s="4">
        <v>123</v>
      </c>
      <c r="B125" s="5" t="s">
        <v>6</v>
      </c>
      <c r="C125" s="5" t="s">
        <v>1</v>
      </c>
      <c r="D125" s="6">
        <v>45292</v>
      </c>
      <c r="E125" s="7" t="s">
        <v>61</v>
      </c>
      <c r="F125" s="5" t="s">
        <v>3</v>
      </c>
      <c r="G125" s="8">
        <v>130</v>
      </c>
      <c r="H125" s="9">
        <v>38457.129999999997</v>
      </c>
      <c r="I125" s="9">
        <v>19341.88</v>
      </c>
      <c r="J125" s="9">
        <v>0</v>
      </c>
      <c r="K125" s="9">
        <v>57799.01</v>
      </c>
      <c r="L125" s="9">
        <v>244.26</v>
      </c>
      <c r="M125" s="9">
        <v>57799.01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57799.01</v>
      </c>
      <c r="T125" s="9">
        <v>54069.8</v>
      </c>
      <c r="U125" s="9">
        <v>320.45999999999998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54390.26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f t="shared" si="1"/>
        <v>0</v>
      </c>
      <c r="AV125" s="9">
        <v>19586.14</v>
      </c>
      <c r="AW125" s="9">
        <v>54390.26</v>
      </c>
      <c r="AX125" s="10">
        <v>99</v>
      </c>
      <c r="AY125" s="10">
        <v>360</v>
      </c>
      <c r="AZ125" s="9">
        <v>223085.51</v>
      </c>
      <c r="BA125" s="9">
        <v>64350</v>
      </c>
      <c r="BB125" s="11">
        <v>90</v>
      </c>
      <c r="BC125" s="11">
        <v>80.837776223776203</v>
      </c>
      <c r="BD125" s="11">
        <v>10</v>
      </c>
      <c r="BE125" s="11"/>
      <c r="BF125" s="7" t="s">
        <v>158</v>
      </c>
      <c r="BG125" s="4"/>
      <c r="BH125" s="7" t="s">
        <v>8</v>
      </c>
      <c r="BI125" s="7" t="s">
        <v>257</v>
      </c>
      <c r="BJ125" s="7" t="s">
        <v>258</v>
      </c>
      <c r="BK125" s="7" t="s">
        <v>5</v>
      </c>
      <c r="BL125" s="5" t="s">
        <v>0</v>
      </c>
      <c r="BM125" s="11">
        <v>0</v>
      </c>
      <c r="BN125" s="5" t="s">
        <v>84</v>
      </c>
      <c r="BO125" s="11"/>
      <c r="BP125" s="12">
        <v>37385</v>
      </c>
      <c r="BQ125" s="12">
        <v>48334</v>
      </c>
      <c r="BR125" s="11">
        <v>36054.65</v>
      </c>
      <c r="BS125" s="11">
        <v>0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6</v>
      </c>
      <c r="C126" s="14" t="s">
        <v>1</v>
      </c>
      <c r="D126" s="15">
        <v>45292</v>
      </c>
      <c r="E126" s="16" t="s">
        <v>267</v>
      </c>
      <c r="F126" s="17">
        <v>0</v>
      </c>
      <c r="G126" s="17">
        <v>0</v>
      </c>
      <c r="H126" s="18">
        <v>40944.949999999997</v>
      </c>
      <c r="I126" s="18">
        <v>0</v>
      </c>
      <c r="J126" s="18">
        <v>0</v>
      </c>
      <c r="K126" s="18">
        <v>40944.949999999997</v>
      </c>
      <c r="L126" s="18">
        <v>492.68</v>
      </c>
      <c r="M126" s="18">
        <v>0</v>
      </c>
      <c r="N126" s="18">
        <v>0</v>
      </c>
      <c r="O126" s="18">
        <v>0</v>
      </c>
      <c r="P126" s="18">
        <v>492.68</v>
      </c>
      <c r="Q126" s="18">
        <v>167.86</v>
      </c>
      <c r="R126" s="18">
        <v>0</v>
      </c>
      <c r="S126" s="18">
        <v>40284.410000000003</v>
      </c>
      <c r="T126" s="18">
        <v>0</v>
      </c>
      <c r="U126" s="18">
        <v>346.61</v>
      </c>
      <c r="V126" s="18">
        <v>0</v>
      </c>
      <c r="W126" s="18">
        <v>0</v>
      </c>
      <c r="X126" s="18">
        <v>346.61</v>
      </c>
      <c r="Y126" s="18">
        <v>0</v>
      </c>
      <c r="Z126" s="18">
        <v>0</v>
      </c>
      <c r="AA126" s="18">
        <v>0</v>
      </c>
      <c r="AB126" s="18">
        <v>100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111.9</v>
      </c>
      <c r="AI126" s="18">
        <v>78.290000000000006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375.74799999999999</v>
      </c>
      <c r="AR126" s="18">
        <v>0</v>
      </c>
      <c r="AS126" s="18">
        <v>0</v>
      </c>
      <c r="AT126" s="18">
        <v>0</v>
      </c>
      <c r="AU126" s="18">
        <f t="shared" si="1"/>
        <v>1673.0880000000002</v>
      </c>
      <c r="AV126" s="18">
        <v>0</v>
      </c>
      <c r="AW126" s="18">
        <v>0</v>
      </c>
      <c r="AX126" s="19">
        <v>99</v>
      </c>
      <c r="AY126" s="19">
        <v>360</v>
      </c>
      <c r="AZ126" s="18">
        <v>325556.69</v>
      </c>
      <c r="BA126" s="18">
        <v>94050</v>
      </c>
      <c r="BB126" s="20">
        <v>90</v>
      </c>
      <c r="BC126" s="20">
        <v>38.5496746411483</v>
      </c>
      <c r="BD126" s="20">
        <v>10.199999999999999</v>
      </c>
      <c r="BE126" s="20"/>
      <c r="BF126" s="16" t="s">
        <v>158</v>
      </c>
      <c r="BG126" s="13"/>
      <c r="BH126" s="16" t="s">
        <v>168</v>
      </c>
      <c r="BI126" s="16" t="s">
        <v>268</v>
      </c>
      <c r="BJ126" s="16"/>
      <c r="BK126" s="16" t="s">
        <v>4</v>
      </c>
      <c r="BL126" s="14" t="s">
        <v>0</v>
      </c>
      <c r="BM126" s="20">
        <v>321638.18205584999</v>
      </c>
      <c r="BN126" s="14" t="s">
        <v>84</v>
      </c>
      <c r="BO126" s="20"/>
      <c r="BP126" s="21">
        <v>37405</v>
      </c>
      <c r="BQ126" s="21">
        <v>48334</v>
      </c>
      <c r="BR126" s="20">
        <v>0</v>
      </c>
      <c r="BS126" s="20">
        <v>100</v>
      </c>
      <c r="BT126" s="20">
        <v>0</v>
      </c>
    </row>
    <row r="127" spans="1:72" s="1" customFormat="1" ht="18.2" customHeight="1" x14ac:dyDescent="0.15">
      <c r="A127" s="4">
        <v>125</v>
      </c>
      <c r="B127" s="5" t="s">
        <v>6</v>
      </c>
      <c r="C127" s="5" t="s">
        <v>1</v>
      </c>
      <c r="D127" s="6">
        <v>45292</v>
      </c>
      <c r="E127" s="7" t="s">
        <v>62</v>
      </c>
      <c r="F127" s="8">
        <v>197</v>
      </c>
      <c r="G127" s="8">
        <v>196</v>
      </c>
      <c r="H127" s="9">
        <v>53129.32</v>
      </c>
      <c r="I127" s="9">
        <v>36924.97</v>
      </c>
      <c r="J127" s="9">
        <v>0</v>
      </c>
      <c r="K127" s="9">
        <v>90054.29</v>
      </c>
      <c r="L127" s="9">
        <v>387.72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90054.29</v>
      </c>
      <c r="T127" s="9">
        <v>127092.39</v>
      </c>
      <c r="U127" s="9">
        <v>451.57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127543.96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37312.69</v>
      </c>
      <c r="AW127" s="9">
        <v>127543.96</v>
      </c>
      <c r="AX127" s="10">
        <v>91</v>
      </c>
      <c r="AY127" s="10">
        <v>360</v>
      </c>
      <c r="AZ127" s="9">
        <v>325667.77</v>
      </c>
      <c r="BA127" s="9">
        <v>94050</v>
      </c>
      <c r="BB127" s="11">
        <v>90</v>
      </c>
      <c r="BC127" s="11">
        <v>86.176354066985596</v>
      </c>
      <c r="BD127" s="11">
        <v>10.199999999999999</v>
      </c>
      <c r="BE127" s="11"/>
      <c r="BF127" s="7" t="s">
        <v>158</v>
      </c>
      <c r="BG127" s="4"/>
      <c r="BH127" s="7" t="s">
        <v>8</v>
      </c>
      <c r="BI127" s="7" t="s">
        <v>162</v>
      </c>
      <c r="BJ127" s="7"/>
      <c r="BK127" s="7" t="s">
        <v>5</v>
      </c>
      <c r="BL127" s="5" t="s">
        <v>0</v>
      </c>
      <c r="BM127" s="11">
        <v>719010.11140365002</v>
      </c>
      <c r="BN127" s="5" t="s">
        <v>84</v>
      </c>
      <c r="BO127" s="11"/>
      <c r="BP127" s="12">
        <v>37407</v>
      </c>
      <c r="BQ127" s="12">
        <v>48334</v>
      </c>
      <c r="BR127" s="11">
        <v>65561.19</v>
      </c>
      <c r="BS127" s="11">
        <v>100</v>
      </c>
      <c r="BT127" s="11">
        <v>29.96</v>
      </c>
    </row>
    <row r="128" spans="1:72" s="1" customFormat="1" ht="18.2" customHeight="1" x14ac:dyDescent="0.15">
      <c r="A128" s="13">
        <v>126</v>
      </c>
      <c r="B128" s="14" t="s">
        <v>6</v>
      </c>
      <c r="C128" s="14" t="s">
        <v>1</v>
      </c>
      <c r="D128" s="15">
        <v>45292</v>
      </c>
      <c r="E128" s="16" t="s">
        <v>269</v>
      </c>
      <c r="F128" s="17">
        <v>0</v>
      </c>
      <c r="G128" s="17">
        <v>0</v>
      </c>
      <c r="H128" s="18">
        <v>36547.379999999997</v>
      </c>
      <c r="I128" s="18">
        <v>0</v>
      </c>
      <c r="J128" s="18">
        <v>0</v>
      </c>
      <c r="K128" s="18">
        <v>36547.379999999997</v>
      </c>
      <c r="L128" s="18">
        <v>260.16000000000003</v>
      </c>
      <c r="M128" s="18">
        <v>0</v>
      </c>
      <c r="N128" s="18">
        <v>0</v>
      </c>
      <c r="O128" s="18">
        <v>0</v>
      </c>
      <c r="P128" s="18">
        <v>260.16000000000003</v>
      </c>
      <c r="Q128" s="18">
        <v>0</v>
      </c>
      <c r="R128" s="18">
        <v>0</v>
      </c>
      <c r="S128" s="18">
        <v>36287.22</v>
      </c>
      <c r="T128" s="18">
        <v>0</v>
      </c>
      <c r="U128" s="18">
        <v>304.56</v>
      </c>
      <c r="V128" s="18">
        <v>0</v>
      </c>
      <c r="W128" s="18">
        <v>0</v>
      </c>
      <c r="X128" s="18">
        <v>304.56</v>
      </c>
      <c r="Y128" s="18">
        <v>0</v>
      </c>
      <c r="Z128" s="18">
        <v>0</v>
      </c>
      <c r="AA128" s="18">
        <v>0</v>
      </c>
      <c r="AB128" s="18">
        <v>90</v>
      </c>
      <c r="AC128" s="18">
        <v>0</v>
      </c>
      <c r="AD128" s="18">
        <v>25</v>
      </c>
      <c r="AE128" s="18">
        <v>0</v>
      </c>
      <c r="AF128" s="18">
        <v>0</v>
      </c>
      <c r="AG128" s="18">
        <v>0</v>
      </c>
      <c r="AH128" s="18">
        <v>79.72</v>
      </c>
      <c r="AI128" s="18">
        <v>45.08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4.0000000000000001E-3</v>
      </c>
      <c r="AR128" s="18">
        <v>0</v>
      </c>
      <c r="AS128" s="18">
        <v>0</v>
      </c>
      <c r="AT128" s="18">
        <v>0</v>
      </c>
      <c r="AU128" s="18">
        <f t="shared" si="1"/>
        <v>804.52400000000011</v>
      </c>
      <c r="AV128" s="18">
        <v>0</v>
      </c>
      <c r="AW128" s="18">
        <v>0</v>
      </c>
      <c r="AX128" s="19">
        <v>100</v>
      </c>
      <c r="AY128" s="19">
        <v>360</v>
      </c>
      <c r="AZ128" s="18">
        <v>223270.26</v>
      </c>
      <c r="BA128" s="18">
        <v>64350</v>
      </c>
      <c r="BB128" s="20">
        <v>90</v>
      </c>
      <c r="BC128" s="20">
        <v>50.751356643356601</v>
      </c>
      <c r="BD128" s="20">
        <v>10</v>
      </c>
      <c r="BE128" s="20"/>
      <c r="BF128" s="16" t="s">
        <v>158</v>
      </c>
      <c r="BG128" s="13"/>
      <c r="BH128" s="16" t="s">
        <v>8</v>
      </c>
      <c r="BI128" s="16" t="s">
        <v>257</v>
      </c>
      <c r="BJ128" s="16" t="s">
        <v>258</v>
      </c>
      <c r="BK128" s="16" t="s">
        <v>4</v>
      </c>
      <c r="BL128" s="14" t="s">
        <v>0</v>
      </c>
      <c r="BM128" s="20">
        <v>289723.87761570001</v>
      </c>
      <c r="BN128" s="14" t="s">
        <v>84</v>
      </c>
      <c r="BO128" s="20"/>
      <c r="BP128" s="21">
        <v>37421</v>
      </c>
      <c r="BQ128" s="21">
        <v>48366</v>
      </c>
      <c r="BR128" s="20">
        <v>0</v>
      </c>
      <c r="BS128" s="20">
        <v>90</v>
      </c>
      <c r="BT128" s="20">
        <v>25</v>
      </c>
    </row>
    <row r="129" spans="1:72" s="1" customFormat="1" ht="18.2" customHeight="1" x14ac:dyDescent="0.15">
      <c r="A129" s="4">
        <v>127</v>
      </c>
      <c r="B129" s="5" t="s">
        <v>6</v>
      </c>
      <c r="C129" s="5" t="s">
        <v>1</v>
      </c>
      <c r="D129" s="6">
        <v>45292</v>
      </c>
      <c r="E129" s="7" t="s">
        <v>63</v>
      </c>
      <c r="F129" s="8">
        <v>0</v>
      </c>
      <c r="G129" s="8">
        <v>0</v>
      </c>
      <c r="H129" s="9">
        <v>33792.879999999997</v>
      </c>
      <c r="I129" s="9">
        <v>0</v>
      </c>
      <c r="J129" s="9">
        <v>0</v>
      </c>
      <c r="K129" s="9">
        <v>33792.879999999997</v>
      </c>
      <c r="L129" s="9">
        <v>220.36</v>
      </c>
      <c r="M129" s="9">
        <v>0</v>
      </c>
      <c r="N129" s="9">
        <v>0</v>
      </c>
      <c r="O129" s="9">
        <v>0</v>
      </c>
      <c r="P129" s="9">
        <v>220.36</v>
      </c>
      <c r="Q129" s="9">
        <v>0</v>
      </c>
      <c r="R129" s="9">
        <v>0</v>
      </c>
      <c r="S129" s="9">
        <v>33572.519999999997</v>
      </c>
      <c r="T129" s="9">
        <v>0</v>
      </c>
      <c r="U129" s="9">
        <v>281.61</v>
      </c>
      <c r="V129" s="9">
        <v>0</v>
      </c>
      <c r="W129" s="9">
        <v>0</v>
      </c>
      <c r="X129" s="9">
        <v>281.61</v>
      </c>
      <c r="Y129" s="9">
        <v>0</v>
      </c>
      <c r="Z129" s="9">
        <v>0</v>
      </c>
      <c r="AA129" s="9">
        <v>0</v>
      </c>
      <c r="AB129" s="9">
        <v>90</v>
      </c>
      <c r="AC129" s="9">
        <v>0</v>
      </c>
      <c r="AD129" s="9">
        <v>25</v>
      </c>
      <c r="AE129" s="9">
        <v>0</v>
      </c>
      <c r="AF129" s="9">
        <v>0</v>
      </c>
      <c r="AG129" s="9">
        <v>0</v>
      </c>
      <c r="AH129" s="9">
        <v>72.819999999999993</v>
      </c>
      <c r="AI129" s="9">
        <v>45.1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1.4E-2</v>
      </c>
      <c r="AR129" s="9">
        <v>0</v>
      </c>
      <c r="AS129" s="9">
        <v>0</v>
      </c>
      <c r="AT129" s="9">
        <v>0</v>
      </c>
      <c r="AU129" s="9">
        <f t="shared" si="1"/>
        <v>734.904</v>
      </c>
      <c r="AV129" s="9">
        <v>0</v>
      </c>
      <c r="AW129" s="9">
        <v>0</v>
      </c>
      <c r="AX129" s="10">
        <v>100</v>
      </c>
      <c r="AY129" s="10">
        <v>360</v>
      </c>
      <c r="AZ129" s="9">
        <v>223270.26</v>
      </c>
      <c r="BA129" s="9">
        <v>57200</v>
      </c>
      <c r="BB129" s="11">
        <v>80</v>
      </c>
      <c r="BC129" s="11">
        <v>46.954573426573397</v>
      </c>
      <c r="BD129" s="11">
        <v>10</v>
      </c>
      <c r="BE129" s="11"/>
      <c r="BF129" s="7" t="s">
        <v>158</v>
      </c>
      <c r="BG129" s="4"/>
      <c r="BH129" s="7" t="s">
        <v>8</v>
      </c>
      <c r="BI129" s="7" t="s">
        <v>257</v>
      </c>
      <c r="BJ129" s="7" t="s">
        <v>258</v>
      </c>
      <c r="BK129" s="7" t="s">
        <v>4</v>
      </c>
      <c r="BL129" s="5" t="s">
        <v>0</v>
      </c>
      <c r="BM129" s="11">
        <v>268049.21059620002</v>
      </c>
      <c r="BN129" s="5" t="s">
        <v>84</v>
      </c>
      <c r="BO129" s="11"/>
      <c r="BP129" s="12">
        <v>37421</v>
      </c>
      <c r="BQ129" s="12">
        <v>48366</v>
      </c>
      <c r="BR129" s="11">
        <v>0</v>
      </c>
      <c r="BS129" s="11">
        <v>90</v>
      </c>
      <c r="BT129" s="11">
        <v>25</v>
      </c>
    </row>
    <row r="130" spans="1:72" s="1" customFormat="1" ht="18.2" customHeight="1" x14ac:dyDescent="0.15">
      <c r="A130" s="13">
        <v>128</v>
      </c>
      <c r="B130" s="14" t="s">
        <v>6</v>
      </c>
      <c r="C130" s="14" t="s">
        <v>1</v>
      </c>
      <c r="D130" s="15">
        <v>45292</v>
      </c>
      <c r="E130" s="16" t="s">
        <v>64</v>
      </c>
      <c r="F130" s="17">
        <v>153</v>
      </c>
      <c r="G130" s="17">
        <v>152</v>
      </c>
      <c r="H130" s="18">
        <v>38699.339999999997</v>
      </c>
      <c r="I130" s="18">
        <v>20831.150000000001</v>
      </c>
      <c r="J130" s="18">
        <v>0</v>
      </c>
      <c r="K130" s="18">
        <v>59530.49</v>
      </c>
      <c r="L130" s="18">
        <v>242.24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59530.49</v>
      </c>
      <c r="T130" s="18">
        <v>64733.98</v>
      </c>
      <c r="U130" s="18">
        <v>322.48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65056.46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21073.39</v>
      </c>
      <c r="AW130" s="18">
        <v>65056.46</v>
      </c>
      <c r="AX130" s="19">
        <v>100</v>
      </c>
      <c r="AY130" s="19">
        <v>360</v>
      </c>
      <c r="AZ130" s="18">
        <v>223270.26</v>
      </c>
      <c r="BA130" s="18">
        <v>64350</v>
      </c>
      <c r="BB130" s="20">
        <v>90</v>
      </c>
      <c r="BC130" s="20">
        <v>83.259426573426595</v>
      </c>
      <c r="BD130" s="20">
        <v>10</v>
      </c>
      <c r="BE130" s="20"/>
      <c r="BF130" s="16" t="s">
        <v>158</v>
      </c>
      <c r="BG130" s="13"/>
      <c r="BH130" s="16" t="s">
        <v>8</v>
      </c>
      <c r="BI130" s="16" t="s">
        <v>257</v>
      </c>
      <c r="BJ130" s="16" t="s">
        <v>258</v>
      </c>
      <c r="BK130" s="16" t="s">
        <v>5</v>
      </c>
      <c r="BL130" s="14" t="s">
        <v>0</v>
      </c>
      <c r="BM130" s="20">
        <v>475302.44530065003</v>
      </c>
      <c r="BN130" s="14" t="s">
        <v>84</v>
      </c>
      <c r="BO130" s="20"/>
      <c r="BP130" s="21">
        <v>37421</v>
      </c>
      <c r="BQ130" s="21">
        <v>48366</v>
      </c>
      <c r="BR130" s="20">
        <v>42054.43</v>
      </c>
      <c r="BS130" s="20">
        <v>90</v>
      </c>
      <c r="BT130" s="20">
        <v>53.96</v>
      </c>
    </row>
    <row r="131" spans="1:72" s="1" customFormat="1" ht="18.2" customHeight="1" x14ac:dyDescent="0.15">
      <c r="A131" s="4">
        <v>129</v>
      </c>
      <c r="B131" s="5" t="s">
        <v>6</v>
      </c>
      <c r="C131" s="5" t="s">
        <v>1</v>
      </c>
      <c r="D131" s="6">
        <v>45292</v>
      </c>
      <c r="E131" s="7" t="s">
        <v>270</v>
      </c>
      <c r="F131" s="8">
        <v>0</v>
      </c>
      <c r="G131" s="8">
        <v>0</v>
      </c>
      <c r="H131" s="9">
        <v>56750.19</v>
      </c>
      <c r="I131" s="9">
        <v>0</v>
      </c>
      <c r="J131" s="9">
        <v>0</v>
      </c>
      <c r="K131" s="9">
        <v>56750.19</v>
      </c>
      <c r="L131" s="9">
        <v>353.98</v>
      </c>
      <c r="M131" s="9">
        <v>0</v>
      </c>
      <c r="N131" s="9">
        <v>0</v>
      </c>
      <c r="O131" s="9">
        <v>0</v>
      </c>
      <c r="P131" s="9">
        <v>353.98</v>
      </c>
      <c r="Q131" s="9">
        <v>0</v>
      </c>
      <c r="R131" s="9">
        <v>0</v>
      </c>
      <c r="S131" s="9">
        <v>56396.21</v>
      </c>
      <c r="T131" s="9">
        <v>0</v>
      </c>
      <c r="U131" s="9">
        <v>485.31</v>
      </c>
      <c r="V131" s="9">
        <v>0</v>
      </c>
      <c r="W131" s="9">
        <v>0</v>
      </c>
      <c r="X131" s="9">
        <v>485.31</v>
      </c>
      <c r="Y131" s="9">
        <v>0</v>
      </c>
      <c r="Z131" s="9">
        <v>0</v>
      </c>
      <c r="AA131" s="9">
        <v>0</v>
      </c>
      <c r="AB131" s="9">
        <v>100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111.9</v>
      </c>
      <c r="AI131" s="9">
        <v>78.23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320.01</v>
      </c>
      <c r="AQ131" s="9">
        <v>0</v>
      </c>
      <c r="AR131" s="9">
        <v>0</v>
      </c>
      <c r="AS131" s="9">
        <v>1.2525E-2</v>
      </c>
      <c r="AT131" s="9">
        <v>320.01</v>
      </c>
      <c r="AU131" s="9">
        <f t="shared" ref="AU131:AU165" si="2">SUM(AB131:AR131,W131:Y131,O131:R131)-J131-AS131-AT131</f>
        <v>1129.407475</v>
      </c>
      <c r="AV131" s="9">
        <v>0</v>
      </c>
      <c r="AW131" s="9">
        <v>0</v>
      </c>
      <c r="AX131" s="10">
        <v>100</v>
      </c>
      <c r="AY131" s="10">
        <v>360</v>
      </c>
      <c r="AZ131" s="9">
        <v>326482.65999999997</v>
      </c>
      <c r="BA131" s="9">
        <v>94050</v>
      </c>
      <c r="BB131" s="11">
        <v>90</v>
      </c>
      <c r="BC131" s="11">
        <v>53.967665071770298</v>
      </c>
      <c r="BD131" s="11">
        <v>10.199999999999999</v>
      </c>
      <c r="BE131" s="11"/>
      <c r="BF131" s="7" t="s">
        <v>158</v>
      </c>
      <c r="BG131" s="4"/>
      <c r="BH131" s="7" t="s">
        <v>8</v>
      </c>
      <c r="BI131" s="7" t="s">
        <v>189</v>
      </c>
      <c r="BJ131" s="7"/>
      <c r="BK131" s="7" t="s">
        <v>4</v>
      </c>
      <c r="BL131" s="5" t="s">
        <v>0</v>
      </c>
      <c r="BM131" s="11">
        <v>450277.77393884998</v>
      </c>
      <c r="BN131" s="5" t="s">
        <v>84</v>
      </c>
      <c r="BO131" s="11"/>
      <c r="BP131" s="12">
        <v>37428</v>
      </c>
      <c r="BQ131" s="12">
        <v>48366</v>
      </c>
      <c r="BR131" s="11">
        <v>0</v>
      </c>
      <c r="BS131" s="11">
        <v>100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6</v>
      </c>
      <c r="C132" s="14" t="s">
        <v>1</v>
      </c>
      <c r="D132" s="15">
        <v>45292</v>
      </c>
      <c r="E132" s="16" t="s">
        <v>271</v>
      </c>
      <c r="F132" s="17">
        <v>6</v>
      </c>
      <c r="G132" s="17">
        <v>5</v>
      </c>
      <c r="H132" s="18">
        <v>35778.58</v>
      </c>
      <c r="I132" s="18">
        <v>1296.06</v>
      </c>
      <c r="J132" s="18">
        <v>0</v>
      </c>
      <c r="K132" s="18">
        <v>37074.639999999999</v>
      </c>
      <c r="L132" s="18">
        <v>266.58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37074.639999999999</v>
      </c>
      <c r="T132" s="18">
        <v>1217.24</v>
      </c>
      <c r="U132" s="18">
        <v>298.14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1515.38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1562.64</v>
      </c>
      <c r="AW132" s="18">
        <v>1515.38</v>
      </c>
      <c r="AX132" s="19">
        <v>100</v>
      </c>
      <c r="AY132" s="19">
        <v>360</v>
      </c>
      <c r="AZ132" s="18">
        <v>223603.59</v>
      </c>
      <c r="BA132" s="18">
        <v>64350</v>
      </c>
      <c r="BB132" s="20">
        <v>90</v>
      </c>
      <c r="BC132" s="20">
        <v>51.852643356643398</v>
      </c>
      <c r="BD132" s="20">
        <v>10</v>
      </c>
      <c r="BE132" s="20"/>
      <c r="BF132" s="16" t="s">
        <v>158</v>
      </c>
      <c r="BG132" s="13"/>
      <c r="BH132" s="16" t="s">
        <v>8</v>
      </c>
      <c r="BI132" s="16" t="s">
        <v>257</v>
      </c>
      <c r="BJ132" s="16" t="s">
        <v>258</v>
      </c>
      <c r="BK132" s="16" t="s">
        <v>173</v>
      </c>
      <c r="BL132" s="14" t="s">
        <v>0</v>
      </c>
      <c r="BM132" s="20">
        <v>296010.78456840001</v>
      </c>
      <c r="BN132" s="14" t="s">
        <v>84</v>
      </c>
      <c r="BO132" s="20"/>
      <c r="BP132" s="21">
        <v>37435</v>
      </c>
      <c r="BQ132" s="21">
        <v>48366</v>
      </c>
      <c r="BR132" s="20">
        <v>1345.4</v>
      </c>
      <c r="BS132" s="20">
        <v>90</v>
      </c>
      <c r="BT132" s="20">
        <v>53.93</v>
      </c>
    </row>
    <row r="133" spans="1:72" s="1" customFormat="1" ht="18.2" customHeight="1" x14ac:dyDescent="0.15">
      <c r="A133" s="4">
        <v>131</v>
      </c>
      <c r="B133" s="5" t="s">
        <v>6</v>
      </c>
      <c r="C133" s="5" t="s">
        <v>1</v>
      </c>
      <c r="D133" s="6">
        <v>45292</v>
      </c>
      <c r="E133" s="7" t="s">
        <v>65</v>
      </c>
      <c r="F133" s="5" t="s">
        <v>299</v>
      </c>
      <c r="G133" s="8">
        <v>217</v>
      </c>
      <c r="H133" s="9">
        <v>23090.89</v>
      </c>
      <c r="I133" s="9">
        <v>45372.95</v>
      </c>
      <c r="J133" s="9">
        <v>43536.800000000003</v>
      </c>
      <c r="K133" s="9">
        <v>68463.839999999997</v>
      </c>
      <c r="L133" s="9">
        <v>459.43</v>
      </c>
      <c r="M133" s="9">
        <v>0</v>
      </c>
      <c r="N133" s="9">
        <v>0</v>
      </c>
      <c r="O133" s="9">
        <v>45372.95</v>
      </c>
      <c r="P133" s="9">
        <v>459.43</v>
      </c>
      <c r="Q133" s="9">
        <v>22631.46</v>
      </c>
      <c r="R133" s="9">
        <v>0</v>
      </c>
      <c r="S133" s="9">
        <v>0</v>
      </c>
      <c r="T133" s="9">
        <v>96988.38</v>
      </c>
      <c r="U133" s="9">
        <v>196.63</v>
      </c>
      <c r="V133" s="9">
        <v>0</v>
      </c>
      <c r="W133" s="9">
        <v>96988.38</v>
      </c>
      <c r="X133" s="9">
        <v>196.63</v>
      </c>
      <c r="Y133" s="9">
        <v>0</v>
      </c>
      <c r="Z133" s="9">
        <v>0</v>
      </c>
      <c r="AA133" s="9">
        <v>0</v>
      </c>
      <c r="AB133" s="9">
        <v>77</v>
      </c>
      <c r="AC133" s="9">
        <v>0</v>
      </c>
      <c r="AD133" s="9">
        <v>0</v>
      </c>
      <c r="AE133" s="9">
        <v>0</v>
      </c>
      <c r="AF133" s="9">
        <v>29.84</v>
      </c>
      <c r="AG133" s="9">
        <v>0</v>
      </c>
      <c r="AH133" s="9">
        <v>38.869999999999997</v>
      </c>
      <c r="AI133" s="9">
        <v>44.78</v>
      </c>
      <c r="AJ133" s="9">
        <v>16709</v>
      </c>
      <c r="AK133" s="9">
        <v>0</v>
      </c>
      <c r="AL133" s="9">
        <v>0</v>
      </c>
      <c r="AM133" s="9">
        <v>9948.7900000000009</v>
      </c>
      <c r="AN133" s="9">
        <v>0</v>
      </c>
      <c r="AO133" s="9">
        <v>8446.01</v>
      </c>
      <c r="AP133" s="9">
        <v>9693.2999999999993</v>
      </c>
      <c r="AQ133" s="9">
        <v>0</v>
      </c>
      <c r="AR133" s="9">
        <v>13442.5</v>
      </c>
      <c r="AS133" s="9">
        <v>0</v>
      </c>
      <c r="AT133" s="9">
        <v>119324.90999999997</v>
      </c>
      <c r="AU133" s="9">
        <f t="shared" si="2"/>
        <v>61217.229999999981</v>
      </c>
      <c r="AV133" s="9">
        <v>0</v>
      </c>
      <c r="AW133" s="9">
        <v>0</v>
      </c>
      <c r="AX133" s="10">
        <v>42</v>
      </c>
      <c r="AY133" s="10">
        <v>300</v>
      </c>
      <c r="AZ133" s="9">
        <v>246594.47</v>
      </c>
      <c r="BA133" s="9">
        <v>70983</v>
      </c>
      <c r="BB133" s="11">
        <v>90</v>
      </c>
      <c r="BC133" s="11">
        <v>0</v>
      </c>
      <c r="BD133" s="11">
        <v>10.220000000000001</v>
      </c>
      <c r="BE133" s="11"/>
      <c r="BF133" s="7" t="s">
        <v>158</v>
      </c>
      <c r="BG133" s="4"/>
      <c r="BH133" s="7" t="s">
        <v>251</v>
      </c>
      <c r="BI133" s="7" t="s">
        <v>260</v>
      </c>
      <c r="BJ133" s="7" t="s">
        <v>261</v>
      </c>
      <c r="BK133" s="7" t="s">
        <v>4</v>
      </c>
      <c r="BL133" s="5" t="s">
        <v>0</v>
      </c>
      <c r="BM133" s="11">
        <v>0</v>
      </c>
      <c r="BN133" s="5" t="s">
        <v>84</v>
      </c>
      <c r="BO133" s="11"/>
      <c r="BP133" s="12">
        <v>37434</v>
      </c>
      <c r="BQ133" s="12">
        <v>46539</v>
      </c>
      <c r="BR133" s="11">
        <v>0</v>
      </c>
      <c r="BS133" s="11">
        <v>0</v>
      </c>
      <c r="BT133" s="11">
        <v>0</v>
      </c>
    </row>
    <row r="134" spans="1:72" s="1" customFormat="1" ht="18.2" customHeight="1" x14ac:dyDescent="0.15">
      <c r="A134" s="13">
        <v>132</v>
      </c>
      <c r="B134" s="14" t="s">
        <v>6</v>
      </c>
      <c r="C134" s="14" t="s">
        <v>1</v>
      </c>
      <c r="D134" s="15">
        <v>45292</v>
      </c>
      <c r="E134" s="16" t="s">
        <v>272</v>
      </c>
      <c r="F134" s="17">
        <v>0</v>
      </c>
      <c r="G134" s="17">
        <v>0</v>
      </c>
      <c r="H134" s="18">
        <v>22639.31</v>
      </c>
      <c r="I134" s="18">
        <v>0</v>
      </c>
      <c r="J134" s="18">
        <v>0</v>
      </c>
      <c r="K134" s="18">
        <v>22639.31</v>
      </c>
      <c r="L134" s="18">
        <v>459.43</v>
      </c>
      <c r="M134" s="18">
        <v>0</v>
      </c>
      <c r="N134" s="18">
        <v>0</v>
      </c>
      <c r="O134" s="18">
        <v>0</v>
      </c>
      <c r="P134" s="18">
        <v>459.43</v>
      </c>
      <c r="Q134" s="18">
        <v>0</v>
      </c>
      <c r="R134" s="18">
        <v>0</v>
      </c>
      <c r="S134" s="18">
        <v>22179.88</v>
      </c>
      <c r="T134" s="18">
        <v>0</v>
      </c>
      <c r="U134" s="18">
        <v>196.63</v>
      </c>
      <c r="V134" s="18">
        <v>0</v>
      </c>
      <c r="W134" s="18">
        <v>0</v>
      </c>
      <c r="X134" s="18">
        <v>196.63</v>
      </c>
      <c r="Y134" s="18">
        <v>0</v>
      </c>
      <c r="Z134" s="18">
        <v>0</v>
      </c>
      <c r="AA134" s="18">
        <v>0</v>
      </c>
      <c r="AB134" s="18">
        <v>77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38.869999999999997</v>
      </c>
      <c r="AI134" s="18">
        <v>44.78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160.65</v>
      </c>
      <c r="AQ134" s="18">
        <v>0.10100000000000001</v>
      </c>
      <c r="AR134" s="18">
        <v>0</v>
      </c>
      <c r="AS134" s="18">
        <v>0</v>
      </c>
      <c r="AT134" s="18">
        <v>160.65</v>
      </c>
      <c r="AU134" s="18">
        <f t="shared" si="2"/>
        <v>816.81100000000004</v>
      </c>
      <c r="AV134" s="18">
        <v>0</v>
      </c>
      <c r="AW134" s="18">
        <v>0</v>
      </c>
      <c r="AX134" s="19">
        <v>42</v>
      </c>
      <c r="AY134" s="19">
        <v>300</v>
      </c>
      <c r="AZ134" s="18">
        <v>246594.47</v>
      </c>
      <c r="BA134" s="18">
        <v>70983</v>
      </c>
      <c r="BB134" s="20">
        <v>90</v>
      </c>
      <c r="BC134" s="20">
        <v>28.1220742994802</v>
      </c>
      <c r="BD134" s="20">
        <v>10.220000000000001</v>
      </c>
      <c r="BE134" s="20"/>
      <c r="BF134" s="16" t="s">
        <v>158</v>
      </c>
      <c r="BG134" s="13"/>
      <c r="BH134" s="16" t="s">
        <v>251</v>
      </c>
      <c r="BI134" s="16" t="s">
        <v>260</v>
      </c>
      <c r="BJ134" s="16" t="s">
        <v>261</v>
      </c>
      <c r="BK134" s="16" t="s">
        <v>4</v>
      </c>
      <c r="BL134" s="14" t="s">
        <v>0</v>
      </c>
      <c r="BM134" s="20">
        <v>177088.26519780001</v>
      </c>
      <c r="BN134" s="14" t="s">
        <v>84</v>
      </c>
      <c r="BO134" s="20"/>
      <c r="BP134" s="21">
        <v>37434</v>
      </c>
      <c r="BQ134" s="21">
        <v>46539</v>
      </c>
      <c r="BR134" s="20">
        <v>0</v>
      </c>
      <c r="BS134" s="20">
        <v>77</v>
      </c>
      <c r="BT134" s="20">
        <v>0</v>
      </c>
    </row>
    <row r="135" spans="1:72" s="1" customFormat="1" ht="18.2" customHeight="1" x14ac:dyDescent="0.15">
      <c r="A135" s="4">
        <v>133</v>
      </c>
      <c r="B135" s="5" t="s">
        <v>6</v>
      </c>
      <c r="C135" s="5" t="s">
        <v>1</v>
      </c>
      <c r="D135" s="6">
        <v>45292</v>
      </c>
      <c r="E135" s="7" t="s">
        <v>66</v>
      </c>
      <c r="F135" s="5" t="s">
        <v>299</v>
      </c>
      <c r="G135" s="8">
        <v>80</v>
      </c>
      <c r="H135" s="9">
        <v>33508.36</v>
      </c>
      <c r="I135" s="9">
        <v>37054.129999999997</v>
      </c>
      <c r="J135" s="9">
        <v>5960.58</v>
      </c>
      <c r="K135" s="9">
        <v>70562.490000000005</v>
      </c>
      <c r="L135" s="9">
        <v>634.73</v>
      </c>
      <c r="M135" s="9">
        <v>0</v>
      </c>
      <c r="N135" s="9">
        <v>0</v>
      </c>
      <c r="O135" s="9">
        <v>37054.129999999997</v>
      </c>
      <c r="P135" s="9">
        <v>634.73</v>
      </c>
      <c r="Q135" s="9">
        <v>32873.629999999997</v>
      </c>
      <c r="R135" s="9">
        <v>0</v>
      </c>
      <c r="S135" s="9">
        <v>0</v>
      </c>
      <c r="T135" s="9">
        <v>35831.339999999997</v>
      </c>
      <c r="U135" s="9">
        <v>276.39999999999998</v>
      </c>
      <c r="V135" s="9">
        <v>0</v>
      </c>
      <c r="W135" s="9">
        <v>35831.339999999997</v>
      </c>
      <c r="X135" s="9">
        <v>276.39999999999998</v>
      </c>
      <c r="Y135" s="9">
        <v>0</v>
      </c>
      <c r="Z135" s="9">
        <v>0</v>
      </c>
      <c r="AA135" s="9">
        <v>0</v>
      </c>
      <c r="AB135" s="9">
        <v>132.44999999999999</v>
      </c>
      <c r="AC135" s="9">
        <v>0</v>
      </c>
      <c r="AD135" s="9">
        <v>0</v>
      </c>
      <c r="AE135" s="9">
        <v>0</v>
      </c>
      <c r="AF135" s="9">
        <v>29.7</v>
      </c>
      <c r="AG135" s="9">
        <v>0</v>
      </c>
      <c r="AH135" s="9">
        <v>55.34</v>
      </c>
      <c r="AI135" s="9">
        <v>63.34</v>
      </c>
      <c r="AJ135" s="9">
        <v>10596</v>
      </c>
      <c r="AK135" s="9">
        <v>0</v>
      </c>
      <c r="AL135" s="9">
        <v>0</v>
      </c>
      <c r="AM135" s="9">
        <v>2782.65</v>
      </c>
      <c r="AN135" s="9">
        <v>0</v>
      </c>
      <c r="AO135" s="9">
        <v>4427.2</v>
      </c>
      <c r="AP135" s="9">
        <v>5066.47</v>
      </c>
      <c r="AQ135" s="9">
        <v>0</v>
      </c>
      <c r="AR135" s="9">
        <v>0</v>
      </c>
      <c r="AS135" s="9">
        <v>3612.0505720000001</v>
      </c>
      <c r="AT135" s="9">
        <v>59260.890000000014</v>
      </c>
      <c r="AU135" s="9">
        <f t="shared" si="2"/>
        <v>60989.859427999967</v>
      </c>
      <c r="AV135" s="9">
        <v>0</v>
      </c>
      <c r="AW135" s="9">
        <v>0</v>
      </c>
      <c r="AX135" s="10">
        <v>42</v>
      </c>
      <c r="AY135" s="10">
        <v>300</v>
      </c>
      <c r="AZ135" s="9">
        <v>380561.87</v>
      </c>
      <c r="BA135" s="9">
        <v>101050</v>
      </c>
      <c r="BB135" s="11">
        <v>83.46</v>
      </c>
      <c r="BC135" s="11">
        <v>0</v>
      </c>
      <c r="BD135" s="11">
        <v>9.9</v>
      </c>
      <c r="BE135" s="11"/>
      <c r="BF135" s="7" t="s">
        <v>158</v>
      </c>
      <c r="BG135" s="4"/>
      <c r="BH135" s="7" t="s">
        <v>168</v>
      </c>
      <c r="BI135" s="7" t="s">
        <v>268</v>
      </c>
      <c r="BJ135" s="7"/>
      <c r="BK135" s="7" t="s">
        <v>4</v>
      </c>
      <c r="BL135" s="5" t="s">
        <v>0</v>
      </c>
      <c r="BM135" s="11">
        <v>0</v>
      </c>
      <c r="BN135" s="5" t="s">
        <v>84</v>
      </c>
      <c r="BO135" s="11"/>
      <c r="BP135" s="12">
        <v>37470</v>
      </c>
      <c r="BQ135" s="12">
        <v>46600</v>
      </c>
      <c r="BR135" s="11">
        <v>0</v>
      </c>
      <c r="BS135" s="11">
        <v>0</v>
      </c>
      <c r="BT135" s="11">
        <v>0</v>
      </c>
    </row>
    <row r="136" spans="1:72" s="1" customFormat="1" ht="18.2" customHeight="1" x14ac:dyDescent="0.15">
      <c r="A136" s="13">
        <v>134</v>
      </c>
      <c r="B136" s="14" t="s">
        <v>6</v>
      </c>
      <c r="C136" s="14" t="s">
        <v>1</v>
      </c>
      <c r="D136" s="15">
        <v>45292</v>
      </c>
      <c r="E136" s="16" t="s">
        <v>273</v>
      </c>
      <c r="F136" s="17">
        <v>6</v>
      </c>
      <c r="G136" s="17">
        <v>5</v>
      </c>
      <c r="H136" s="18">
        <v>32748.66</v>
      </c>
      <c r="I136" s="18">
        <v>2778.01</v>
      </c>
      <c r="J136" s="18">
        <v>0</v>
      </c>
      <c r="K136" s="18">
        <v>35526.67</v>
      </c>
      <c r="L136" s="18">
        <v>680.47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35526.67</v>
      </c>
      <c r="T136" s="18">
        <v>1172.42</v>
      </c>
      <c r="U136" s="18">
        <v>275.29000000000002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1447.71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3458.48</v>
      </c>
      <c r="AW136" s="18">
        <v>1447.71</v>
      </c>
      <c r="AX136" s="19">
        <v>42</v>
      </c>
      <c r="AY136" s="19">
        <v>300</v>
      </c>
      <c r="AZ136" s="18">
        <v>380922.42</v>
      </c>
      <c r="BA136" s="18">
        <v>106000</v>
      </c>
      <c r="BB136" s="20">
        <v>87.55</v>
      </c>
      <c r="BC136" s="20">
        <v>29.3430184764151</v>
      </c>
      <c r="BD136" s="20">
        <v>9.9</v>
      </c>
      <c r="BE136" s="20"/>
      <c r="BF136" s="16" t="s">
        <v>158</v>
      </c>
      <c r="BG136" s="13"/>
      <c r="BH136" s="16" t="s">
        <v>168</v>
      </c>
      <c r="BI136" s="16" t="s">
        <v>268</v>
      </c>
      <c r="BJ136" s="16"/>
      <c r="BK136" s="16" t="s">
        <v>173</v>
      </c>
      <c r="BL136" s="14" t="s">
        <v>0</v>
      </c>
      <c r="BM136" s="20">
        <v>283651.50571395003</v>
      </c>
      <c r="BN136" s="14" t="s">
        <v>84</v>
      </c>
      <c r="BO136" s="20"/>
      <c r="BP136" s="21">
        <v>37481</v>
      </c>
      <c r="BQ136" s="21">
        <v>46600</v>
      </c>
      <c r="BR136" s="20">
        <v>1491.32</v>
      </c>
      <c r="BS136" s="20">
        <v>138.94</v>
      </c>
      <c r="BT136" s="20">
        <v>29.69</v>
      </c>
    </row>
    <row r="137" spans="1:72" s="1" customFormat="1" ht="18.2" customHeight="1" x14ac:dyDescent="0.15">
      <c r="A137" s="4">
        <v>135</v>
      </c>
      <c r="B137" s="5" t="s">
        <v>6</v>
      </c>
      <c r="C137" s="5" t="s">
        <v>1</v>
      </c>
      <c r="D137" s="6">
        <v>45292</v>
      </c>
      <c r="E137" s="7" t="s">
        <v>67</v>
      </c>
      <c r="F137" s="8">
        <v>9</v>
      </c>
      <c r="G137" s="8">
        <v>8</v>
      </c>
      <c r="H137" s="9">
        <v>29031.25</v>
      </c>
      <c r="I137" s="9">
        <v>4298.26</v>
      </c>
      <c r="J137" s="9">
        <v>0</v>
      </c>
      <c r="K137" s="9">
        <v>33329.51</v>
      </c>
      <c r="L137" s="9">
        <v>559.66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33329.51</v>
      </c>
      <c r="T137" s="9">
        <v>1971.2</v>
      </c>
      <c r="U137" s="9">
        <v>243.72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2214.92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4857.92</v>
      </c>
      <c r="AW137" s="9">
        <v>2214.92</v>
      </c>
      <c r="AX137" s="10">
        <v>42</v>
      </c>
      <c r="AY137" s="10">
        <v>300</v>
      </c>
      <c r="AZ137" s="9">
        <v>311950.68</v>
      </c>
      <c r="BA137" s="9">
        <v>89100</v>
      </c>
      <c r="BB137" s="11">
        <v>90</v>
      </c>
      <c r="BC137" s="11">
        <v>33.6661717171717</v>
      </c>
      <c r="BD137" s="11">
        <v>9.9</v>
      </c>
      <c r="BE137" s="11"/>
      <c r="BF137" s="7" t="s">
        <v>158</v>
      </c>
      <c r="BG137" s="4"/>
      <c r="BH137" s="7" t="s">
        <v>8</v>
      </c>
      <c r="BI137" s="7" t="s">
        <v>162</v>
      </c>
      <c r="BJ137" s="7"/>
      <c r="BK137" s="7" t="s">
        <v>5</v>
      </c>
      <c r="BL137" s="5" t="s">
        <v>0</v>
      </c>
      <c r="BM137" s="11">
        <v>266108.97379934997</v>
      </c>
      <c r="BN137" s="5" t="s">
        <v>84</v>
      </c>
      <c r="BO137" s="11"/>
      <c r="BP137" s="12">
        <v>37495</v>
      </c>
      <c r="BQ137" s="12">
        <v>46600</v>
      </c>
      <c r="BR137" s="11">
        <v>2195.4899999999998</v>
      </c>
      <c r="BS137" s="11">
        <v>116.78</v>
      </c>
      <c r="BT137" s="11">
        <v>29.62</v>
      </c>
    </row>
    <row r="138" spans="1:72" s="1" customFormat="1" ht="18.2" customHeight="1" x14ac:dyDescent="0.15">
      <c r="A138" s="13">
        <v>136</v>
      </c>
      <c r="B138" s="14" t="s">
        <v>6</v>
      </c>
      <c r="C138" s="14" t="s">
        <v>1</v>
      </c>
      <c r="D138" s="15">
        <v>45292</v>
      </c>
      <c r="E138" s="16" t="s">
        <v>68</v>
      </c>
      <c r="F138" s="17">
        <v>156</v>
      </c>
      <c r="G138" s="17">
        <v>155</v>
      </c>
      <c r="H138" s="18">
        <v>23535.74</v>
      </c>
      <c r="I138" s="18">
        <v>38914.89</v>
      </c>
      <c r="J138" s="18">
        <v>0</v>
      </c>
      <c r="K138" s="18">
        <v>62450.63</v>
      </c>
      <c r="L138" s="18">
        <v>445.89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62450.63</v>
      </c>
      <c r="T138" s="18">
        <v>59968.82</v>
      </c>
      <c r="U138" s="18">
        <v>194.14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60162.96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39360.78</v>
      </c>
      <c r="AW138" s="18">
        <v>60162.96</v>
      </c>
      <c r="AX138" s="19">
        <v>42</v>
      </c>
      <c r="AY138" s="19">
        <v>300</v>
      </c>
      <c r="AZ138" s="18">
        <v>248635.86</v>
      </c>
      <c r="BA138" s="18">
        <v>70983</v>
      </c>
      <c r="BB138" s="20">
        <v>90</v>
      </c>
      <c r="BC138" s="20">
        <v>79.1817294281729</v>
      </c>
      <c r="BD138" s="20">
        <v>9.9</v>
      </c>
      <c r="BE138" s="20"/>
      <c r="BF138" s="16" t="s">
        <v>158</v>
      </c>
      <c r="BG138" s="13"/>
      <c r="BH138" s="16" t="s">
        <v>251</v>
      </c>
      <c r="BI138" s="16" t="s">
        <v>260</v>
      </c>
      <c r="BJ138" s="16"/>
      <c r="BK138" s="16" t="s">
        <v>5</v>
      </c>
      <c r="BL138" s="14" t="s">
        <v>0</v>
      </c>
      <c r="BM138" s="20">
        <v>498617.38328655</v>
      </c>
      <c r="BN138" s="14" t="s">
        <v>84</v>
      </c>
      <c r="BO138" s="20"/>
      <c r="BP138" s="21">
        <v>37498</v>
      </c>
      <c r="BQ138" s="21">
        <v>46600</v>
      </c>
      <c r="BR138" s="20">
        <v>34717.49</v>
      </c>
      <c r="BS138" s="20">
        <v>100</v>
      </c>
      <c r="BT138" s="20">
        <v>29.6</v>
      </c>
    </row>
    <row r="139" spans="1:72" s="1" customFormat="1" ht="18.2" customHeight="1" x14ac:dyDescent="0.15">
      <c r="A139" s="4">
        <v>137</v>
      </c>
      <c r="B139" s="5" t="s">
        <v>6</v>
      </c>
      <c r="C139" s="5" t="s">
        <v>1</v>
      </c>
      <c r="D139" s="6">
        <v>45292</v>
      </c>
      <c r="E139" s="7" t="s">
        <v>69</v>
      </c>
      <c r="F139" s="8">
        <v>117</v>
      </c>
      <c r="G139" s="8">
        <v>116</v>
      </c>
      <c r="H139" s="9">
        <v>57797.1</v>
      </c>
      <c r="I139" s="9">
        <v>25600.89</v>
      </c>
      <c r="J139" s="9">
        <v>0</v>
      </c>
      <c r="K139" s="9">
        <v>83397.990000000005</v>
      </c>
      <c r="L139" s="9">
        <v>348.04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83397.990000000005</v>
      </c>
      <c r="T139" s="9">
        <v>71753.97</v>
      </c>
      <c r="U139" s="9">
        <v>491.25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72245.22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25948.93</v>
      </c>
      <c r="AW139" s="9">
        <v>72245.22</v>
      </c>
      <c r="AX139" s="10">
        <v>102</v>
      </c>
      <c r="AY139" s="10">
        <v>360</v>
      </c>
      <c r="AZ139" s="9">
        <v>329433.84999999998</v>
      </c>
      <c r="BA139" s="9">
        <v>94050</v>
      </c>
      <c r="BB139" s="11">
        <v>90</v>
      </c>
      <c r="BC139" s="11">
        <v>79.806688995215296</v>
      </c>
      <c r="BD139" s="11">
        <v>10.199999999999999</v>
      </c>
      <c r="BE139" s="11"/>
      <c r="BF139" s="7" t="s">
        <v>158</v>
      </c>
      <c r="BG139" s="4"/>
      <c r="BH139" s="7" t="s">
        <v>253</v>
      </c>
      <c r="BI139" s="7" t="s">
        <v>274</v>
      </c>
      <c r="BJ139" s="7"/>
      <c r="BK139" s="7" t="s">
        <v>5</v>
      </c>
      <c r="BL139" s="5" t="s">
        <v>0</v>
      </c>
      <c r="BM139" s="11">
        <v>665864.98078814999</v>
      </c>
      <c r="BN139" s="5" t="s">
        <v>84</v>
      </c>
      <c r="BO139" s="11"/>
      <c r="BP139" s="12">
        <v>37498</v>
      </c>
      <c r="BQ139" s="12">
        <v>48427</v>
      </c>
      <c r="BR139" s="11">
        <v>38274.42</v>
      </c>
      <c r="BS139" s="11">
        <v>100</v>
      </c>
      <c r="BT139" s="11">
        <v>29.62</v>
      </c>
    </row>
    <row r="140" spans="1:72" s="1" customFormat="1" ht="18.2" customHeight="1" x14ac:dyDescent="0.15">
      <c r="A140" s="13">
        <v>138</v>
      </c>
      <c r="B140" s="14" t="s">
        <v>6</v>
      </c>
      <c r="C140" s="14" t="s">
        <v>1</v>
      </c>
      <c r="D140" s="15">
        <v>45292</v>
      </c>
      <c r="E140" s="16" t="s">
        <v>275</v>
      </c>
      <c r="F140" s="17">
        <v>2</v>
      </c>
      <c r="G140" s="17">
        <v>1</v>
      </c>
      <c r="H140" s="18">
        <v>22827.06</v>
      </c>
      <c r="I140" s="18">
        <v>423.3</v>
      </c>
      <c r="J140" s="18">
        <v>0</v>
      </c>
      <c r="K140" s="18">
        <v>23250.36</v>
      </c>
      <c r="L140" s="18">
        <v>426.75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23250.36</v>
      </c>
      <c r="T140" s="18">
        <v>8.4600000000000009</v>
      </c>
      <c r="U140" s="18">
        <v>186.01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194.47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850.05</v>
      </c>
      <c r="AW140" s="18">
        <v>194.47</v>
      </c>
      <c r="AX140" s="19">
        <v>43</v>
      </c>
      <c r="AY140" s="19">
        <v>300</v>
      </c>
      <c r="AZ140" s="18">
        <v>310031.53000000003</v>
      </c>
      <c r="BA140" s="18">
        <v>68600</v>
      </c>
      <c r="BB140" s="20">
        <v>70</v>
      </c>
      <c r="BC140" s="20">
        <v>23.7248571428571</v>
      </c>
      <c r="BD140" s="20">
        <v>9.7799999999999994</v>
      </c>
      <c r="BE140" s="20"/>
      <c r="BF140" s="16" t="s">
        <v>158</v>
      </c>
      <c r="BG140" s="13"/>
      <c r="BH140" s="16" t="s">
        <v>8</v>
      </c>
      <c r="BI140" s="16" t="s">
        <v>186</v>
      </c>
      <c r="BJ140" s="16" t="s">
        <v>276</v>
      </c>
      <c r="BK140" s="16" t="s">
        <v>173</v>
      </c>
      <c r="BL140" s="14" t="s">
        <v>0</v>
      </c>
      <c r="BM140" s="20">
        <v>185635.17555660001</v>
      </c>
      <c r="BN140" s="14" t="s">
        <v>84</v>
      </c>
      <c r="BO140" s="20"/>
      <c r="BP140" s="21">
        <v>37526</v>
      </c>
      <c r="BQ140" s="21">
        <v>46631</v>
      </c>
      <c r="BR140" s="20">
        <v>210.3</v>
      </c>
      <c r="BS140" s="20">
        <v>100</v>
      </c>
      <c r="BT140" s="20">
        <v>29.49</v>
      </c>
    </row>
    <row r="141" spans="1:72" s="1" customFormat="1" ht="18.2" customHeight="1" x14ac:dyDescent="0.15">
      <c r="A141" s="4">
        <v>139</v>
      </c>
      <c r="B141" s="5" t="s">
        <v>6</v>
      </c>
      <c r="C141" s="5" t="s">
        <v>1</v>
      </c>
      <c r="D141" s="6">
        <v>45292</v>
      </c>
      <c r="E141" s="7" t="s">
        <v>277</v>
      </c>
      <c r="F141" s="8">
        <v>1</v>
      </c>
      <c r="G141" s="8">
        <v>3</v>
      </c>
      <c r="H141" s="9">
        <v>25097.29</v>
      </c>
      <c r="I141" s="9">
        <v>1708.33</v>
      </c>
      <c r="J141" s="9">
        <v>0</v>
      </c>
      <c r="K141" s="9">
        <v>26805.62</v>
      </c>
      <c r="L141" s="9">
        <v>858.06</v>
      </c>
      <c r="M141" s="9">
        <v>0</v>
      </c>
      <c r="N141" s="9">
        <v>0</v>
      </c>
      <c r="O141" s="9">
        <v>1708.33</v>
      </c>
      <c r="P141" s="9">
        <v>0</v>
      </c>
      <c r="Q141" s="9">
        <v>0</v>
      </c>
      <c r="R141" s="9">
        <v>0</v>
      </c>
      <c r="S141" s="9">
        <v>25097.29</v>
      </c>
      <c r="T141" s="9">
        <v>435.55</v>
      </c>
      <c r="U141" s="9">
        <v>207.26</v>
      </c>
      <c r="V141" s="9">
        <v>0</v>
      </c>
      <c r="W141" s="9">
        <v>435.55</v>
      </c>
      <c r="X141" s="9">
        <v>0</v>
      </c>
      <c r="Y141" s="9">
        <v>0</v>
      </c>
      <c r="Z141" s="9">
        <v>0</v>
      </c>
      <c r="AA141" s="9">
        <v>207.26</v>
      </c>
      <c r="AB141" s="9">
        <v>0</v>
      </c>
      <c r="AC141" s="9">
        <v>0</v>
      </c>
      <c r="AD141" s="9">
        <v>0</v>
      </c>
      <c r="AE141" s="9">
        <v>0</v>
      </c>
      <c r="AF141" s="9">
        <v>29.46</v>
      </c>
      <c r="AG141" s="9">
        <v>0</v>
      </c>
      <c r="AH141" s="9">
        <v>0</v>
      </c>
      <c r="AI141" s="9">
        <v>0.08</v>
      </c>
      <c r="AJ141" s="9">
        <v>307.83999999999997</v>
      </c>
      <c r="AK141" s="9">
        <v>0</v>
      </c>
      <c r="AL141" s="9">
        <v>0</v>
      </c>
      <c r="AM141" s="9">
        <v>58.92</v>
      </c>
      <c r="AN141" s="9">
        <v>0</v>
      </c>
      <c r="AO141" s="9">
        <v>129.30000000000001</v>
      </c>
      <c r="AP141" s="9">
        <v>148.19999999999999</v>
      </c>
      <c r="AQ141" s="9">
        <v>3.0000000000000001E-3</v>
      </c>
      <c r="AR141" s="9">
        <v>0</v>
      </c>
      <c r="AS141" s="9">
        <v>0</v>
      </c>
      <c r="AT141" s="9">
        <v>0</v>
      </c>
      <c r="AU141" s="9">
        <f t="shared" si="2"/>
        <v>2817.683</v>
      </c>
      <c r="AV141" s="9">
        <v>858.06</v>
      </c>
      <c r="AW141" s="9">
        <v>207.26</v>
      </c>
      <c r="AX141" s="10">
        <v>25</v>
      </c>
      <c r="AY141" s="10">
        <v>300</v>
      </c>
      <c r="AZ141" s="9">
        <v>415946</v>
      </c>
      <c r="BA141" s="9">
        <v>118059</v>
      </c>
      <c r="BB141" s="11">
        <v>90</v>
      </c>
      <c r="BC141" s="11">
        <v>19.132434630142601</v>
      </c>
      <c r="BD141" s="11">
        <v>9.91</v>
      </c>
      <c r="BE141" s="11"/>
      <c r="BF141" s="7" t="s">
        <v>158</v>
      </c>
      <c r="BG141" s="4"/>
      <c r="BH141" s="7" t="s">
        <v>168</v>
      </c>
      <c r="BI141" s="7" t="s">
        <v>220</v>
      </c>
      <c r="BJ141" s="7"/>
      <c r="BK141" s="7" t="s">
        <v>173</v>
      </c>
      <c r="BL141" s="5" t="s">
        <v>0</v>
      </c>
      <c r="BM141" s="11">
        <v>200381.40635865001</v>
      </c>
      <c r="BN141" s="5" t="s">
        <v>84</v>
      </c>
      <c r="BO141" s="11"/>
      <c r="BP141" s="12">
        <v>37533</v>
      </c>
      <c r="BQ141" s="12">
        <v>46660</v>
      </c>
      <c r="BR141" s="11">
        <v>292.58999999999997</v>
      </c>
      <c r="BS141" s="11">
        <v>153.91999999999999</v>
      </c>
      <c r="BT141" s="11">
        <v>29.46</v>
      </c>
    </row>
    <row r="142" spans="1:72" s="1" customFormat="1" ht="18.2" customHeight="1" x14ac:dyDescent="0.15">
      <c r="A142" s="13">
        <v>140</v>
      </c>
      <c r="B142" s="14" t="s">
        <v>6</v>
      </c>
      <c r="C142" s="14" t="s">
        <v>1</v>
      </c>
      <c r="D142" s="15">
        <v>45292</v>
      </c>
      <c r="E142" s="16" t="s">
        <v>278</v>
      </c>
      <c r="F142" s="17">
        <v>1</v>
      </c>
      <c r="G142" s="17">
        <v>2</v>
      </c>
      <c r="H142" s="18">
        <v>24495.09</v>
      </c>
      <c r="I142" s="18">
        <v>458.76</v>
      </c>
      <c r="J142" s="18">
        <v>0</v>
      </c>
      <c r="K142" s="18">
        <v>24953.85</v>
      </c>
      <c r="L142" s="18">
        <v>439.9</v>
      </c>
      <c r="M142" s="18">
        <v>0</v>
      </c>
      <c r="N142" s="18">
        <v>0</v>
      </c>
      <c r="O142" s="18">
        <v>458.76</v>
      </c>
      <c r="P142" s="18">
        <v>351.94</v>
      </c>
      <c r="Q142" s="18">
        <v>0</v>
      </c>
      <c r="R142" s="18">
        <v>0</v>
      </c>
      <c r="S142" s="18">
        <v>24143.15</v>
      </c>
      <c r="T142" s="18">
        <v>209.29</v>
      </c>
      <c r="U142" s="18">
        <v>202.26</v>
      </c>
      <c r="V142" s="18">
        <v>0</v>
      </c>
      <c r="W142" s="18">
        <v>209.29</v>
      </c>
      <c r="X142" s="18">
        <v>202.26</v>
      </c>
      <c r="Y142" s="18">
        <v>0</v>
      </c>
      <c r="Z142" s="18">
        <v>0</v>
      </c>
      <c r="AA142" s="18">
        <v>0</v>
      </c>
      <c r="AB142" s="18">
        <v>100</v>
      </c>
      <c r="AC142" s="18">
        <v>0</v>
      </c>
      <c r="AD142" s="18">
        <v>0</v>
      </c>
      <c r="AE142" s="18">
        <v>0</v>
      </c>
      <c r="AF142" s="18">
        <v>29.37</v>
      </c>
      <c r="AG142" s="18">
        <v>0</v>
      </c>
      <c r="AH142" s="18">
        <v>39.33</v>
      </c>
      <c r="AI142" s="18">
        <v>44.82</v>
      </c>
      <c r="AJ142" s="18">
        <v>100</v>
      </c>
      <c r="AK142" s="18">
        <v>0</v>
      </c>
      <c r="AL142" s="18">
        <v>0</v>
      </c>
      <c r="AM142" s="18">
        <v>29.37</v>
      </c>
      <c r="AN142" s="18">
        <v>0</v>
      </c>
      <c r="AO142" s="18">
        <v>39.33</v>
      </c>
      <c r="AP142" s="18">
        <v>44.82</v>
      </c>
      <c r="AQ142" s="18">
        <v>4.0000000000000001E-3</v>
      </c>
      <c r="AR142" s="18">
        <v>0</v>
      </c>
      <c r="AS142" s="18">
        <v>0</v>
      </c>
      <c r="AT142" s="18">
        <v>0</v>
      </c>
      <c r="AU142" s="18">
        <f t="shared" si="2"/>
        <v>1649.2939999999999</v>
      </c>
      <c r="AV142" s="18">
        <v>87.96</v>
      </c>
      <c r="AW142" s="18">
        <v>0</v>
      </c>
      <c r="AX142" s="19">
        <v>44</v>
      </c>
      <c r="AY142" s="19">
        <v>300</v>
      </c>
      <c r="AZ142" s="18">
        <v>251350</v>
      </c>
      <c r="BA142" s="18">
        <v>71164</v>
      </c>
      <c r="BB142" s="20">
        <v>90</v>
      </c>
      <c r="BC142" s="20">
        <v>30.5334649541903</v>
      </c>
      <c r="BD142" s="20">
        <v>9.91</v>
      </c>
      <c r="BE142" s="20"/>
      <c r="BF142" s="16" t="s">
        <v>158</v>
      </c>
      <c r="BG142" s="13"/>
      <c r="BH142" s="16" t="s">
        <v>168</v>
      </c>
      <c r="BI142" s="16" t="s">
        <v>169</v>
      </c>
      <c r="BJ142" s="16" t="s">
        <v>199</v>
      </c>
      <c r="BK142" s="16" t="s">
        <v>173</v>
      </c>
      <c r="BL142" s="14" t="s">
        <v>0</v>
      </c>
      <c r="BM142" s="20">
        <v>192763.37608275001</v>
      </c>
      <c r="BN142" s="14" t="s">
        <v>84</v>
      </c>
      <c r="BO142" s="20"/>
      <c r="BP142" s="21">
        <v>37547</v>
      </c>
      <c r="BQ142" s="21">
        <v>46660</v>
      </c>
      <c r="BR142" s="20">
        <v>0</v>
      </c>
      <c r="BS142" s="20">
        <v>100</v>
      </c>
      <c r="BT142" s="20">
        <v>29.37</v>
      </c>
    </row>
    <row r="143" spans="1:72" s="1" customFormat="1" ht="18.2" customHeight="1" x14ac:dyDescent="0.15">
      <c r="A143" s="4">
        <v>141</v>
      </c>
      <c r="B143" s="5" t="s">
        <v>6</v>
      </c>
      <c r="C143" s="5" t="s">
        <v>1</v>
      </c>
      <c r="D143" s="6">
        <v>45292</v>
      </c>
      <c r="E143" s="7" t="s">
        <v>279</v>
      </c>
      <c r="F143" s="8">
        <v>1</v>
      </c>
      <c r="G143" s="8">
        <v>3</v>
      </c>
      <c r="H143" s="9">
        <v>26572.62</v>
      </c>
      <c r="I143" s="9">
        <v>1449.78</v>
      </c>
      <c r="J143" s="9">
        <v>0</v>
      </c>
      <c r="K143" s="9">
        <v>28022.400000000001</v>
      </c>
      <c r="L143" s="9">
        <v>491.27</v>
      </c>
      <c r="M143" s="9">
        <v>0</v>
      </c>
      <c r="N143" s="9">
        <v>0</v>
      </c>
      <c r="O143" s="9">
        <v>1449.78</v>
      </c>
      <c r="P143" s="9">
        <v>0</v>
      </c>
      <c r="Q143" s="9">
        <v>26081.35</v>
      </c>
      <c r="R143" s="9">
        <v>0</v>
      </c>
      <c r="S143" s="9">
        <v>491.27</v>
      </c>
      <c r="T143" s="9">
        <v>694.23</v>
      </c>
      <c r="U143" s="9">
        <v>223.4</v>
      </c>
      <c r="V143" s="9">
        <v>0</v>
      </c>
      <c r="W143" s="9">
        <v>694.23</v>
      </c>
      <c r="X143" s="9">
        <v>223.4</v>
      </c>
      <c r="Y143" s="9">
        <v>0</v>
      </c>
      <c r="Z143" s="9">
        <v>0</v>
      </c>
      <c r="AA143" s="9">
        <v>0</v>
      </c>
      <c r="AB143" s="9">
        <v>103.25</v>
      </c>
      <c r="AC143" s="9">
        <v>0</v>
      </c>
      <c r="AD143" s="9">
        <v>0</v>
      </c>
      <c r="AE143" s="9">
        <v>0</v>
      </c>
      <c r="AF143" s="9">
        <v>29.31</v>
      </c>
      <c r="AG143" s="9">
        <v>0</v>
      </c>
      <c r="AH143" s="9">
        <v>43.37</v>
      </c>
      <c r="AI143" s="9">
        <v>49.67</v>
      </c>
      <c r="AJ143" s="9">
        <v>206.5</v>
      </c>
      <c r="AK143" s="9">
        <v>0</v>
      </c>
      <c r="AL143" s="9">
        <v>0</v>
      </c>
      <c r="AM143" s="9">
        <v>29.31</v>
      </c>
      <c r="AN143" s="9">
        <v>0</v>
      </c>
      <c r="AO143" s="9">
        <v>86.74</v>
      </c>
      <c r="AP143" s="9">
        <v>295.48</v>
      </c>
      <c r="AQ143" s="9">
        <v>0</v>
      </c>
      <c r="AR143" s="9">
        <v>0</v>
      </c>
      <c r="AS143" s="9">
        <v>263.19073300000002</v>
      </c>
      <c r="AT143" s="9">
        <v>196.21999999999997</v>
      </c>
      <c r="AU143" s="9">
        <f t="shared" si="2"/>
        <v>28832.979266999999</v>
      </c>
      <c r="AV143" s="9">
        <v>491.27</v>
      </c>
      <c r="AW143" s="9">
        <v>0</v>
      </c>
      <c r="AX143" s="10">
        <v>44</v>
      </c>
      <c r="AY143" s="10">
        <v>300</v>
      </c>
      <c r="AZ143" s="9">
        <v>280210.03999999998</v>
      </c>
      <c r="BA143" s="9">
        <v>79200</v>
      </c>
      <c r="BB143" s="11">
        <v>90</v>
      </c>
      <c r="BC143" s="11">
        <v>0.55826136363636403</v>
      </c>
      <c r="BD143" s="11">
        <v>9.91</v>
      </c>
      <c r="BE143" s="11"/>
      <c r="BF143" s="7" t="s">
        <v>158</v>
      </c>
      <c r="BG143" s="4"/>
      <c r="BH143" s="7" t="s">
        <v>8</v>
      </c>
      <c r="BI143" s="7" t="s">
        <v>189</v>
      </c>
      <c r="BJ143" s="7"/>
      <c r="BK143" s="7" t="s">
        <v>173</v>
      </c>
      <c r="BL143" s="5" t="s">
        <v>0</v>
      </c>
      <c r="BM143" s="11">
        <v>3922.3905649500002</v>
      </c>
      <c r="BN143" s="5" t="s">
        <v>84</v>
      </c>
      <c r="BO143" s="11"/>
      <c r="BP143" s="12">
        <v>37560</v>
      </c>
      <c r="BQ143" s="12">
        <v>46660</v>
      </c>
      <c r="BR143" s="11">
        <v>0</v>
      </c>
      <c r="BS143" s="11">
        <v>6.88</v>
      </c>
      <c r="BT143" s="11">
        <v>42.05</v>
      </c>
    </row>
    <row r="144" spans="1:72" s="1" customFormat="1" ht="18.2" customHeight="1" x14ac:dyDescent="0.15">
      <c r="A144" s="13">
        <v>142</v>
      </c>
      <c r="B144" s="14" t="s">
        <v>6</v>
      </c>
      <c r="C144" s="14" t="s">
        <v>1</v>
      </c>
      <c r="D144" s="15">
        <v>45292</v>
      </c>
      <c r="E144" s="16" t="s">
        <v>70</v>
      </c>
      <c r="F144" s="17">
        <v>215</v>
      </c>
      <c r="G144" s="17">
        <v>214</v>
      </c>
      <c r="H144" s="18">
        <v>29259.07</v>
      </c>
      <c r="I144" s="18">
        <v>52608.28</v>
      </c>
      <c r="J144" s="18">
        <v>0</v>
      </c>
      <c r="K144" s="18">
        <v>81867.350000000006</v>
      </c>
      <c r="L144" s="18">
        <v>525.41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81867.350000000006</v>
      </c>
      <c r="T144" s="18">
        <v>110791.09</v>
      </c>
      <c r="U144" s="18">
        <v>241.6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111032.69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53133.69</v>
      </c>
      <c r="AW144" s="18">
        <v>111032.69</v>
      </c>
      <c r="AX144" s="19">
        <v>45</v>
      </c>
      <c r="AY144" s="19">
        <v>300</v>
      </c>
      <c r="AZ144" s="18">
        <v>311656.56</v>
      </c>
      <c r="BA144" s="18">
        <v>85000</v>
      </c>
      <c r="BB144" s="20">
        <v>86.73</v>
      </c>
      <c r="BC144" s="20">
        <v>83.5335913588235</v>
      </c>
      <c r="BD144" s="20">
        <v>9.91</v>
      </c>
      <c r="BE144" s="20"/>
      <c r="BF144" s="16" t="s">
        <v>158</v>
      </c>
      <c r="BG144" s="13"/>
      <c r="BH144" s="16" t="s">
        <v>8</v>
      </c>
      <c r="BI144" s="16" t="s">
        <v>186</v>
      </c>
      <c r="BJ144" s="16"/>
      <c r="BK144" s="16" t="s">
        <v>5</v>
      </c>
      <c r="BL144" s="14" t="s">
        <v>0</v>
      </c>
      <c r="BM144" s="20">
        <v>653644.06785975001</v>
      </c>
      <c r="BN144" s="14" t="s">
        <v>84</v>
      </c>
      <c r="BO144" s="20"/>
      <c r="BP144" s="21">
        <v>37554</v>
      </c>
      <c r="BQ144" s="21">
        <v>46660</v>
      </c>
      <c r="BR144" s="20">
        <v>54695.49</v>
      </c>
      <c r="BS144" s="20">
        <v>110.81</v>
      </c>
      <c r="BT144" s="20">
        <v>29.34</v>
      </c>
    </row>
    <row r="145" spans="1:72" s="1" customFormat="1" ht="18.2" customHeight="1" x14ac:dyDescent="0.15">
      <c r="A145" s="4">
        <v>143</v>
      </c>
      <c r="B145" s="5" t="s">
        <v>6</v>
      </c>
      <c r="C145" s="5" t="s">
        <v>1</v>
      </c>
      <c r="D145" s="6">
        <v>45292</v>
      </c>
      <c r="E145" s="7" t="s">
        <v>280</v>
      </c>
      <c r="F145" s="8">
        <v>0</v>
      </c>
      <c r="G145" s="8">
        <v>0</v>
      </c>
      <c r="H145" s="9">
        <v>24734.05</v>
      </c>
      <c r="I145" s="9">
        <v>0</v>
      </c>
      <c r="J145" s="9">
        <v>0</v>
      </c>
      <c r="K145" s="9">
        <v>24734.05</v>
      </c>
      <c r="L145" s="9">
        <v>444.3</v>
      </c>
      <c r="M145" s="9">
        <v>0</v>
      </c>
      <c r="N145" s="9">
        <v>0</v>
      </c>
      <c r="O145" s="9">
        <v>0</v>
      </c>
      <c r="P145" s="9">
        <v>444.3</v>
      </c>
      <c r="Q145" s="9">
        <v>0</v>
      </c>
      <c r="R145" s="9">
        <v>0</v>
      </c>
      <c r="S145" s="9">
        <v>24289.75</v>
      </c>
      <c r="T145" s="9">
        <v>0</v>
      </c>
      <c r="U145" s="9">
        <v>204.26</v>
      </c>
      <c r="V145" s="9">
        <v>0</v>
      </c>
      <c r="W145" s="9">
        <v>0</v>
      </c>
      <c r="X145" s="9">
        <v>204.26</v>
      </c>
      <c r="Y145" s="9">
        <v>0</v>
      </c>
      <c r="Z145" s="9">
        <v>0</v>
      </c>
      <c r="AA145" s="9">
        <v>0</v>
      </c>
      <c r="AB145" s="9">
        <v>100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39.67</v>
      </c>
      <c r="AI145" s="9">
        <v>45.26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20.812000000000001</v>
      </c>
      <c r="AR145" s="9">
        <v>0</v>
      </c>
      <c r="AS145" s="9">
        <v>0</v>
      </c>
      <c r="AT145" s="9">
        <v>0</v>
      </c>
      <c r="AU145" s="9">
        <f t="shared" si="2"/>
        <v>854.30200000000002</v>
      </c>
      <c r="AV145" s="9">
        <v>0</v>
      </c>
      <c r="AW145" s="9">
        <v>0</v>
      </c>
      <c r="AX145" s="10">
        <v>44</v>
      </c>
      <c r="AY145" s="10">
        <v>300</v>
      </c>
      <c r="AZ145" s="9">
        <v>253950</v>
      </c>
      <c r="BA145" s="9">
        <v>71873</v>
      </c>
      <c r="BB145" s="11">
        <v>90</v>
      </c>
      <c r="BC145" s="11">
        <v>30.415837658091402</v>
      </c>
      <c r="BD145" s="11">
        <v>9.91</v>
      </c>
      <c r="BE145" s="11"/>
      <c r="BF145" s="7" t="s">
        <v>158</v>
      </c>
      <c r="BG145" s="4"/>
      <c r="BH145" s="7" t="s">
        <v>168</v>
      </c>
      <c r="BI145" s="7" t="s">
        <v>169</v>
      </c>
      <c r="BJ145" s="7" t="s">
        <v>199</v>
      </c>
      <c r="BK145" s="7" t="s">
        <v>4</v>
      </c>
      <c r="BL145" s="5" t="s">
        <v>0</v>
      </c>
      <c r="BM145" s="11">
        <v>193933.85760374999</v>
      </c>
      <c r="BN145" s="5" t="s">
        <v>84</v>
      </c>
      <c r="BO145" s="11"/>
      <c r="BP145" s="12">
        <v>37553</v>
      </c>
      <c r="BQ145" s="12">
        <v>46660</v>
      </c>
      <c r="BR145" s="11">
        <v>0</v>
      </c>
      <c r="BS145" s="11">
        <v>100</v>
      </c>
      <c r="BT145" s="11">
        <v>0</v>
      </c>
    </row>
    <row r="146" spans="1:72" s="1" customFormat="1" ht="18.2" customHeight="1" x14ac:dyDescent="0.15">
      <c r="A146" s="13">
        <v>144</v>
      </c>
      <c r="B146" s="14" t="s">
        <v>6</v>
      </c>
      <c r="C146" s="14" t="s">
        <v>1</v>
      </c>
      <c r="D146" s="15">
        <v>45292</v>
      </c>
      <c r="E146" s="16" t="s">
        <v>71</v>
      </c>
      <c r="F146" s="17">
        <v>217</v>
      </c>
      <c r="G146" s="17">
        <v>216</v>
      </c>
      <c r="H146" s="18">
        <v>28134.19</v>
      </c>
      <c r="I146" s="18">
        <v>49100.15</v>
      </c>
      <c r="J146" s="18">
        <v>0</v>
      </c>
      <c r="K146" s="18">
        <v>77234.34</v>
      </c>
      <c r="L146" s="18">
        <v>491.33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77234.34</v>
      </c>
      <c r="T146" s="18">
        <v>107706.85</v>
      </c>
      <c r="U146" s="18">
        <v>234.65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107941.5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49591.48</v>
      </c>
      <c r="AW146" s="18">
        <v>107941.5</v>
      </c>
      <c r="AX146" s="19">
        <v>46</v>
      </c>
      <c r="AY146" s="19">
        <v>300</v>
      </c>
      <c r="AZ146" s="18">
        <v>282737.73</v>
      </c>
      <c r="BA146" s="18">
        <v>79830</v>
      </c>
      <c r="BB146" s="20">
        <v>90</v>
      </c>
      <c r="BC146" s="20">
        <v>87.073664036076707</v>
      </c>
      <c r="BD146" s="20">
        <v>10.01</v>
      </c>
      <c r="BE146" s="20"/>
      <c r="BF146" s="16" t="s">
        <v>158</v>
      </c>
      <c r="BG146" s="13"/>
      <c r="BH146" s="16" t="s">
        <v>8</v>
      </c>
      <c r="BI146" s="16" t="s">
        <v>195</v>
      </c>
      <c r="BJ146" s="16"/>
      <c r="BK146" s="16" t="s">
        <v>5</v>
      </c>
      <c r="BL146" s="14" t="s">
        <v>0</v>
      </c>
      <c r="BM146" s="20">
        <v>616653.2589129</v>
      </c>
      <c r="BN146" s="14" t="s">
        <v>84</v>
      </c>
      <c r="BO146" s="20"/>
      <c r="BP146" s="21">
        <v>37568</v>
      </c>
      <c r="BQ146" s="21">
        <v>46692</v>
      </c>
      <c r="BR146" s="20">
        <v>46805.26</v>
      </c>
      <c r="BS146" s="20">
        <v>77.92</v>
      </c>
      <c r="BT146" s="20">
        <v>29.28</v>
      </c>
    </row>
    <row r="147" spans="1:72" s="1" customFormat="1" ht="18.2" customHeight="1" x14ac:dyDescent="0.15">
      <c r="A147" s="4">
        <v>145</v>
      </c>
      <c r="B147" s="5" t="s">
        <v>6</v>
      </c>
      <c r="C147" s="5" t="s">
        <v>1</v>
      </c>
      <c r="D147" s="6">
        <v>45292</v>
      </c>
      <c r="E147" s="7" t="s">
        <v>281</v>
      </c>
      <c r="F147" s="8">
        <v>0</v>
      </c>
      <c r="G147" s="8">
        <v>0</v>
      </c>
      <c r="H147" s="9">
        <v>28085.39</v>
      </c>
      <c r="I147" s="9">
        <v>0</v>
      </c>
      <c r="J147" s="9">
        <v>0</v>
      </c>
      <c r="K147" s="9">
        <v>28085.39</v>
      </c>
      <c r="L147" s="9">
        <v>491.7</v>
      </c>
      <c r="M147" s="9">
        <v>0</v>
      </c>
      <c r="N147" s="9">
        <v>0</v>
      </c>
      <c r="O147" s="9">
        <v>0</v>
      </c>
      <c r="P147" s="9">
        <v>491.7</v>
      </c>
      <c r="Q147" s="9">
        <v>0</v>
      </c>
      <c r="R147" s="9">
        <v>0</v>
      </c>
      <c r="S147" s="9">
        <v>27593.69</v>
      </c>
      <c r="T147" s="9">
        <v>0</v>
      </c>
      <c r="U147" s="9">
        <v>234.28</v>
      </c>
      <c r="V147" s="9">
        <v>0</v>
      </c>
      <c r="W147" s="9">
        <v>0</v>
      </c>
      <c r="X147" s="9">
        <v>234.28</v>
      </c>
      <c r="Y147" s="9">
        <v>0</v>
      </c>
      <c r="Z147" s="9">
        <v>0</v>
      </c>
      <c r="AA147" s="9">
        <v>0</v>
      </c>
      <c r="AB147" s="9">
        <v>77.92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42.69</v>
      </c>
      <c r="AI147" s="9">
        <v>50.25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0.03</v>
      </c>
      <c r="AR147" s="9">
        <v>0</v>
      </c>
      <c r="AS147" s="9">
        <v>0</v>
      </c>
      <c r="AT147" s="9">
        <v>0</v>
      </c>
      <c r="AU147" s="9">
        <f t="shared" si="2"/>
        <v>896.87</v>
      </c>
      <c r="AV147" s="9">
        <v>0</v>
      </c>
      <c r="AW147" s="9">
        <v>0</v>
      </c>
      <c r="AX147" s="10">
        <v>45</v>
      </c>
      <c r="AY147" s="10">
        <v>300</v>
      </c>
      <c r="AZ147" s="9">
        <v>282737.73</v>
      </c>
      <c r="BA147" s="9">
        <v>79830</v>
      </c>
      <c r="BB147" s="11">
        <v>90</v>
      </c>
      <c r="BC147" s="11">
        <v>31.109007891769998</v>
      </c>
      <c r="BD147" s="11">
        <v>10.01</v>
      </c>
      <c r="BE147" s="11"/>
      <c r="BF147" s="7" t="s">
        <v>158</v>
      </c>
      <c r="BG147" s="4"/>
      <c r="BH147" s="7" t="s">
        <v>8</v>
      </c>
      <c r="BI147" s="7" t="s">
        <v>195</v>
      </c>
      <c r="BJ147" s="7"/>
      <c r="BK147" s="7" t="s">
        <v>4</v>
      </c>
      <c r="BL147" s="5" t="s">
        <v>0</v>
      </c>
      <c r="BM147" s="11">
        <v>220313.12579265001</v>
      </c>
      <c r="BN147" s="5" t="s">
        <v>84</v>
      </c>
      <c r="BO147" s="11"/>
      <c r="BP147" s="12">
        <v>37565</v>
      </c>
      <c r="BQ147" s="12">
        <v>46692</v>
      </c>
      <c r="BR147" s="11">
        <v>0</v>
      </c>
      <c r="BS147" s="11">
        <v>77.92</v>
      </c>
      <c r="BT147" s="11">
        <v>0</v>
      </c>
    </row>
    <row r="148" spans="1:72" s="1" customFormat="1" ht="18.2" customHeight="1" x14ac:dyDescent="0.15">
      <c r="A148" s="13">
        <v>146</v>
      </c>
      <c r="B148" s="14" t="s">
        <v>6</v>
      </c>
      <c r="C148" s="14" t="s">
        <v>1</v>
      </c>
      <c r="D148" s="15">
        <v>45292</v>
      </c>
      <c r="E148" s="16" t="s">
        <v>72</v>
      </c>
      <c r="F148" s="17">
        <v>114</v>
      </c>
      <c r="G148" s="17">
        <v>113</v>
      </c>
      <c r="H148" s="18">
        <v>28134.19</v>
      </c>
      <c r="I148" s="18">
        <v>35854.46</v>
      </c>
      <c r="J148" s="18">
        <v>0</v>
      </c>
      <c r="K148" s="18">
        <v>63988.65</v>
      </c>
      <c r="L148" s="18">
        <v>491.33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63988.65</v>
      </c>
      <c r="T148" s="18">
        <v>46177.42</v>
      </c>
      <c r="U148" s="18">
        <v>234.65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46412.07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36345.79</v>
      </c>
      <c r="AW148" s="18">
        <v>46412.07</v>
      </c>
      <c r="AX148" s="19">
        <v>45</v>
      </c>
      <c r="AY148" s="19">
        <v>300</v>
      </c>
      <c r="AZ148" s="18">
        <v>282737.73</v>
      </c>
      <c r="BA148" s="18">
        <v>79830</v>
      </c>
      <c r="BB148" s="20">
        <v>90</v>
      </c>
      <c r="BC148" s="20">
        <v>72.140529875986502</v>
      </c>
      <c r="BD148" s="20">
        <v>10.01</v>
      </c>
      <c r="BE148" s="20"/>
      <c r="BF148" s="16" t="s">
        <v>158</v>
      </c>
      <c r="BG148" s="13"/>
      <c r="BH148" s="16" t="s">
        <v>8</v>
      </c>
      <c r="BI148" s="16" t="s">
        <v>195</v>
      </c>
      <c r="BJ148" s="16"/>
      <c r="BK148" s="16" t="s">
        <v>5</v>
      </c>
      <c r="BL148" s="14" t="s">
        <v>0</v>
      </c>
      <c r="BM148" s="20">
        <v>510897.21950025001</v>
      </c>
      <c r="BN148" s="14" t="s">
        <v>84</v>
      </c>
      <c r="BO148" s="20"/>
      <c r="BP148" s="21">
        <v>37565</v>
      </c>
      <c r="BQ148" s="21">
        <v>46692</v>
      </c>
      <c r="BR148" s="20">
        <v>23661.119999999999</v>
      </c>
      <c r="BS148" s="20">
        <v>77.92</v>
      </c>
      <c r="BT148" s="20">
        <v>29.28</v>
      </c>
    </row>
    <row r="149" spans="1:72" s="1" customFormat="1" ht="18.2" customHeight="1" x14ac:dyDescent="0.15">
      <c r="A149" s="4">
        <v>147</v>
      </c>
      <c r="B149" s="5" t="s">
        <v>6</v>
      </c>
      <c r="C149" s="5" t="s">
        <v>1</v>
      </c>
      <c r="D149" s="6">
        <v>45292</v>
      </c>
      <c r="E149" s="7" t="s">
        <v>73</v>
      </c>
      <c r="F149" s="8">
        <v>161</v>
      </c>
      <c r="G149" s="8">
        <v>160</v>
      </c>
      <c r="H149" s="9">
        <v>28134.19</v>
      </c>
      <c r="I149" s="9">
        <v>43300.91</v>
      </c>
      <c r="J149" s="9">
        <v>0</v>
      </c>
      <c r="K149" s="9">
        <v>71435.100000000006</v>
      </c>
      <c r="L149" s="9">
        <v>491.33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71435.100000000006</v>
      </c>
      <c r="T149" s="9">
        <v>72851.759999999995</v>
      </c>
      <c r="U149" s="9">
        <v>234.65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73086.41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43792.24</v>
      </c>
      <c r="AW149" s="9">
        <v>73086.41</v>
      </c>
      <c r="AX149" s="10">
        <v>46</v>
      </c>
      <c r="AY149" s="10">
        <v>300</v>
      </c>
      <c r="AZ149" s="9">
        <v>283119.14</v>
      </c>
      <c r="BA149" s="9">
        <v>79830</v>
      </c>
      <c r="BB149" s="11">
        <v>90</v>
      </c>
      <c r="BC149" s="11">
        <v>80.535625704622305</v>
      </c>
      <c r="BD149" s="11">
        <v>10.01</v>
      </c>
      <c r="BE149" s="11"/>
      <c r="BF149" s="7" t="s">
        <v>158</v>
      </c>
      <c r="BG149" s="4"/>
      <c r="BH149" s="7" t="s">
        <v>8</v>
      </c>
      <c r="BI149" s="7" t="s">
        <v>195</v>
      </c>
      <c r="BJ149" s="7"/>
      <c r="BK149" s="7" t="s">
        <v>5</v>
      </c>
      <c r="BL149" s="5" t="s">
        <v>0</v>
      </c>
      <c r="BM149" s="11">
        <v>570351.05389350001</v>
      </c>
      <c r="BN149" s="5" t="s">
        <v>84</v>
      </c>
      <c r="BO149" s="11"/>
      <c r="BP149" s="12">
        <v>37574</v>
      </c>
      <c r="BQ149" s="12">
        <v>46692</v>
      </c>
      <c r="BR149" s="11">
        <v>33962.06</v>
      </c>
      <c r="BS149" s="11">
        <v>77.92</v>
      </c>
      <c r="BT149" s="11">
        <v>29.23</v>
      </c>
    </row>
    <row r="150" spans="1:72" s="1" customFormat="1" ht="18.2" customHeight="1" x14ac:dyDescent="0.15">
      <c r="A150" s="13">
        <v>148</v>
      </c>
      <c r="B150" s="14" t="s">
        <v>6</v>
      </c>
      <c r="C150" s="14" t="s">
        <v>1</v>
      </c>
      <c r="D150" s="15">
        <v>45292</v>
      </c>
      <c r="E150" s="16" t="s">
        <v>74</v>
      </c>
      <c r="F150" s="17">
        <v>159</v>
      </c>
      <c r="G150" s="17">
        <v>158</v>
      </c>
      <c r="H150" s="18">
        <v>28134.19</v>
      </c>
      <c r="I150" s="18">
        <v>43039.74</v>
      </c>
      <c r="J150" s="18">
        <v>0</v>
      </c>
      <c r="K150" s="18">
        <v>71173.929999999993</v>
      </c>
      <c r="L150" s="18">
        <v>491.33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71173.929999999993</v>
      </c>
      <c r="T150" s="18">
        <v>71625.59</v>
      </c>
      <c r="U150" s="18">
        <v>234.65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71860.240000000005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43531.07</v>
      </c>
      <c r="AW150" s="18">
        <v>71860.240000000005</v>
      </c>
      <c r="AX150" s="19">
        <v>45</v>
      </c>
      <c r="AY150" s="19">
        <v>300</v>
      </c>
      <c r="AZ150" s="18">
        <v>283119.14</v>
      </c>
      <c r="BA150" s="18">
        <v>79830</v>
      </c>
      <c r="BB150" s="20">
        <v>90</v>
      </c>
      <c r="BC150" s="20">
        <v>80.241183765501702</v>
      </c>
      <c r="BD150" s="20">
        <v>10.01</v>
      </c>
      <c r="BE150" s="20"/>
      <c r="BF150" s="16" t="s">
        <v>158</v>
      </c>
      <c r="BG150" s="13"/>
      <c r="BH150" s="16" t="s">
        <v>8</v>
      </c>
      <c r="BI150" s="16" t="s">
        <v>195</v>
      </c>
      <c r="BJ150" s="16"/>
      <c r="BK150" s="16" t="s">
        <v>5</v>
      </c>
      <c r="BL150" s="14" t="s">
        <v>0</v>
      </c>
      <c r="BM150" s="20">
        <v>568265.82429705001</v>
      </c>
      <c r="BN150" s="14" t="s">
        <v>84</v>
      </c>
      <c r="BO150" s="20"/>
      <c r="BP150" s="21">
        <v>37574</v>
      </c>
      <c r="BQ150" s="21">
        <v>46692</v>
      </c>
      <c r="BR150" s="20">
        <v>33290.910000000003</v>
      </c>
      <c r="BS150" s="20">
        <v>77.92</v>
      </c>
      <c r="BT150" s="20">
        <v>29.23</v>
      </c>
    </row>
    <row r="151" spans="1:72" s="1" customFormat="1" ht="18.2" customHeight="1" x14ac:dyDescent="0.15">
      <c r="A151" s="4">
        <v>149</v>
      </c>
      <c r="B151" s="5" t="s">
        <v>6</v>
      </c>
      <c r="C151" s="5" t="s">
        <v>1</v>
      </c>
      <c r="D151" s="6">
        <v>45292</v>
      </c>
      <c r="E151" s="7" t="s">
        <v>75</v>
      </c>
      <c r="F151" s="8">
        <v>161</v>
      </c>
      <c r="G151" s="8">
        <v>160</v>
      </c>
      <c r="H151" s="9">
        <v>28134.19</v>
      </c>
      <c r="I151" s="9">
        <v>43300.91</v>
      </c>
      <c r="J151" s="9">
        <v>0</v>
      </c>
      <c r="K151" s="9">
        <v>71435.100000000006</v>
      </c>
      <c r="L151" s="9">
        <v>491.33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71435.100000000006</v>
      </c>
      <c r="T151" s="9">
        <v>72754.16</v>
      </c>
      <c r="U151" s="9">
        <v>234.65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72988.81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43792.24</v>
      </c>
      <c r="AW151" s="9">
        <v>72988.81</v>
      </c>
      <c r="AX151" s="10">
        <v>46</v>
      </c>
      <c r="AY151" s="10">
        <v>300</v>
      </c>
      <c r="AZ151" s="9">
        <v>283119.14</v>
      </c>
      <c r="BA151" s="9">
        <v>79830</v>
      </c>
      <c r="BB151" s="11">
        <v>90</v>
      </c>
      <c r="BC151" s="11">
        <v>80.535625704622305</v>
      </c>
      <c r="BD151" s="11">
        <v>10.01</v>
      </c>
      <c r="BE151" s="11"/>
      <c r="BF151" s="7" t="s">
        <v>158</v>
      </c>
      <c r="BG151" s="4"/>
      <c r="BH151" s="7" t="s">
        <v>8</v>
      </c>
      <c r="BI151" s="7" t="s">
        <v>195</v>
      </c>
      <c r="BJ151" s="7"/>
      <c r="BK151" s="7" t="s">
        <v>5</v>
      </c>
      <c r="BL151" s="5" t="s">
        <v>0</v>
      </c>
      <c r="BM151" s="11">
        <v>570351.05389350001</v>
      </c>
      <c r="BN151" s="5" t="s">
        <v>84</v>
      </c>
      <c r="BO151" s="11"/>
      <c r="BP151" s="12">
        <v>37574</v>
      </c>
      <c r="BQ151" s="12">
        <v>46692</v>
      </c>
      <c r="BR151" s="11">
        <v>33738.370000000003</v>
      </c>
      <c r="BS151" s="11">
        <v>77.92</v>
      </c>
      <c r="BT151" s="11">
        <v>29.23</v>
      </c>
    </row>
    <row r="152" spans="1:72" s="1" customFormat="1" ht="18.2" customHeight="1" x14ac:dyDescent="0.15">
      <c r="A152" s="13">
        <v>150</v>
      </c>
      <c r="B152" s="14" t="s">
        <v>6</v>
      </c>
      <c r="C152" s="14" t="s">
        <v>1</v>
      </c>
      <c r="D152" s="15">
        <v>45292</v>
      </c>
      <c r="E152" s="16" t="s">
        <v>282</v>
      </c>
      <c r="F152" s="17">
        <v>0</v>
      </c>
      <c r="G152" s="17">
        <v>0</v>
      </c>
      <c r="H152" s="18">
        <v>31860.25</v>
      </c>
      <c r="I152" s="18">
        <v>0</v>
      </c>
      <c r="J152" s="18">
        <v>0</v>
      </c>
      <c r="K152" s="18">
        <v>31860.25</v>
      </c>
      <c r="L152" s="18">
        <v>590.32000000000005</v>
      </c>
      <c r="M152" s="18">
        <v>0</v>
      </c>
      <c r="N152" s="18">
        <v>0</v>
      </c>
      <c r="O152" s="18">
        <v>0</v>
      </c>
      <c r="P152" s="18">
        <v>590.32000000000005</v>
      </c>
      <c r="Q152" s="18">
        <v>0</v>
      </c>
      <c r="R152" s="18">
        <v>0</v>
      </c>
      <c r="S152" s="18">
        <v>31269.93</v>
      </c>
      <c r="T152" s="18">
        <v>0</v>
      </c>
      <c r="U152" s="18">
        <v>266.3</v>
      </c>
      <c r="V152" s="18">
        <v>0</v>
      </c>
      <c r="W152" s="18">
        <v>0</v>
      </c>
      <c r="X152" s="18">
        <v>266.3</v>
      </c>
      <c r="Y152" s="18">
        <v>0</v>
      </c>
      <c r="Z152" s="18">
        <v>0</v>
      </c>
      <c r="AA152" s="18">
        <v>0</v>
      </c>
      <c r="AB152" s="18">
        <v>114.67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51.5</v>
      </c>
      <c r="AI152" s="18">
        <v>58.97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8.7999999999999995E-2</v>
      </c>
      <c r="AR152" s="18">
        <v>0</v>
      </c>
      <c r="AS152" s="18">
        <v>0</v>
      </c>
      <c r="AT152" s="18">
        <v>0</v>
      </c>
      <c r="AU152" s="18">
        <f t="shared" si="2"/>
        <v>1081.848</v>
      </c>
      <c r="AV152" s="18">
        <v>0</v>
      </c>
      <c r="AW152" s="18">
        <v>0</v>
      </c>
      <c r="AX152" s="19">
        <v>45</v>
      </c>
      <c r="AY152" s="19">
        <v>300</v>
      </c>
      <c r="AZ152" s="18">
        <v>521856</v>
      </c>
      <c r="BA152" s="18">
        <v>94050</v>
      </c>
      <c r="BB152" s="20">
        <v>57.53</v>
      </c>
      <c r="BC152" s="20">
        <v>19.1276881754386</v>
      </c>
      <c r="BD152" s="20">
        <v>10.029999999999999</v>
      </c>
      <c r="BE152" s="20"/>
      <c r="BF152" s="16" t="s">
        <v>158</v>
      </c>
      <c r="BG152" s="13"/>
      <c r="BH152" s="16" t="s">
        <v>168</v>
      </c>
      <c r="BI152" s="16" t="s">
        <v>220</v>
      </c>
      <c r="BJ152" s="16"/>
      <c r="BK152" s="16" t="s">
        <v>4</v>
      </c>
      <c r="BL152" s="14" t="s">
        <v>0</v>
      </c>
      <c r="BM152" s="20">
        <v>249664.90605704999</v>
      </c>
      <c r="BN152" s="14" t="s">
        <v>84</v>
      </c>
      <c r="BO152" s="20"/>
      <c r="BP152" s="21">
        <v>37575</v>
      </c>
      <c r="BQ152" s="21">
        <v>46692</v>
      </c>
      <c r="BR152" s="20">
        <v>0</v>
      </c>
      <c r="BS152" s="20">
        <v>114.67</v>
      </c>
      <c r="BT152" s="20">
        <v>0</v>
      </c>
    </row>
    <row r="153" spans="1:72" s="1" customFormat="1" ht="18.2" customHeight="1" x14ac:dyDescent="0.15">
      <c r="A153" s="4">
        <v>151</v>
      </c>
      <c r="B153" s="5" t="s">
        <v>6</v>
      </c>
      <c r="C153" s="5" t="s">
        <v>1</v>
      </c>
      <c r="D153" s="6">
        <v>45292</v>
      </c>
      <c r="E153" s="7" t="s">
        <v>283</v>
      </c>
      <c r="F153" s="8">
        <v>7</v>
      </c>
      <c r="G153" s="8">
        <v>6</v>
      </c>
      <c r="H153" s="9">
        <v>18663.07</v>
      </c>
      <c r="I153" s="9">
        <v>3271.19</v>
      </c>
      <c r="J153" s="9">
        <v>0</v>
      </c>
      <c r="K153" s="9">
        <v>21934.26</v>
      </c>
      <c r="L153" s="9">
        <v>562.79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21934.26</v>
      </c>
      <c r="T153" s="9">
        <v>1034.98</v>
      </c>
      <c r="U153" s="9">
        <v>155.63999999999999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1190.6199999999999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3833.98</v>
      </c>
      <c r="AW153" s="9">
        <v>1190.6199999999999</v>
      </c>
      <c r="AX153" s="10">
        <v>45</v>
      </c>
      <c r="AY153" s="10">
        <v>300</v>
      </c>
      <c r="AZ153" s="9">
        <v>283222.2</v>
      </c>
      <c r="BA153" s="9">
        <v>79000</v>
      </c>
      <c r="BB153" s="11">
        <v>89.06</v>
      </c>
      <c r="BC153" s="11">
        <v>24.727407539240499</v>
      </c>
      <c r="BD153" s="11">
        <v>10.01</v>
      </c>
      <c r="BE153" s="11"/>
      <c r="BF153" s="7" t="s">
        <v>158</v>
      </c>
      <c r="BG153" s="4"/>
      <c r="BH153" s="7" t="s">
        <v>8</v>
      </c>
      <c r="BI153" s="7" t="s">
        <v>195</v>
      </c>
      <c r="BJ153" s="7"/>
      <c r="BK153" s="7" t="s">
        <v>5</v>
      </c>
      <c r="BL153" s="5" t="s">
        <v>0</v>
      </c>
      <c r="BM153" s="11">
        <v>175127.1896781</v>
      </c>
      <c r="BN153" s="5" t="s">
        <v>84</v>
      </c>
      <c r="BO153" s="11"/>
      <c r="BP153" s="12">
        <v>37579</v>
      </c>
      <c r="BQ153" s="12">
        <v>46692</v>
      </c>
      <c r="BR153" s="11">
        <v>1284.72</v>
      </c>
      <c r="BS153" s="11">
        <v>77.11</v>
      </c>
      <c r="BT153" s="11">
        <v>29.24</v>
      </c>
    </row>
    <row r="154" spans="1:72" s="1" customFormat="1" ht="18.2" customHeight="1" x14ac:dyDescent="0.15">
      <c r="A154" s="13">
        <v>152</v>
      </c>
      <c r="B154" s="14" t="s">
        <v>6</v>
      </c>
      <c r="C154" s="14" t="s">
        <v>1</v>
      </c>
      <c r="D154" s="15">
        <v>45292</v>
      </c>
      <c r="E154" s="16" t="s">
        <v>76</v>
      </c>
      <c r="F154" s="17">
        <v>147</v>
      </c>
      <c r="G154" s="17">
        <v>146</v>
      </c>
      <c r="H154" s="18">
        <v>28134.19</v>
      </c>
      <c r="I154" s="18">
        <v>41378.18</v>
      </c>
      <c r="J154" s="18">
        <v>0</v>
      </c>
      <c r="K154" s="18">
        <v>69512.37</v>
      </c>
      <c r="L154" s="18">
        <v>491.33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69512.37</v>
      </c>
      <c r="T154" s="18">
        <v>64610.92</v>
      </c>
      <c r="U154" s="18">
        <v>234.65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64845.57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41869.51</v>
      </c>
      <c r="AW154" s="18">
        <v>64845.57</v>
      </c>
      <c r="AX154" s="19">
        <v>45</v>
      </c>
      <c r="AY154" s="19">
        <v>300</v>
      </c>
      <c r="AZ154" s="18">
        <v>283201.63</v>
      </c>
      <c r="BA154" s="18">
        <v>79830</v>
      </c>
      <c r="BB154" s="20">
        <v>90</v>
      </c>
      <c r="BC154" s="20">
        <v>78.367948139797093</v>
      </c>
      <c r="BD154" s="20">
        <v>10.01</v>
      </c>
      <c r="BE154" s="20"/>
      <c r="BF154" s="16" t="s">
        <v>158</v>
      </c>
      <c r="BG154" s="13"/>
      <c r="BH154" s="16" t="s">
        <v>8</v>
      </c>
      <c r="BI154" s="16" t="s">
        <v>195</v>
      </c>
      <c r="BJ154" s="16"/>
      <c r="BK154" s="16" t="s">
        <v>5</v>
      </c>
      <c r="BL154" s="14" t="s">
        <v>0</v>
      </c>
      <c r="BM154" s="20">
        <v>554999.62186844996</v>
      </c>
      <c r="BN154" s="14" t="s">
        <v>84</v>
      </c>
      <c r="BO154" s="20"/>
      <c r="BP154" s="21">
        <v>37578</v>
      </c>
      <c r="BQ154" s="21">
        <v>46692</v>
      </c>
      <c r="BR154" s="20">
        <v>30687.18</v>
      </c>
      <c r="BS154" s="20">
        <v>77.92</v>
      </c>
      <c r="BT154" s="20">
        <v>29.22</v>
      </c>
    </row>
    <row r="155" spans="1:72" s="1" customFormat="1" ht="18.2" customHeight="1" x14ac:dyDescent="0.15">
      <c r="A155" s="4">
        <v>153</v>
      </c>
      <c r="B155" s="5" t="s">
        <v>6</v>
      </c>
      <c r="C155" s="5" t="s">
        <v>1</v>
      </c>
      <c r="D155" s="6">
        <v>45292</v>
      </c>
      <c r="E155" s="7" t="s">
        <v>284</v>
      </c>
      <c r="F155" s="8">
        <v>0</v>
      </c>
      <c r="G155" s="8">
        <v>0</v>
      </c>
      <c r="H155" s="9">
        <v>21121.69</v>
      </c>
      <c r="I155" s="9">
        <v>0</v>
      </c>
      <c r="J155" s="9">
        <v>0</v>
      </c>
      <c r="K155" s="9">
        <v>21121.69</v>
      </c>
      <c r="L155" s="9">
        <v>370.94</v>
      </c>
      <c r="M155" s="9">
        <v>0</v>
      </c>
      <c r="N155" s="9">
        <v>0</v>
      </c>
      <c r="O155" s="9">
        <v>0</v>
      </c>
      <c r="P155" s="9">
        <v>370.94</v>
      </c>
      <c r="Q155" s="9">
        <v>0</v>
      </c>
      <c r="R155" s="9">
        <v>0</v>
      </c>
      <c r="S155" s="9">
        <v>20750.75</v>
      </c>
      <c r="T155" s="9">
        <v>0</v>
      </c>
      <c r="U155" s="9">
        <v>176.54</v>
      </c>
      <c r="V155" s="9">
        <v>0</v>
      </c>
      <c r="W155" s="9">
        <v>0</v>
      </c>
      <c r="X155" s="9">
        <v>176.54</v>
      </c>
      <c r="Y155" s="9">
        <v>0</v>
      </c>
      <c r="Z155" s="9">
        <v>0</v>
      </c>
      <c r="AA155" s="9">
        <v>0</v>
      </c>
      <c r="AB155" s="9">
        <v>100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34.25</v>
      </c>
      <c r="AI155" s="9">
        <v>37.659999999999997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2.5049999999999998E-3</v>
      </c>
      <c r="AT155" s="9">
        <v>0</v>
      </c>
      <c r="AU155" s="9">
        <f t="shared" si="2"/>
        <v>719.38749499999994</v>
      </c>
      <c r="AV155" s="9">
        <v>0</v>
      </c>
      <c r="AW155" s="9">
        <v>0</v>
      </c>
      <c r="AX155" s="10">
        <v>45</v>
      </c>
      <c r="AY155" s="10">
        <v>300</v>
      </c>
      <c r="AZ155" s="9">
        <v>379860.5</v>
      </c>
      <c r="BA155" s="9">
        <v>60109</v>
      </c>
      <c r="BB155" s="11">
        <v>50.51</v>
      </c>
      <c r="BC155" s="11">
        <v>17.436995832570801</v>
      </c>
      <c r="BD155" s="11">
        <v>10.029999999999999</v>
      </c>
      <c r="BE155" s="11"/>
      <c r="BF155" s="7" t="s">
        <v>158</v>
      </c>
      <c r="BG155" s="4"/>
      <c r="BH155" s="7" t="s">
        <v>8</v>
      </c>
      <c r="BI155" s="7" t="s">
        <v>189</v>
      </c>
      <c r="BJ155" s="7"/>
      <c r="BK155" s="7" t="s">
        <v>4</v>
      </c>
      <c r="BL155" s="5" t="s">
        <v>0</v>
      </c>
      <c r="BM155" s="11">
        <v>165677.82688874999</v>
      </c>
      <c r="BN155" s="5" t="s">
        <v>84</v>
      </c>
      <c r="BO155" s="11"/>
      <c r="BP155" s="12">
        <v>37575</v>
      </c>
      <c r="BQ155" s="12">
        <v>46692</v>
      </c>
      <c r="BR155" s="11">
        <v>0</v>
      </c>
      <c r="BS155" s="11">
        <v>100</v>
      </c>
      <c r="BT155" s="11">
        <v>0</v>
      </c>
    </row>
    <row r="156" spans="1:72" s="1" customFormat="1" ht="18.2" customHeight="1" x14ac:dyDescent="0.15">
      <c r="A156" s="13">
        <v>154</v>
      </c>
      <c r="B156" s="14" t="s">
        <v>6</v>
      </c>
      <c r="C156" s="14" t="s">
        <v>1</v>
      </c>
      <c r="D156" s="15">
        <v>45292</v>
      </c>
      <c r="E156" s="16" t="s">
        <v>77</v>
      </c>
      <c r="F156" s="17">
        <v>134</v>
      </c>
      <c r="G156" s="17">
        <v>133</v>
      </c>
      <c r="H156" s="18">
        <v>45671.22</v>
      </c>
      <c r="I156" s="18">
        <v>60884.39</v>
      </c>
      <c r="J156" s="18">
        <v>0</v>
      </c>
      <c r="K156" s="18">
        <v>106555.61</v>
      </c>
      <c r="L156" s="18">
        <v>771.75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106555.61</v>
      </c>
      <c r="T156" s="18">
        <v>94186.02</v>
      </c>
      <c r="U156" s="18">
        <v>394.24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94580.26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61656.14</v>
      </c>
      <c r="AW156" s="18">
        <v>94580.26</v>
      </c>
      <c r="AX156" s="19">
        <v>47</v>
      </c>
      <c r="AY156" s="19">
        <v>300</v>
      </c>
      <c r="AZ156" s="18">
        <v>500000</v>
      </c>
      <c r="BA156" s="18">
        <v>124812</v>
      </c>
      <c r="BB156" s="20">
        <v>80</v>
      </c>
      <c r="BC156" s="20">
        <v>68.298311059834006</v>
      </c>
      <c r="BD156" s="20">
        <v>10.36</v>
      </c>
      <c r="BE156" s="20"/>
      <c r="BF156" s="16" t="s">
        <v>158</v>
      </c>
      <c r="BG156" s="13"/>
      <c r="BH156" s="16" t="s">
        <v>253</v>
      </c>
      <c r="BI156" s="16" t="s">
        <v>274</v>
      </c>
      <c r="BJ156" s="16"/>
      <c r="BK156" s="16" t="s">
        <v>5</v>
      </c>
      <c r="BL156" s="14" t="s">
        <v>0</v>
      </c>
      <c r="BM156" s="20">
        <v>850759.70302785002</v>
      </c>
      <c r="BN156" s="14" t="s">
        <v>84</v>
      </c>
      <c r="BO156" s="20"/>
      <c r="BP156" s="21">
        <v>37593</v>
      </c>
      <c r="BQ156" s="21">
        <v>46721</v>
      </c>
      <c r="BR156" s="20">
        <v>41116.379999999997</v>
      </c>
      <c r="BS156" s="20">
        <v>122.99</v>
      </c>
      <c r="BT156" s="20">
        <v>29.14</v>
      </c>
    </row>
    <row r="157" spans="1:72" s="1" customFormat="1" ht="18.2" customHeight="1" x14ac:dyDescent="0.15">
      <c r="A157" s="4">
        <v>155</v>
      </c>
      <c r="B157" s="5" t="s">
        <v>6</v>
      </c>
      <c r="C157" s="5" t="s">
        <v>1</v>
      </c>
      <c r="D157" s="6">
        <v>45292</v>
      </c>
      <c r="E157" s="7" t="s">
        <v>78</v>
      </c>
      <c r="F157" s="8">
        <v>72</v>
      </c>
      <c r="G157" s="8">
        <v>71</v>
      </c>
      <c r="H157" s="9">
        <v>47517.04</v>
      </c>
      <c r="I157" s="9">
        <v>44268.58</v>
      </c>
      <c r="J157" s="9">
        <v>0</v>
      </c>
      <c r="K157" s="9">
        <v>91785.62</v>
      </c>
      <c r="L157" s="9">
        <v>829.47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91785.62</v>
      </c>
      <c r="T157" s="9">
        <v>42525.22</v>
      </c>
      <c r="U157" s="9">
        <v>397.11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42922.33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45098.05</v>
      </c>
      <c r="AW157" s="9">
        <v>42922.33</v>
      </c>
      <c r="AX157" s="10">
        <v>45</v>
      </c>
      <c r="AY157" s="10">
        <v>300</v>
      </c>
      <c r="AZ157" s="9">
        <v>670000</v>
      </c>
      <c r="BA157" s="9">
        <v>134668</v>
      </c>
      <c r="BB157" s="11">
        <v>64.180000000000007</v>
      </c>
      <c r="BC157" s="11">
        <v>43.743139361986501</v>
      </c>
      <c r="BD157" s="11">
        <v>10.029999999999999</v>
      </c>
      <c r="BE157" s="11"/>
      <c r="BF157" s="7" t="s">
        <v>158</v>
      </c>
      <c r="BG157" s="4"/>
      <c r="BH157" s="7" t="s">
        <v>253</v>
      </c>
      <c r="BI157" s="7" t="s">
        <v>274</v>
      </c>
      <c r="BJ157" s="7"/>
      <c r="BK157" s="7" t="s">
        <v>5</v>
      </c>
      <c r="BL157" s="5" t="s">
        <v>0</v>
      </c>
      <c r="BM157" s="11">
        <v>732833.37041970005</v>
      </c>
      <c r="BN157" s="5" t="s">
        <v>84</v>
      </c>
      <c r="BO157" s="11"/>
      <c r="BP157" s="12">
        <v>37579</v>
      </c>
      <c r="BQ157" s="12">
        <v>46692</v>
      </c>
      <c r="BR157" s="11">
        <v>25301.08</v>
      </c>
      <c r="BS157" s="11">
        <v>164.18</v>
      </c>
      <c r="BT157" s="11">
        <v>0</v>
      </c>
    </row>
    <row r="158" spans="1:72" s="1" customFormat="1" ht="18.2" customHeight="1" x14ac:dyDescent="0.15">
      <c r="A158" s="13">
        <v>156</v>
      </c>
      <c r="B158" s="14" t="s">
        <v>6</v>
      </c>
      <c r="C158" s="14" t="s">
        <v>1</v>
      </c>
      <c r="D158" s="15">
        <v>45292</v>
      </c>
      <c r="E158" s="16" t="s">
        <v>79</v>
      </c>
      <c r="F158" s="17">
        <v>4</v>
      </c>
      <c r="G158" s="17">
        <v>4</v>
      </c>
      <c r="H158" s="18">
        <v>28062.91</v>
      </c>
      <c r="I158" s="18">
        <v>1919.59</v>
      </c>
      <c r="J158" s="18">
        <v>0</v>
      </c>
      <c r="K158" s="18">
        <v>29982.5</v>
      </c>
      <c r="L158" s="18">
        <v>491.92</v>
      </c>
      <c r="M158" s="18">
        <v>0</v>
      </c>
      <c r="N158" s="18">
        <v>0</v>
      </c>
      <c r="O158" s="18">
        <v>475.84</v>
      </c>
      <c r="P158" s="18">
        <v>0</v>
      </c>
      <c r="Q158" s="18">
        <v>0</v>
      </c>
      <c r="R158" s="18">
        <v>0</v>
      </c>
      <c r="S158" s="18">
        <v>29506.66</v>
      </c>
      <c r="T158" s="18">
        <v>980.47</v>
      </c>
      <c r="U158" s="18">
        <v>234.06</v>
      </c>
      <c r="V158" s="18">
        <v>0</v>
      </c>
      <c r="W158" s="18">
        <v>250.14</v>
      </c>
      <c r="X158" s="18">
        <v>0</v>
      </c>
      <c r="Y158" s="18">
        <v>0</v>
      </c>
      <c r="Z158" s="18">
        <v>0</v>
      </c>
      <c r="AA158" s="18">
        <v>964.39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77.92</v>
      </c>
      <c r="AK158" s="18">
        <v>0</v>
      </c>
      <c r="AL158" s="18">
        <v>0</v>
      </c>
      <c r="AM158" s="18">
        <v>29.22</v>
      </c>
      <c r="AN158" s="18">
        <v>0</v>
      </c>
      <c r="AO158" s="18">
        <v>13.58</v>
      </c>
      <c r="AP158" s="18">
        <v>50.1</v>
      </c>
      <c r="AQ158" s="18">
        <v>4.0000000000000001E-3</v>
      </c>
      <c r="AR158" s="18">
        <v>0</v>
      </c>
      <c r="AS158" s="18">
        <v>0</v>
      </c>
      <c r="AT158" s="18">
        <v>0</v>
      </c>
      <c r="AU158" s="18">
        <f t="shared" si="2"/>
        <v>896.80399999999986</v>
      </c>
      <c r="AV158" s="18">
        <v>1935.67</v>
      </c>
      <c r="AW158" s="18">
        <v>964.39</v>
      </c>
      <c r="AX158" s="19">
        <v>45</v>
      </c>
      <c r="AY158" s="19">
        <v>300</v>
      </c>
      <c r="AZ158" s="18">
        <v>283222.2</v>
      </c>
      <c r="BA158" s="18">
        <v>79830</v>
      </c>
      <c r="BB158" s="20">
        <v>90</v>
      </c>
      <c r="BC158" s="20">
        <v>33.265682074408097</v>
      </c>
      <c r="BD158" s="20">
        <v>10.01</v>
      </c>
      <c r="BE158" s="20"/>
      <c r="BF158" s="16" t="s">
        <v>158</v>
      </c>
      <c r="BG158" s="13"/>
      <c r="BH158" s="16" t="s">
        <v>8</v>
      </c>
      <c r="BI158" s="16" t="s">
        <v>195</v>
      </c>
      <c r="BJ158" s="16"/>
      <c r="BK158" s="16" t="s">
        <v>173</v>
      </c>
      <c r="BL158" s="14" t="s">
        <v>0</v>
      </c>
      <c r="BM158" s="20">
        <v>235586.63217210001</v>
      </c>
      <c r="BN158" s="14" t="s">
        <v>84</v>
      </c>
      <c r="BO158" s="20"/>
      <c r="BP158" s="21">
        <v>37579</v>
      </c>
      <c r="BQ158" s="21">
        <v>46692</v>
      </c>
      <c r="BR158" s="20">
        <v>715.62</v>
      </c>
      <c r="BS158" s="20">
        <v>77.92</v>
      </c>
      <c r="BT158" s="20">
        <v>29.22</v>
      </c>
    </row>
    <row r="159" spans="1:72" s="1" customFormat="1" ht="18.2" customHeight="1" x14ac:dyDescent="0.15">
      <c r="A159" s="4">
        <v>157</v>
      </c>
      <c r="B159" s="5" t="s">
        <v>6</v>
      </c>
      <c r="C159" s="5" t="s">
        <v>1</v>
      </c>
      <c r="D159" s="6">
        <v>45292</v>
      </c>
      <c r="E159" s="7" t="s">
        <v>80</v>
      </c>
      <c r="F159" s="8">
        <v>118</v>
      </c>
      <c r="G159" s="8">
        <v>117</v>
      </c>
      <c r="H159" s="9">
        <v>32107.63</v>
      </c>
      <c r="I159" s="9">
        <v>39852.639999999999</v>
      </c>
      <c r="J159" s="9">
        <v>0</v>
      </c>
      <c r="K159" s="9">
        <v>71960.27</v>
      </c>
      <c r="L159" s="9">
        <v>542.6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71960.27</v>
      </c>
      <c r="T159" s="9">
        <v>56052.93</v>
      </c>
      <c r="U159" s="9">
        <v>277.16000000000003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56330.09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40395.24</v>
      </c>
      <c r="AW159" s="9">
        <v>56330.09</v>
      </c>
      <c r="AX159" s="10">
        <v>46</v>
      </c>
      <c r="AY159" s="10">
        <v>300</v>
      </c>
      <c r="AZ159" s="9">
        <v>312848.34999999998</v>
      </c>
      <c r="BA159" s="9">
        <v>87750</v>
      </c>
      <c r="BB159" s="11">
        <v>90</v>
      </c>
      <c r="BC159" s="11">
        <v>73.805405128205095</v>
      </c>
      <c r="BD159" s="11">
        <v>10.36</v>
      </c>
      <c r="BE159" s="11"/>
      <c r="BF159" s="7" t="s">
        <v>158</v>
      </c>
      <c r="BG159" s="4"/>
      <c r="BH159" s="7" t="s">
        <v>8</v>
      </c>
      <c r="BI159" s="7" t="s">
        <v>189</v>
      </c>
      <c r="BJ159" s="7"/>
      <c r="BK159" s="7" t="s">
        <v>5</v>
      </c>
      <c r="BL159" s="5" t="s">
        <v>0</v>
      </c>
      <c r="BM159" s="11">
        <v>574544.10832995002</v>
      </c>
      <c r="BN159" s="5" t="s">
        <v>84</v>
      </c>
      <c r="BO159" s="11"/>
      <c r="BP159" s="12">
        <v>37596</v>
      </c>
      <c r="BQ159" s="12">
        <v>46721</v>
      </c>
      <c r="BR159" s="11">
        <v>28186.54</v>
      </c>
      <c r="BS159" s="11">
        <v>100</v>
      </c>
      <c r="BT159" s="11">
        <v>29.08</v>
      </c>
    </row>
    <row r="160" spans="1:72" s="1" customFormat="1" ht="18.2" customHeight="1" x14ac:dyDescent="0.15">
      <c r="A160" s="13">
        <v>158</v>
      </c>
      <c r="B160" s="14" t="s">
        <v>6</v>
      </c>
      <c r="C160" s="14" t="s">
        <v>1</v>
      </c>
      <c r="D160" s="15">
        <v>45292</v>
      </c>
      <c r="E160" s="16" t="s">
        <v>81</v>
      </c>
      <c r="F160" s="17">
        <v>194</v>
      </c>
      <c r="G160" s="17">
        <v>193</v>
      </c>
      <c r="H160" s="18">
        <v>32107.63</v>
      </c>
      <c r="I160" s="18">
        <v>50879.74</v>
      </c>
      <c r="J160" s="18">
        <v>0</v>
      </c>
      <c r="K160" s="18">
        <v>82987.37</v>
      </c>
      <c r="L160" s="18">
        <v>542.6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82987.37</v>
      </c>
      <c r="T160" s="18">
        <v>106621.15</v>
      </c>
      <c r="U160" s="18">
        <v>277.16000000000003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106898.31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51422.34</v>
      </c>
      <c r="AW160" s="18">
        <v>106898.31</v>
      </c>
      <c r="AX160" s="19">
        <v>47</v>
      </c>
      <c r="AY160" s="19">
        <v>300</v>
      </c>
      <c r="AZ160" s="18">
        <v>312341.64</v>
      </c>
      <c r="BA160" s="18">
        <v>87750</v>
      </c>
      <c r="BB160" s="20">
        <v>90</v>
      </c>
      <c r="BC160" s="20">
        <v>85.115251282051304</v>
      </c>
      <c r="BD160" s="20">
        <v>10.36</v>
      </c>
      <c r="BE160" s="20"/>
      <c r="BF160" s="16" t="s">
        <v>158</v>
      </c>
      <c r="BG160" s="13"/>
      <c r="BH160" s="16" t="s">
        <v>8</v>
      </c>
      <c r="BI160" s="16" t="s">
        <v>189</v>
      </c>
      <c r="BJ160" s="16"/>
      <c r="BK160" s="16" t="s">
        <v>5</v>
      </c>
      <c r="BL160" s="14" t="s">
        <v>0</v>
      </c>
      <c r="BM160" s="20">
        <v>662586.51474344998</v>
      </c>
      <c r="BN160" s="14" t="s">
        <v>84</v>
      </c>
      <c r="BO160" s="20"/>
      <c r="BP160" s="21">
        <v>37592</v>
      </c>
      <c r="BQ160" s="21">
        <v>46721</v>
      </c>
      <c r="BR160" s="20">
        <v>47581.24</v>
      </c>
      <c r="BS160" s="20">
        <v>100</v>
      </c>
      <c r="BT160" s="20">
        <v>29.14</v>
      </c>
    </row>
    <row r="161" spans="1:72" s="1" customFormat="1" ht="18.2" customHeight="1" x14ac:dyDescent="0.15">
      <c r="A161" s="4">
        <v>159</v>
      </c>
      <c r="B161" s="5" t="s">
        <v>6</v>
      </c>
      <c r="C161" s="5" t="s">
        <v>1</v>
      </c>
      <c r="D161" s="6">
        <v>45292</v>
      </c>
      <c r="E161" s="7" t="s">
        <v>298</v>
      </c>
      <c r="F161" s="8">
        <v>183</v>
      </c>
      <c r="G161" s="8">
        <v>182</v>
      </c>
      <c r="H161" s="9">
        <v>20181.599999999999</v>
      </c>
      <c r="I161" s="9">
        <v>31731.11</v>
      </c>
      <c r="J161" s="9">
        <v>0</v>
      </c>
      <c r="K161" s="9">
        <v>51912.71</v>
      </c>
      <c r="L161" s="9">
        <v>342.49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51912.71</v>
      </c>
      <c r="T161" s="9">
        <v>61700.413711000001</v>
      </c>
      <c r="U161" s="9">
        <v>170.87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61871.283710999996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32073.599999999999</v>
      </c>
      <c r="AW161" s="9">
        <v>61871.283710999996</v>
      </c>
      <c r="AX161" s="10">
        <v>48</v>
      </c>
      <c r="AY161" s="10">
        <v>300</v>
      </c>
      <c r="AZ161" s="9">
        <v>198778.32</v>
      </c>
      <c r="BA161" s="9">
        <v>55800</v>
      </c>
      <c r="BB161" s="11">
        <v>90</v>
      </c>
      <c r="BC161" s="11">
        <v>83.730177419354803</v>
      </c>
      <c r="BD161" s="11">
        <v>10.16</v>
      </c>
      <c r="BE161" s="11"/>
      <c r="BF161" s="7" t="s">
        <v>158</v>
      </c>
      <c r="BG161" s="4"/>
      <c r="BH161" s="7" t="s">
        <v>159</v>
      </c>
      <c r="BI161" s="7" t="s">
        <v>160</v>
      </c>
      <c r="BJ161" s="7"/>
      <c r="BK161" s="7" t="s">
        <v>5</v>
      </c>
      <c r="BL161" s="5" t="s">
        <v>0</v>
      </c>
      <c r="BM161" s="11">
        <v>414480.68049135001</v>
      </c>
      <c r="BN161" s="5" t="s">
        <v>84</v>
      </c>
      <c r="BO161" s="11"/>
      <c r="BP161" s="12">
        <v>37594</v>
      </c>
      <c r="BQ161" s="12">
        <v>46721</v>
      </c>
      <c r="BR161" s="11">
        <v>32709.51</v>
      </c>
      <c r="BS161" s="11">
        <v>65.03</v>
      </c>
      <c r="BT161" s="11">
        <v>46.63</v>
      </c>
    </row>
    <row r="162" spans="1:72" s="1" customFormat="1" ht="18.2" customHeight="1" x14ac:dyDescent="0.15">
      <c r="A162" s="13">
        <v>160</v>
      </c>
      <c r="B162" s="14" t="s">
        <v>6</v>
      </c>
      <c r="C162" s="14" t="s">
        <v>1</v>
      </c>
      <c r="D162" s="15">
        <v>45292</v>
      </c>
      <c r="E162" s="16" t="s">
        <v>285</v>
      </c>
      <c r="F162" s="17">
        <v>0</v>
      </c>
      <c r="G162" s="17">
        <v>0</v>
      </c>
      <c r="H162" s="18">
        <v>38161.1</v>
      </c>
      <c r="I162" s="18">
        <v>0</v>
      </c>
      <c r="J162" s="18">
        <v>0</v>
      </c>
      <c r="K162" s="18">
        <v>38161.1</v>
      </c>
      <c r="L162" s="18">
        <v>846.8</v>
      </c>
      <c r="M162" s="18">
        <v>0</v>
      </c>
      <c r="N162" s="18">
        <v>0</v>
      </c>
      <c r="O162" s="18">
        <v>0</v>
      </c>
      <c r="P162" s="18">
        <v>846.8</v>
      </c>
      <c r="Q162" s="18">
        <v>0</v>
      </c>
      <c r="R162" s="18">
        <v>0</v>
      </c>
      <c r="S162" s="18">
        <v>37314.300000000003</v>
      </c>
      <c r="T162" s="18">
        <v>0</v>
      </c>
      <c r="U162" s="18">
        <v>318.33</v>
      </c>
      <c r="V162" s="18">
        <v>0</v>
      </c>
      <c r="W162" s="18">
        <v>0</v>
      </c>
      <c r="X162" s="18">
        <v>318.33</v>
      </c>
      <c r="Y162" s="18">
        <v>0</v>
      </c>
      <c r="Z162" s="18">
        <v>0</v>
      </c>
      <c r="AA162" s="18">
        <v>0</v>
      </c>
      <c r="AB162" s="18">
        <v>125.06</v>
      </c>
      <c r="AC162" s="18">
        <v>84.5</v>
      </c>
      <c r="AD162" s="18">
        <v>0</v>
      </c>
      <c r="AE162" s="18">
        <v>0</v>
      </c>
      <c r="AF162" s="18">
        <v>0</v>
      </c>
      <c r="AG162" s="18">
        <v>0</v>
      </c>
      <c r="AH162" s="18">
        <v>68.510000000000005</v>
      </c>
      <c r="AI162" s="18">
        <v>80.34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1E-3</v>
      </c>
      <c r="AR162" s="18">
        <v>0</v>
      </c>
      <c r="AS162" s="18">
        <v>0</v>
      </c>
      <c r="AT162" s="18">
        <v>63.39</v>
      </c>
      <c r="AU162" s="18">
        <f t="shared" si="2"/>
        <v>1460.1509999999998</v>
      </c>
      <c r="AV162" s="18">
        <v>0</v>
      </c>
      <c r="AW162" s="18">
        <v>0</v>
      </c>
      <c r="AX162" s="19">
        <v>45</v>
      </c>
      <c r="AY162" s="19">
        <v>300</v>
      </c>
      <c r="AZ162" s="18">
        <v>455299.47</v>
      </c>
      <c r="BA162" s="18">
        <v>128120</v>
      </c>
      <c r="BB162" s="20">
        <v>90</v>
      </c>
      <c r="BC162" s="20">
        <v>26.212043396815499</v>
      </c>
      <c r="BD162" s="20">
        <v>10.01</v>
      </c>
      <c r="BE162" s="20"/>
      <c r="BF162" s="16" t="s">
        <v>158</v>
      </c>
      <c r="BG162" s="13"/>
      <c r="BH162" s="16" t="s">
        <v>159</v>
      </c>
      <c r="BI162" s="16" t="s">
        <v>164</v>
      </c>
      <c r="BJ162" s="16"/>
      <c r="BK162" s="16" t="s">
        <v>4</v>
      </c>
      <c r="BL162" s="14" t="s">
        <v>0</v>
      </c>
      <c r="BM162" s="20">
        <v>297924.27434549999</v>
      </c>
      <c r="BN162" s="14" t="s">
        <v>84</v>
      </c>
      <c r="BO162" s="20"/>
      <c r="BP162" s="21">
        <v>37588</v>
      </c>
      <c r="BQ162" s="21">
        <v>46692</v>
      </c>
      <c r="BR162" s="20">
        <v>0</v>
      </c>
      <c r="BS162" s="20">
        <v>125.06</v>
      </c>
      <c r="BT162" s="20">
        <v>84.5</v>
      </c>
    </row>
    <row r="163" spans="1:72" s="1" customFormat="1" ht="18.2" customHeight="1" x14ac:dyDescent="0.15">
      <c r="A163" s="4">
        <v>161</v>
      </c>
      <c r="B163" s="5" t="s">
        <v>6</v>
      </c>
      <c r="C163" s="5" t="s">
        <v>1</v>
      </c>
      <c r="D163" s="6">
        <v>45292</v>
      </c>
      <c r="E163" s="7" t="s">
        <v>286</v>
      </c>
      <c r="F163" s="8">
        <v>0</v>
      </c>
      <c r="G163" s="8">
        <v>0</v>
      </c>
      <c r="H163" s="9">
        <v>20539.060000000001</v>
      </c>
      <c r="I163" s="9">
        <v>0</v>
      </c>
      <c r="J163" s="9">
        <v>0</v>
      </c>
      <c r="K163" s="9">
        <v>20539.060000000001</v>
      </c>
      <c r="L163" s="9">
        <v>916.12</v>
      </c>
      <c r="M163" s="9">
        <v>0</v>
      </c>
      <c r="N163" s="9">
        <v>0</v>
      </c>
      <c r="O163" s="9">
        <v>0</v>
      </c>
      <c r="P163" s="9">
        <v>916.12</v>
      </c>
      <c r="Q163" s="9">
        <v>0</v>
      </c>
      <c r="R163" s="9">
        <v>0</v>
      </c>
      <c r="S163" s="9">
        <v>19622.939999999999</v>
      </c>
      <c r="T163" s="9">
        <v>0</v>
      </c>
      <c r="U163" s="9">
        <v>171.33</v>
      </c>
      <c r="V163" s="9">
        <v>0</v>
      </c>
      <c r="W163" s="9">
        <v>0</v>
      </c>
      <c r="X163" s="9">
        <v>171.33</v>
      </c>
      <c r="Y163" s="9">
        <v>0</v>
      </c>
      <c r="Z163" s="9">
        <v>0</v>
      </c>
      <c r="AA163" s="9">
        <v>0</v>
      </c>
      <c r="AB163" s="9">
        <v>116.72</v>
      </c>
      <c r="AC163" s="9">
        <v>84.5</v>
      </c>
      <c r="AD163" s="9">
        <v>0</v>
      </c>
      <c r="AE163" s="9">
        <v>0</v>
      </c>
      <c r="AF163" s="9">
        <v>0</v>
      </c>
      <c r="AG163" s="9">
        <v>0</v>
      </c>
      <c r="AH163" s="9">
        <v>63.95</v>
      </c>
      <c r="AI163" s="9">
        <v>75.05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1E-3</v>
      </c>
      <c r="AR163" s="9">
        <v>0</v>
      </c>
      <c r="AS163" s="9">
        <v>0</v>
      </c>
      <c r="AT163" s="9">
        <v>28.89</v>
      </c>
      <c r="AU163" s="9">
        <f t="shared" si="2"/>
        <v>1398.7809999999999</v>
      </c>
      <c r="AV163" s="9">
        <v>0</v>
      </c>
      <c r="AW163" s="9">
        <v>0</v>
      </c>
      <c r="AX163" s="10">
        <v>45</v>
      </c>
      <c r="AY163" s="10">
        <v>300</v>
      </c>
      <c r="AZ163" s="9">
        <v>455483.97</v>
      </c>
      <c r="BA163" s="9">
        <v>119578</v>
      </c>
      <c r="BB163" s="11">
        <v>84</v>
      </c>
      <c r="BC163" s="11">
        <v>13.784533609861301</v>
      </c>
      <c r="BD163" s="11">
        <v>10.01</v>
      </c>
      <c r="BE163" s="11"/>
      <c r="BF163" s="7" t="s">
        <v>158</v>
      </c>
      <c r="BG163" s="4"/>
      <c r="BH163" s="7" t="s">
        <v>159</v>
      </c>
      <c r="BI163" s="7" t="s">
        <v>164</v>
      </c>
      <c r="BJ163" s="7"/>
      <c r="BK163" s="7" t="s">
        <v>4</v>
      </c>
      <c r="BL163" s="5" t="s">
        <v>0</v>
      </c>
      <c r="BM163" s="11">
        <v>156673.1832039</v>
      </c>
      <c r="BN163" s="5" t="s">
        <v>84</v>
      </c>
      <c r="BO163" s="11"/>
      <c r="BP163" s="12">
        <v>37589</v>
      </c>
      <c r="BQ163" s="12">
        <v>46692</v>
      </c>
      <c r="BR163" s="11">
        <v>0</v>
      </c>
      <c r="BS163" s="11">
        <v>116.72</v>
      </c>
      <c r="BT163" s="11">
        <v>84.5</v>
      </c>
    </row>
    <row r="164" spans="1:72" s="1" customFormat="1" ht="18.2" customHeight="1" x14ac:dyDescent="0.15">
      <c r="A164" s="13">
        <v>162</v>
      </c>
      <c r="B164" s="14" t="s">
        <v>6</v>
      </c>
      <c r="C164" s="14" t="s">
        <v>1</v>
      </c>
      <c r="D164" s="15">
        <v>45292</v>
      </c>
      <c r="E164" s="16" t="s">
        <v>82</v>
      </c>
      <c r="F164" s="17">
        <v>176</v>
      </c>
      <c r="G164" s="17">
        <v>175</v>
      </c>
      <c r="H164" s="18">
        <v>28134.19</v>
      </c>
      <c r="I164" s="18">
        <v>45127.38</v>
      </c>
      <c r="J164" s="18">
        <v>0</v>
      </c>
      <c r="K164" s="18">
        <v>73261.570000000007</v>
      </c>
      <c r="L164" s="18">
        <v>491.33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73261.570000000007</v>
      </c>
      <c r="T164" s="18">
        <v>81845.95</v>
      </c>
      <c r="U164" s="18">
        <v>234.65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82080.600000000006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45618.71</v>
      </c>
      <c r="AW164" s="18">
        <v>82080.600000000006</v>
      </c>
      <c r="AX164" s="19">
        <v>46</v>
      </c>
      <c r="AY164" s="19">
        <v>300</v>
      </c>
      <c r="AZ164" s="18">
        <v>283805.58</v>
      </c>
      <c r="BA164" s="18">
        <v>79830</v>
      </c>
      <c r="BB164" s="20">
        <v>90</v>
      </c>
      <c r="BC164" s="20">
        <v>82.594780157835402</v>
      </c>
      <c r="BD164" s="20">
        <v>10.01</v>
      </c>
      <c r="BE164" s="20"/>
      <c r="BF164" s="16" t="s">
        <v>158</v>
      </c>
      <c r="BG164" s="13"/>
      <c r="BH164" s="16" t="s">
        <v>8</v>
      </c>
      <c r="BI164" s="16" t="s">
        <v>195</v>
      </c>
      <c r="BJ164" s="16"/>
      <c r="BK164" s="16" t="s">
        <v>5</v>
      </c>
      <c r="BL164" s="14" t="s">
        <v>0</v>
      </c>
      <c r="BM164" s="20">
        <v>584933.92827044998</v>
      </c>
      <c r="BN164" s="14" t="s">
        <v>84</v>
      </c>
      <c r="BO164" s="20"/>
      <c r="BP164" s="21">
        <v>37589</v>
      </c>
      <c r="BQ164" s="21">
        <v>46692</v>
      </c>
      <c r="BR164" s="20">
        <v>37107.54</v>
      </c>
      <c r="BS164" s="20">
        <v>77.92</v>
      </c>
      <c r="BT164" s="20">
        <v>29.17</v>
      </c>
    </row>
    <row r="165" spans="1:72" s="1" customFormat="1" ht="18.2" customHeight="1" x14ac:dyDescent="0.15">
      <c r="A165" s="13"/>
      <c r="B165" s="14"/>
      <c r="C165" s="14"/>
      <c r="D165" s="15"/>
      <c r="E165" s="16" t="s">
        <v>300</v>
      </c>
      <c r="F165" s="17" t="s">
        <v>302</v>
      </c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>
        <f>150000/7.984185</f>
        <v>18787.13982704559</v>
      </c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>
        <f t="shared" si="2"/>
        <v>18787.13982704559</v>
      </c>
      <c r="AV165" s="18"/>
      <c r="AW165" s="18"/>
      <c r="AX165" s="19"/>
      <c r="AY165" s="19"/>
      <c r="AZ165" s="18"/>
      <c r="BA165" s="18"/>
      <c r="BB165" s="20"/>
      <c r="BC165" s="20"/>
      <c r="BD165" s="20"/>
      <c r="BE165" s="20"/>
      <c r="BF165" s="16"/>
      <c r="BG165" s="13"/>
      <c r="BH165" s="16"/>
      <c r="BI165" s="16"/>
      <c r="BJ165" s="16"/>
      <c r="BK165" s="16"/>
      <c r="BL165" s="14" t="s">
        <v>0</v>
      </c>
      <c r="BM165" s="20"/>
      <c r="BN165" s="14"/>
      <c r="BO165" s="20"/>
      <c r="BP165" s="21"/>
      <c r="BQ165" s="21"/>
      <c r="BR165" s="20"/>
      <c r="BS165" s="20"/>
      <c r="BT165" s="20"/>
    </row>
    <row r="166" spans="1:72" s="1" customFormat="1" ht="82.7" customHeight="1" x14ac:dyDescent="0.15">
      <c r="A166" s="22" t="s">
        <v>287</v>
      </c>
      <c r="B166" s="22" t="s">
        <v>86</v>
      </c>
      <c r="C166" s="22" t="s">
        <v>87</v>
      </c>
      <c r="D166" s="22" t="s">
        <v>87</v>
      </c>
      <c r="E166" s="22" t="s">
        <v>89</v>
      </c>
      <c r="F166" s="22" t="s">
        <v>288</v>
      </c>
      <c r="G166" s="22" t="s">
        <v>289</v>
      </c>
      <c r="H166" s="22" t="s">
        <v>92</v>
      </c>
      <c r="I166" s="22" t="s">
        <v>93</v>
      </c>
      <c r="J166" s="22" t="s">
        <v>290</v>
      </c>
      <c r="K166" s="22" t="s">
        <v>95</v>
      </c>
      <c r="L166" s="23" t="s">
        <v>96</v>
      </c>
      <c r="M166" s="22" t="s">
        <v>97</v>
      </c>
      <c r="N166" s="22" t="s">
        <v>98</v>
      </c>
      <c r="O166" s="22" t="s">
        <v>99</v>
      </c>
      <c r="P166" s="22" t="s">
        <v>100</v>
      </c>
      <c r="Q166" s="22" t="s">
        <v>101</v>
      </c>
      <c r="R166" s="22" t="s">
        <v>102</v>
      </c>
      <c r="S166" s="22" t="s">
        <v>103</v>
      </c>
      <c r="T166" s="22" t="s">
        <v>104</v>
      </c>
      <c r="U166" s="22" t="s">
        <v>105</v>
      </c>
      <c r="V166" s="22" t="s">
        <v>106</v>
      </c>
      <c r="W166" s="22" t="s">
        <v>107</v>
      </c>
      <c r="X166" s="22" t="s">
        <v>108</v>
      </c>
      <c r="Y166" s="22" t="s">
        <v>109</v>
      </c>
      <c r="Z166" s="22" t="s">
        <v>110</v>
      </c>
      <c r="AA166" s="22" t="s">
        <v>111</v>
      </c>
      <c r="AB166" s="22" t="s">
        <v>112</v>
      </c>
      <c r="AC166" s="22" t="s">
        <v>113</v>
      </c>
      <c r="AD166" s="22" t="s">
        <v>114</v>
      </c>
      <c r="AE166" s="22" t="s">
        <v>115</v>
      </c>
      <c r="AF166" s="22" t="s">
        <v>116</v>
      </c>
      <c r="AG166" s="22" t="s">
        <v>117</v>
      </c>
      <c r="AH166" s="22" t="s">
        <v>118</v>
      </c>
      <c r="AI166" s="22" t="s">
        <v>119</v>
      </c>
      <c r="AJ166" s="22" t="s">
        <v>120</v>
      </c>
      <c r="AK166" s="22" t="s">
        <v>121</v>
      </c>
      <c r="AL166" s="22" t="s">
        <v>122</v>
      </c>
      <c r="AM166" s="22" t="s">
        <v>123</v>
      </c>
      <c r="AN166" s="22" t="s">
        <v>124</v>
      </c>
      <c r="AO166" s="22" t="s">
        <v>125</v>
      </c>
      <c r="AP166" s="22" t="s">
        <v>126</v>
      </c>
      <c r="AQ166" s="22" t="s">
        <v>127</v>
      </c>
      <c r="AR166" s="22" t="s">
        <v>128</v>
      </c>
      <c r="AS166" s="40" t="s">
        <v>129</v>
      </c>
      <c r="AT166" s="40" t="s">
        <v>130</v>
      </c>
      <c r="AU166" s="22" t="s">
        <v>131</v>
      </c>
      <c r="AV166" s="22" t="s">
        <v>132</v>
      </c>
      <c r="AW166" s="22" t="s">
        <v>133</v>
      </c>
      <c r="AX166" s="22" t="s">
        <v>134</v>
      </c>
      <c r="AY166" s="22" t="s">
        <v>135</v>
      </c>
      <c r="AZ166" s="22" t="s">
        <v>136</v>
      </c>
      <c r="BA166" s="22" t="s">
        <v>137</v>
      </c>
      <c r="BB166" s="22" t="s">
        <v>138</v>
      </c>
      <c r="BC166" s="22" t="s">
        <v>139</v>
      </c>
      <c r="BD166" s="22" t="s">
        <v>140</v>
      </c>
      <c r="BE166" s="22" t="s">
        <v>141</v>
      </c>
      <c r="BF166" s="22" t="s">
        <v>142</v>
      </c>
      <c r="BG166" s="22" t="s">
        <v>143</v>
      </c>
      <c r="BH166" s="22" t="s">
        <v>144</v>
      </c>
      <c r="BI166" s="22" t="s">
        <v>145</v>
      </c>
      <c r="BJ166" s="22" t="s">
        <v>146</v>
      </c>
      <c r="BK166" s="22" t="s">
        <v>147</v>
      </c>
      <c r="BL166" s="22" t="s">
        <v>148</v>
      </c>
      <c r="BM166" s="22" t="s">
        <v>149</v>
      </c>
      <c r="BN166" s="22" t="s">
        <v>150</v>
      </c>
      <c r="BO166" s="22" t="s">
        <v>151</v>
      </c>
      <c r="BP166" s="22" t="s">
        <v>291</v>
      </c>
      <c r="BQ166" s="22" t="s">
        <v>292</v>
      </c>
      <c r="BR166" s="23" t="s">
        <v>154</v>
      </c>
      <c r="BS166" s="22" t="s">
        <v>155</v>
      </c>
      <c r="BT166" s="22" t="s">
        <v>156</v>
      </c>
    </row>
    <row r="167" spans="1:72" s="29" customFormat="1" ht="13.35" customHeight="1" x14ac:dyDescent="0.2">
      <c r="A167" s="24" t="s">
        <v>293</v>
      </c>
      <c r="B167" s="25"/>
      <c r="C167" s="25"/>
      <c r="D167" s="25"/>
      <c r="E167" s="25"/>
      <c r="F167" s="26"/>
      <c r="G167" s="26"/>
      <c r="H167" s="27">
        <f>SUMIF($BL$3:$BL$166,"UDIS",H3:H166)</f>
        <v>6288113.9100000029</v>
      </c>
      <c r="I167" s="27">
        <f t="shared" ref="I167:AW167" si="3">SUMIF($BL$3:$BL$166,"UDIS",I3:I166)</f>
        <v>3135636.850000001</v>
      </c>
      <c r="J167" s="27">
        <f t="shared" si="3"/>
        <v>49497.380000000005</v>
      </c>
      <c r="K167" s="27">
        <f t="shared" si="3"/>
        <v>9423750.7599999979</v>
      </c>
      <c r="L167" s="27">
        <f t="shared" si="3"/>
        <v>83713.09</v>
      </c>
      <c r="M167" s="27">
        <f t="shared" si="3"/>
        <v>57799.01</v>
      </c>
      <c r="N167" s="27">
        <f t="shared" si="3"/>
        <v>0</v>
      </c>
      <c r="O167" s="27">
        <f t="shared" si="3"/>
        <v>97530.739999999991</v>
      </c>
      <c r="P167" s="27">
        <f t="shared" si="3"/>
        <v>30050.55</v>
      </c>
      <c r="Q167" s="27">
        <f t="shared" si="3"/>
        <v>136346.46000000002</v>
      </c>
      <c r="R167" s="27">
        <f t="shared" si="3"/>
        <v>18787.13982704559</v>
      </c>
      <c r="S167" s="27">
        <f>SUMIF($BL$3:$BL$166,"UDIS",S3:S166)-M167</f>
        <v>9102024.0000000019</v>
      </c>
      <c r="T167" s="27">
        <f t="shared" si="3"/>
        <v>5642790.9937109994</v>
      </c>
      <c r="U167" s="27">
        <f t="shared" si="3"/>
        <v>52830.270000000019</v>
      </c>
      <c r="V167" s="27">
        <f t="shared" si="3"/>
        <v>0</v>
      </c>
      <c r="W167" s="27">
        <f t="shared" si="3"/>
        <v>141903.78000000003</v>
      </c>
      <c r="X167" s="27">
        <f t="shared" si="3"/>
        <v>19790.070000000007</v>
      </c>
      <c r="Y167" s="27">
        <f t="shared" si="3"/>
        <v>0</v>
      </c>
      <c r="Z167" s="27">
        <f t="shared" si="3"/>
        <v>0</v>
      </c>
      <c r="AA167" s="27">
        <f t="shared" si="3"/>
        <v>5533927.4137109984</v>
      </c>
      <c r="AB167" s="27">
        <f t="shared" si="3"/>
        <v>5546.3400000000011</v>
      </c>
      <c r="AC167" s="27">
        <f t="shared" si="3"/>
        <v>760.5</v>
      </c>
      <c r="AD167" s="27">
        <f t="shared" si="3"/>
        <v>175</v>
      </c>
      <c r="AE167" s="27">
        <f t="shared" si="3"/>
        <v>0</v>
      </c>
      <c r="AF167" s="27">
        <f t="shared" si="3"/>
        <v>422.45999999999992</v>
      </c>
      <c r="AG167" s="27">
        <f t="shared" si="3"/>
        <v>0</v>
      </c>
      <c r="AH167" s="27">
        <f t="shared" si="3"/>
        <v>4524.3899999999985</v>
      </c>
      <c r="AI167" s="27">
        <f t="shared" si="3"/>
        <v>4328.84</v>
      </c>
      <c r="AJ167" s="27">
        <f t="shared" si="3"/>
        <v>29883.649999999998</v>
      </c>
      <c r="AK167" s="27">
        <f t="shared" si="3"/>
        <v>0</v>
      </c>
      <c r="AL167" s="27">
        <f t="shared" si="3"/>
        <v>50</v>
      </c>
      <c r="AM167" s="27">
        <f t="shared" si="3"/>
        <v>13256.74</v>
      </c>
      <c r="AN167" s="27">
        <f t="shared" si="3"/>
        <v>0</v>
      </c>
      <c r="AO167" s="27">
        <f t="shared" si="3"/>
        <v>14770.460000000001</v>
      </c>
      <c r="AP167" s="27">
        <f t="shared" si="3"/>
        <v>17477.539999999997</v>
      </c>
      <c r="AQ167" s="27">
        <f t="shared" si="3"/>
        <v>28426.643000000007</v>
      </c>
      <c r="AR167" s="27">
        <f t="shared" si="3"/>
        <v>13442.5</v>
      </c>
      <c r="AS167" s="27">
        <f t="shared" si="3"/>
        <v>4790.5106770000011</v>
      </c>
      <c r="AT167" s="27">
        <f t="shared" si="3"/>
        <v>180074.58000000002</v>
      </c>
      <c r="AU167" s="31">
        <f t="shared" si="3"/>
        <v>343111.33215004555</v>
      </c>
      <c r="AV167" s="27">
        <f t="shared" si="3"/>
        <v>3091768.6500000004</v>
      </c>
      <c r="AW167" s="27">
        <f t="shared" si="3"/>
        <v>5533927.4137109984</v>
      </c>
      <c r="AX167" s="26"/>
      <c r="AY167" s="26"/>
      <c r="AZ167" s="26"/>
      <c r="BA167" s="27">
        <v>15100632.15</v>
      </c>
      <c r="BB167" s="26"/>
      <c r="BC167" s="26">
        <v>8187.8423178708299</v>
      </c>
      <c r="BD167" s="26"/>
      <c r="BE167" s="26"/>
      <c r="BF167" s="26"/>
      <c r="BG167" s="26"/>
      <c r="BH167" s="26"/>
      <c r="BI167" s="26"/>
      <c r="BJ167" s="26"/>
      <c r="BK167" s="26"/>
      <c r="BL167" s="26"/>
      <c r="BM167" s="28"/>
      <c r="BN167" s="26"/>
      <c r="BO167" s="26"/>
      <c r="BP167" s="26"/>
      <c r="BQ167" s="26"/>
      <c r="BR167" s="26">
        <v>2582964.2200000002</v>
      </c>
      <c r="BS167" s="26"/>
      <c r="BT167" s="26"/>
    </row>
    <row r="168" spans="1:72" s="29" customFormat="1" ht="13.35" customHeight="1" x14ac:dyDescent="0.2">
      <c r="A168" s="24" t="s">
        <v>294</v>
      </c>
      <c r="B168" s="25"/>
      <c r="C168" s="25"/>
      <c r="D168" s="25"/>
      <c r="E168" s="25"/>
      <c r="F168" s="26"/>
      <c r="G168" s="28" t="s">
        <v>297</v>
      </c>
      <c r="H168" s="27">
        <f>SUMIF($BL$3:$BL$166,"PESOS",H3:H166)</f>
        <v>0</v>
      </c>
      <c r="I168" s="27">
        <f t="shared" ref="I168:AW168" si="4">SUMIF($BL$3:$BL$166,"PESOS",I3:I166)</f>
        <v>0</v>
      </c>
      <c r="J168" s="27">
        <f t="shared" si="4"/>
        <v>0</v>
      </c>
      <c r="K168" s="27">
        <f t="shared" si="4"/>
        <v>0</v>
      </c>
      <c r="L168" s="27">
        <f t="shared" si="4"/>
        <v>0</v>
      </c>
      <c r="M168" s="27">
        <f t="shared" si="4"/>
        <v>0</v>
      </c>
      <c r="N168" s="27">
        <f t="shared" si="4"/>
        <v>0</v>
      </c>
      <c r="O168" s="27">
        <f t="shared" si="4"/>
        <v>0</v>
      </c>
      <c r="P168" s="27">
        <f t="shared" si="4"/>
        <v>0</v>
      </c>
      <c r="Q168" s="27">
        <f t="shared" si="4"/>
        <v>0</v>
      </c>
      <c r="R168" s="27">
        <f t="shared" si="4"/>
        <v>0</v>
      </c>
      <c r="S168" s="27">
        <f t="shared" si="4"/>
        <v>0</v>
      </c>
      <c r="T168" s="27">
        <f t="shared" si="4"/>
        <v>0</v>
      </c>
      <c r="U168" s="27">
        <f t="shared" si="4"/>
        <v>0</v>
      </c>
      <c r="V168" s="27">
        <f t="shared" si="4"/>
        <v>0</v>
      </c>
      <c r="W168" s="27">
        <f t="shared" si="4"/>
        <v>0</v>
      </c>
      <c r="X168" s="27">
        <f t="shared" si="4"/>
        <v>0</v>
      </c>
      <c r="Y168" s="27">
        <f t="shared" si="4"/>
        <v>0</v>
      </c>
      <c r="Z168" s="27">
        <f t="shared" si="4"/>
        <v>0</v>
      </c>
      <c r="AA168" s="27">
        <f t="shared" si="4"/>
        <v>0</v>
      </c>
      <c r="AB168" s="27">
        <f t="shared" si="4"/>
        <v>0</v>
      </c>
      <c r="AC168" s="27">
        <f t="shared" si="4"/>
        <v>0</v>
      </c>
      <c r="AD168" s="27">
        <f t="shared" si="4"/>
        <v>0</v>
      </c>
      <c r="AE168" s="27">
        <f t="shared" si="4"/>
        <v>0</v>
      </c>
      <c r="AF168" s="27">
        <f t="shared" si="4"/>
        <v>0</v>
      </c>
      <c r="AG168" s="27">
        <f t="shared" si="4"/>
        <v>0</v>
      </c>
      <c r="AH168" s="27">
        <f t="shared" si="4"/>
        <v>0</v>
      </c>
      <c r="AI168" s="27">
        <f t="shared" si="4"/>
        <v>0</v>
      </c>
      <c r="AJ168" s="27">
        <f t="shared" si="4"/>
        <v>0</v>
      </c>
      <c r="AK168" s="27">
        <f t="shared" si="4"/>
        <v>0</v>
      </c>
      <c r="AL168" s="27">
        <f t="shared" si="4"/>
        <v>0</v>
      </c>
      <c r="AM168" s="27">
        <f t="shared" si="4"/>
        <v>0</v>
      </c>
      <c r="AN168" s="27">
        <f t="shared" si="4"/>
        <v>0</v>
      </c>
      <c r="AO168" s="27">
        <f t="shared" si="4"/>
        <v>0</v>
      </c>
      <c r="AP168" s="27">
        <f t="shared" si="4"/>
        <v>0</v>
      </c>
      <c r="AQ168" s="27">
        <f t="shared" si="4"/>
        <v>0</v>
      </c>
      <c r="AR168" s="27">
        <f t="shared" si="4"/>
        <v>0</v>
      </c>
      <c r="AS168" s="27">
        <f t="shared" si="4"/>
        <v>0</v>
      </c>
      <c r="AT168" s="27">
        <f t="shared" si="4"/>
        <v>0</v>
      </c>
      <c r="AU168" s="31">
        <f t="shared" si="4"/>
        <v>0</v>
      </c>
      <c r="AV168" s="27">
        <f t="shared" si="4"/>
        <v>0</v>
      </c>
      <c r="AW168" s="27">
        <f t="shared" si="4"/>
        <v>0</v>
      </c>
      <c r="AX168" s="26"/>
      <c r="AY168" s="26"/>
      <c r="AZ168" s="26"/>
      <c r="BA168" s="27">
        <v>0</v>
      </c>
      <c r="BB168" s="26"/>
      <c r="BC168" s="27">
        <v>0</v>
      </c>
      <c r="BD168" s="26"/>
      <c r="BE168" s="26"/>
      <c r="BF168" s="26"/>
      <c r="BG168" s="26"/>
      <c r="BH168" s="26"/>
      <c r="BI168" s="26"/>
      <c r="BJ168" s="26"/>
      <c r="BK168" s="26"/>
      <c r="BL168" s="28" t="s">
        <v>295</v>
      </c>
      <c r="BM168" s="27">
        <v>72672243.490439996</v>
      </c>
      <c r="BN168" s="26"/>
      <c r="BO168" s="26"/>
      <c r="BP168" s="26"/>
      <c r="BQ168" s="26"/>
      <c r="BR168" s="26">
        <v>0</v>
      </c>
      <c r="BS168" s="26"/>
      <c r="BT168" s="26"/>
    </row>
    <row r="169" spans="1:72" s="1" customFormat="1" ht="18.2" customHeight="1" x14ac:dyDescent="0.15">
      <c r="A169" s="32" t="s">
        <v>296</v>
      </c>
      <c r="B169" s="33"/>
      <c r="C169" s="33"/>
      <c r="D169" s="33"/>
      <c r="E169" s="33"/>
      <c r="F169" s="33"/>
      <c r="G169" s="33"/>
      <c r="H169" s="32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4"/>
      <c r="Z169" s="34"/>
      <c r="AA169" s="34"/>
      <c r="AB169" s="34"/>
      <c r="AC169" s="33"/>
      <c r="AD169" s="33"/>
      <c r="AE169" s="33"/>
      <c r="AF169" s="33"/>
      <c r="AG169" s="33"/>
      <c r="AH169" s="33"/>
      <c r="AI169" s="33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6">
        <v>63.462962962962997</v>
      </c>
      <c r="AY169" s="36">
        <v>321.48148148148101</v>
      </c>
      <c r="AZ169" s="37">
        <v>348324.569051617</v>
      </c>
      <c r="BA169" s="37">
        <v>93213.778703703705</v>
      </c>
      <c r="BB169" s="34"/>
      <c r="BC169" s="34">
        <v>50.542236530066901</v>
      </c>
      <c r="BD169" s="34">
        <v>10.0803436586082</v>
      </c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</row>
    <row r="170" spans="1:72" s="1" customFormat="1" ht="28.7" customHeight="1" x14ac:dyDescent="0.15"/>
    <row r="172" spans="1:72" x14ac:dyDescent="0.2">
      <c r="AU172" s="41">
        <v>335808.10107904708</v>
      </c>
    </row>
    <row r="176" spans="1:72" x14ac:dyDescent="0.2">
      <c r="AU176" s="38">
        <v>7303.231070998474</v>
      </c>
    </row>
    <row r="177" spans="46:47" x14ac:dyDescent="0.2">
      <c r="AT177" s="43" t="s">
        <v>301</v>
      </c>
      <c r="AU177" s="42">
        <v>7303.2310709984786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2024-01-11T21:58:23Z</cp:lastPrinted>
  <dcterms:created xsi:type="dcterms:W3CDTF">2014-08-12T17:38:20Z</dcterms:created>
  <dcterms:modified xsi:type="dcterms:W3CDTF">2024-01-22T15:27:43Z</dcterms:modified>
</cp:coreProperties>
</file>