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13_ncr:1_{3D4026D1-8E51-427B-9F20-26E15AC49E74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1" r:id="rId1"/>
  </sheets>
  <definedNames>
    <definedName name="_xlnm._FilterDatabase" localSheetId="0" hidden="1">CxC!$A$2:$BU$426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22" i="51" l="1"/>
  <c r="R422" i="51"/>
  <c r="AU421" i="51" l="1"/>
  <c r="AU420" i="51"/>
  <c r="AU419" i="51"/>
  <c r="AU418" i="51"/>
  <c r="AU417" i="51"/>
  <c r="AU416" i="51"/>
  <c r="AU415" i="51"/>
  <c r="AU414" i="51"/>
  <c r="AU413" i="51"/>
  <c r="AU412" i="51"/>
  <c r="AU411" i="51"/>
  <c r="AU410" i="51"/>
  <c r="AU409" i="51"/>
  <c r="AU408" i="51"/>
  <c r="AU407" i="51"/>
  <c r="AU406" i="51"/>
  <c r="AU405" i="51"/>
  <c r="AU404" i="51"/>
  <c r="AU403" i="51"/>
  <c r="AU402" i="51"/>
  <c r="AU401" i="51"/>
  <c r="AU400" i="51"/>
  <c r="AU399" i="51"/>
  <c r="AU398" i="51"/>
  <c r="AU397" i="51"/>
  <c r="AU396" i="51"/>
  <c r="AU395" i="51"/>
  <c r="AU394" i="51"/>
  <c r="AU393" i="51"/>
  <c r="AU392" i="51"/>
  <c r="AU391" i="51"/>
  <c r="AU390" i="51"/>
  <c r="AU389" i="51"/>
  <c r="AU388" i="51"/>
  <c r="AU387" i="51"/>
  <c r="AU386" i="51"/>
  <c r="AU385" i="51"/>
  <c r="AU384" i="51"/>
  <c r="AU383" i="51"/>
  <c r="AU382" i="51"/>
  <c r="AU381" i="51"/>
  <c r="AU380" i="51"/>
  <c r="AU379" i="51"/>
  <c r="AU378" i="51"/>
  <c r="AU377" i="51"/>
  <c r="AU376" i="51"/>
  <c r="AU375" i="51"/>
  <c r="AU374" i="51"/>
  <c r="AU373" i="51"/>
  <c r="AU372" i="51"/>
  <c r="AU371" i="51"/>
  <c r="AU370" i="51"/>
  <c r="AU369" i="51"/>
  <c r="AU368" i="51"/>
  <c r="AU367" i="51"/>
  <c r="AU366" i="51"/>
  <c r="AU365" i="51"/>
  <c r="AU364" i="51"/>
  <c r="AU363" i="51"/>
  <c r="AU362" i="51"/>
  <c r="AU361" i="51"/>
  <c r="AU360" i="51"/>
  <c r="AU359" i="51"/>
  <c r="AU358" i="51"/>
  <c r="AU357" i="51"/>
  <c r="AU356" i="51"/>
  <c r="AU355" i="51"/>
  <c r="AU354" i="51"/>
  <c r="AU353" i="51"/>
  <c r="AU352" i="51"/>
  <c r="AU351" i="51"/>
  <c r="AU350" i="51"/>
  <c r="AU349" i="51"/>
  <c r="AU348" i="51"/>
  <c r="AU347" i="51"/>
  <c r="AU346" i="51"/>
  <c r="AU345" i="51"/>
  <c r="AU344" i="51"/>
  <c r="AU343" i="51"/>
  <c r="AU342" i="51"/>
  <c r="AU341" i="51"/>
  <c r="AU340" i="51"/>
  <c r="AU339" i="51"/>
  <c r="AU338" i="51"/>
  <c r="AU337" i="51"/>
  <c r="AU336" i="51"/>
  <c r="AU335" i="51"/>
  <c r="AU334" i="51"/>
  <c r="AU333" i="51"/>
  <c r="AU332" i="51"/>
  <c r="AU331" i="51"/>
  <c r="AU330" i="51"/>
  <c r="AU329" i="51"/>
  <c r="AU328" i="51"/>
  <c r="AU327" i="51"/>
  <c r="AU326" i="51"/>
  <c r="AU325" i="51"/>
  <c r="AU324" i="51"/>
  <c r="AU323" i="51"/>
  <c r="AU322" i="51"/>
  <c r="AU321" i="51"/>
  <c r="AU320" i="51"/>
  <c r="AU319" i="51"/>
  <c r="AU318" i="51"/>
  <c r="AU317" i="51"/>
  <c r="AU316" i="51"/>
  <c r="AU315" i="51"/>
  <c r="AU314" i="51"/>
  <c r="AU313" i="51"/>
  <c r="AU312" i="51"/>
  <c r="AU311" i="51"/>
  <c r="AU310" i="51"/>
  <c r="AU309" i="51"/>
  <c r="AU308" i="51"/>
  <c r="AU307" i="51"/>
  <c r="AU306" i="51"/>
  <c r="AU305" i="51"/>
  <c r="AU304" i="51"/>
  <c r="AU303" i="51"/>
  <c r="AU302" i="51"/>
  <c r="AU301" i="51"/>
  <c r="AU300" i="51"/>
  <c r="AU299" i="51"/>
  <c r="AU298" i="51"/>
  <c r="AU297" i="51"/>
  <c r="AU296" i="51"/>
  <c r="AU295" i="51"/>
  <c r="AU294" i="51"/>
  <c r="AU293" i="51"/>
  <c r="AU292" i="51"/>
  <c r="AU291" i="51"/>
  <c r="AU290" i="51"/>
  <c r="AU289" i="51"/>
  <c r="AU288" i="51"/>
  <c r="AU287" i="51"/>
  <c r="AU286" i="51"/>
  <c r="AU285" i="51"/>
  <c r="AU284" i="51"/>
  <c r="AU283" i="51"/>
  <c r="AU282" i="51"/>
  <c r="AU281" i="51"/>
  <c r="AU280" i="51"/>
  <c r="AU279" i="51"/>
  <c r="AU278" i="51"/>
  <c r="AU277" i="51"/>
  <c r="AU276" i="51"/>
  <c r="AU275" i="51"/>
  <c r="AU274" i="51"/>
  <c r="AU273" i="51"/>
  <c r="AU272" i="51"/>
  <c r="AU271" i="51"/>
  <c r="AU270" i="51"/>
  <c r="AU269" i="51"/>
  <c r="AU268" i="51"/>
  <c r="AU267" i="51"/>
  <c r="AU266" i="51"/>
  <c r="AU265" i="51"/>
  <c r="AU264" i="51"/>
  <c r="AU263" i="51"/>
  <c r="AU262" i="51"/>
  <c r="AU261" i="51"/>
  <c r="AU260" i="51"/>
  <c r="AU259" i="51"/>
  <c r="AU258" i="51"/>
  <c r="AU257" i="51"/>
  <c r="AU256" i="51"/>
  <c r="AU255" i="51"/>
  <c r="AU254" i="51"/>
  <c r="AU253" i="51"/>
  <c r="AU252" i="51"/>
  <c r="AU251" i="51"/>
  <c r="AU250" i="51"/>
  <c r="AU249" i="51"/>
  <c r="AU248" i="51"/>
  <c r="AU247" i="51"/>
  <c r="AU246" i="51"/>
  <c r="AU245" i="51"/>
  <c r="AU244" i="51"/>
  <c r="AU243" i="51"/>
  <c r="AU242" i="51"/>
  <c r="AU241" i="51"/>
  <c r="AU240" i="51"/>
  <c r="AU239" i="51"/>
  <c r="AU238" i="51"/>
  <c r="AU237" i="51"/>
  <c r="AU236" i="51"/>
  <c r="AU235" i="51"/>
  <c r="AU234" i="51"/>
  <c r="AU233" i="51"/>
  <c r="AU232" i="51"/>
  <c r="AU231" i="51"/>
  <c r="AU230" i="51"/>
  <c r="AU229" i="51"/>
  <c r="AU228" i="51"/>
  <c r="AU227" i="51"/>
  <c r="AU226" i="51"/>
  <c r="AU225" i="51"/>
  <c r="AU224" i="51"/>
  <c r="AU223" i="51"/>
  <c r="AU222" i="51"/>
  <c r="AU221" i="51"/>
  <c r="AU220" i="51"/>
  <c r="AU219" i="51"/>
  <c r="AU218" i="51"/>
  <c r="AU217" i="51"/>
  <c r="AU216" i="51"/>
  <c r="AU215" i="51"/>
  <c r="AU214" i="51"/>
  <c r="AU213" i="51"/>
  <c r="AU212" i="51"/>
  <c r="AU211" i="51"/>
  <c r="AU210" i="51"/>
  <c r="AU209" i="51"/>
  <c r="AU208" i="51"/>
  <c r="AU207" i="51"/>
  <c r="AU206" i="51"/>
  <c r="AU205" i="51"/>
  <c r="AU204" i="51"/>
  <c r="AU203" i="51"/>
  <c r="AU202" i="51"/>
  <c r="AU201" i="51"/>
  <c r="AU200" i="51"/>
  <c r="AU199" i="51"/>
  <c r="AU198" i="51"/>
  <c r="AU197" i="51"/>
  <c r="AU196" i="51"/>
  <c r="AU195" i="51"/>
  <c r="AU194" i="51"/>
  <c r="AU193" i="51"/>
  <c r="AU192" i="51"/>
  <c r="AU191" i="51"/>
  <c r="AU190" i="51"/>
  <c r="AU189" i="51"/>
  <c r="AU188" i="51"/>
  <c r="AU187" i="51"/>
  <c r="AU186" i="51"/>
  <c r="AU185" i="51"/>
  <c r="AU184" i="51"/>
  <c r="AU183" i="51"/>
  <c r="AU182" i="51"/>
  <c r="AU181" i="51"/>
  <c r="AU180" i="51"/>
  <c r="AU179" i="51"/>
  <c r="AU178" i="51"/>
  <c r="AU177" i="51"/>
  <c r="AU176" i="51"/>
  <c r="AU175" i="51"/>
  <c r="AU174" i="51"/>
  <c r="AU173" i="51"/>
  <c r="AU172" i="51"/>
  <c r="AU171" i="51"/>
  <c r="AU170" i="51"/>
  <c r="AU169" i="51"/>
  <c r="AU168" i="51"/>
  <c r="AU167" i="51"/>
  <c r="AU166" i="51"/>
  <c r="AU165" i="51"/>
  <c r="AU164" i="51"/>
  <c r="AU163" i="51"/>
  <c r="AU162" i="51"/>
  <c r="AU161" i="51"/>
  <c r="AU160" i="51"/>
  <c r="AU159" i="51"/>
  <c r="AU158" i="51"/>
  <c r="AU157" i="51"/>
  <c r="AU156" i="51"/>
  <c r="AU155" i="51"/>
  <c r="AU154" i="51"/>
  <c r="AU153" i="51"/>
  <c r="AU152" i="51"/>
  <c r="AU151" i="51"/>
  <c r="AU150" i="51"/>
  <c r="AU149" i="51"/>
  <c r="AU148" i="51"/>
  <c r="AU147" i="51"/>
  <c r="AU146" i="51"/>
  <c r="AU145" i="51"/>
  <c r="AU144" i="51"/>
  <c r="AU143" i="51"/>
  <c r="AU142" i="51"/>
  <c r="AU141" i="51"/>
  <c r="AU140" i="51"/>
  <c r="AU139" i="51"/>
  <c r="AU138" i="51"/>
  <c r="AU137" i="51"/>
  <c r="AU136" i="51"/>
  <c r="AU135" i="51"/>
  <c r="AU134" i="51"/>
  <c r="AU133" i="51"/>
  <c r="AU132" i="51"/>
  <c r="AU131" i="51"/>
  <c r="AU130" i="51"/>
  <c r="AU129" i="51"/>
  <c r="AU128" i="51"/>
  <c r="AU127" i="51"/>
  <c r="AU126" i="51"/>
  <c r="AU125" i="51"/>
  <c r="AU124" i="51"/>
  <c r="AU123" i="51"/>
  <c r="AU122" i="51"/>
  <c r="AU121" i="51"/>
  <c r="AU120" i="51"/>
  <c r="AU119" i="51"/>
  <c r="AU118" i="51"/>
  <c r="AU117" i="51"/>
  <c r="AU116" i="51"/>
  <c r="AU115" i="51"/>
  <c r="AU114" i="51"/>
  <c r="AU113" i="51"/>
  <c r="AU112" i="51"/>
  <c r="AU111" i="51"/>
  <c r="AU110" i="51"/>
  <c r="AU109" i="51"/>
  <c r="AU108" i="51"/>
  <c r="AU107" i="51"/>
  <c r="AU106" i="51"/>
  <c r="AU105" i="51"/>
  <c r="AU104" i="51"/>
  <c r="AU103" i="51"/>
  <c r="AU102" i="51"/>
  <c r="AU101" i="51"/>
  <c r="AU100" i="51"/>
  <c r="AU99" i="51"/>
  <c r="AU98" i="51"/>
  <c r="AU97" i="51"/>
  <c r="AU96" i="51"/>
  <c r="AU95" i="51"/>
  <c r="AU94" i="51"/>
  <c r="AU93" i="51"/>
  <c r="AU92" i="51"/>
  <c r="AU91" i="51"/>
  <c r="AU90" i="51"/>
  <c r="AU89" i="51"/>
  <c r="AU88" i="51"/>
  <c r="AU87" i="51"/>
  <c r="AU86" i="51"/>
  <c r="AU85" i="51"/>
  <c r="AU84" i="51"/>
  <c r="AU83" i="51"/>
  <c r="AU82" i="51"/>
  <c r="AU81" i="51"/>
  <c r="AU80" i="51"/>
  <c r="AU79" i="51"/>
  <c r="AU78" i="51"/>
  <c r="AU77" i="51"/>
  <c r="AU76" i="51"/>
  <c r="AU75" i="51"/>
  <c r="AU74" i="51"/>
  <c r="AU73" i="51"/>
  <c r="AU72" i="51"/>
  <c r="AU71" i="51"/>
  <c r="AU70" i="51"/>
  <c r="AU69" i="51"/>
  <c r="AU68" i="51"/>
  <c r="AU67" i="51"/>
  <c r="AU66" i="51"/>
  <c r="AU65" i="51"/>
  <c r="AU64" i="51"/>
  <c r="AU63" i="51"/>
  <c r="AU62" i="51"/>
  <c r="AU61" i="51"/>
  <c r="AU60" i="51"/>
  <c r="AU59" i="51"/>
  <c r="AU58" i="51"/>
  <c r="AU57" i="51"/>
  <c r="AU56" i="51"/>
  <c r="AU55" i="51"/>
  <c r="AU54" i="51"/>
  <c r="AU53" i="51"/>
  <c r="AU52" i="51"/>
  <c r="AU51" i="51"/>
  <c r="AU50" i="51"/>
  <c r="AU49" i="51"/>
  <c r="AU48" i="51"/>
  <c r="AU47" i="51"/>
  <c r="AU46" i="51"/>
  <c r="AU45" i="51"/>
  <c r="AU44" i="51"/>
  <c r="AU43" i="51"/>
  <c r="AU42" i="51"/>
  <c r="AU41" i="51"/>
  <c r="AU40" i="51"/>
  <c r="AU39" i="51"/>
  <c r="AU38" i="51"/>
  <c r="AU37" i="51"/>
  <c r="AU36" i="51"/>
  <c r="AU35" i="51"/>
  <c r="AU34" i="51"/>
  <c r="AU33" i="51"/>
  <c r="AU32" i="51"/>
  <c r="AU31" i="51"/>
  <c r="AU30" i="51"/>
  <c r="AU29" i="51"/>
  <c r="AU28" i="51"/>
  <c r="AU27" i="51"/>
  <c r="AU26" i="51"/>
  <c r="AU25" i="51"/>
  <c r="AU24" i="51"/>
  <c r="AU23" i="51"/>
  <c r="AU22" i="51"/>
  <c r="AU21" i="51"/>
  <c r="AU20" i="51"/>
  <c r="AU19" i="51"/>
  <c r="AU18" i="51"/>
  <c r="AU17" i="51"/>
  <c r="AU16" i="51"/>
  <c r="AU15" i="51"/>
  <c r="AU14" i="51"/>
  <c r="AU13" i="51"/>
  <c r="AU12" i="51"/>
  <c r="AU11" i="51"/>
  <c r="AU10" i="51"/>
  <c r="AU9" i="51"/>
  <c r="AU8" i="51"/>
  <c r="AU7" i="51"/>
  <c r="AU6" i="51"/>
  <c r="AU5" i="51"/>
  <c r="AU4" i="51"/>
  <c r="AU3" i="51"/>
  <c r="AW425" i="51"/>
  <c r="AV425" i="51"/>
  <c r="AT425" i="51"/>
  <c r="AS425" i="51"/>
  <c r="AR425" i="51"/>
  <c r="AQ425" i="51"/>
  <c r="AP425" i="51"/>
  <c r="AO425" i="51"/>
  <c r="AN425" i="51"/>
  <c r="AM425" i="51"/>
  <c r="AL425" i="51"/>
  <c r="AK425" i="51"/>
  <c r="AJ425" i="51"/>
  <c r="AI425" i="51"/>
  <c r="AH425" i="51"/>
  <c r="AG425" i="51"/>
  <c r="AF425" i="51"/>
  <c r="AE425" i="51"/>
  <c r="AD425" i="51"/>
  <c r="AC425" i="51"/>
  <c r="AB425" i="51"/>
  <c r="AA425" i="51"/>
  <c r="Z425" i="51"/>
  <c r="Y425" i="51"/>
  <c r="X425" i="51"/>
  <c r="W425" i="51"/>
  <c r="V425" i="51"/>
  <c r="U425" i="51"/>
  <c r="T425" i="51"/>
  <c r="S425" i="51"/>
  <c r="R425" i="51"/>
  <c r="Q425" i="51"/>
  <c r="P425" i="51"/>
  <c r="O425" i="51"/>
  <c r="N425" i="51"/>
  <c r="M425" i="51"/>
  <c r="L425" i="51"/>
  <c r="K425" i="51"/>
  <c r="J425" i="51"/>
  <c r="I425" i="51"/>
  <c r="H425" i="51"/>
  <c r="AW424" i="51"/>
  <c r="AV424" i="51"/>
  <c r="AT424" i="51"/>
  <c r="AS424" i="51"/>
  <c r="AR424" i="51"/>
  <c r="AQ424" i="51"/>
  <c r="AP424" i="51"/>
  <c r="AO424" i="51"/>
  <c r="AN424" i="51"/>
  <c r="AM424" i="51"/>
  <c r="AL424" i="51"/>
  <c r="AK424" i="51"/>
  <c r="AJ424" i="51"/>
  <c r="AI424" i="51"/>
  <c r="AH424" i="51"/>
  <c r="AG424" i="51"/>
  <c r="AF424" i="51"/>
  <c r="AE424" i="51"/>
  <c r="AD424" i="51"/>
  <c r="AC424" i="51"/>
  <c r="AB424" i="51"/>
  <c r="AA424" i="51"/>
  <c r="Z424" i="51"/>
  <c r="Y424" i="51"/>
  <c r="X424" i="51"/>
  <c r="W424" i="51"/>
  <c r="V424" i="51"/>
  <c r="U424" i="51"/>
  <c r="T424" i="51"/>
  <c r="R424" i="51"/>
  <c r="Q424" i="51"/>
  <c r="P424" i="51"/>
  <c r="O424" i="51"/>
  <c r="N424" i="51"/>
  <c r="M424" i="51"/>
  <c r="S424" i="51" s="1"/>
  <c r="L424" i="51"/>
  <c r="K424" i="51"/>
  <c r="J424" i="51"/>
  <c r="I424" i="51"/>
  <c r="H424" i="51"/>
  <c r="AU425" i="51" l="1"/>
  <c r="AU424" i="51"/>
</calcChain>
</file>

<file path=xl/sharedStrings.xml><?xml version="1.0" encoding="utf-8"?>
<sst xmlns="http://schemas.openxmlformats.org/spreadsheetml/2006/main" count="4298" uniqueCount="727">
  <si>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</si>
  <si>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</si>
  <si>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</si>
  <si>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</si>
  <si>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</si>
  <si>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</si>
  <si>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</si>
  <si>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</si>
  <si>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</si>
  <si>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</si>
  <si>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</si>
  <si>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</si>
  <si>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</si>
  <si>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</si>
  <si>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</si>
  <si>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</si>
  <si>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</si>
  <si>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</si>
  <si>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</si>
  <si>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</si>
  <si>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</si>
  <si>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</si>
  <si>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</si>
  <si>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</si>
  <si>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</si>
  <si>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</si>
  <si>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</si>
  <si>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</si>
  <si>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</si>
  <si>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</si>
  <si>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</si>
  <si>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</si>
  <si>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</si>
  <si>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</si>
  <si>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</si>
  <si>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</si>
  <si>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</si>
  <si>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</si>
  <si>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</si>
  <si>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</si>
  <si>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</si>
  <si>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</si>
  <si>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</si>
  <si>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</si>
  <si>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</si>
  <si>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</si>
  <si>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</si>
  <si>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</si>
  <si>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</si>
  <si>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</si>
  <si>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</si>
  <si>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</si>
  <si>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120050001292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</si>
  <si>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</si>
  <si>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</si>
  <si>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</si>
  <si>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</si>
  <si>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</si>
  <si>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</si>
  <si>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</si>
  <si>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</si>
  <si>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</si>
  <si>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</si>
  <si>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</si>
  <si>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</si>
  <si>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</si>
  <si>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</si>
  <si>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</si>
  <si>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</si>
  <si>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</si>
  <si>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</si>
  <si>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</si>
  <si>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</si>
  <si>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</si>
  <si>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</si>
  <si>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</si>
  <si>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</si>
  <si>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</si>
  <si>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</si>
  <si>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</si>
  <si>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</si>
  <si>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235807</t>
  </si>
  <si>
    <t>3000000207730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</si>
  <si>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</si>
  <si>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</si>
  <si>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</si>
  <si>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</si>
  <si>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</si>
  <si>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</si>
  <si>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</si>
  <si>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</si>
  <si>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</si>
  <si>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</si>
  <si>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</si>
  <si>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</si>
  <si>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232179</t>
  </si>
  <si>
    <t>232473</t>
  </si>
  <si>
    <t>234718</t>
  </si>
  <si>
    <t>237040</t>
  </si>
  <si>
    <t>238112</t>
  </si>
  <si>
    <t>240880</t>
  </si>
  <si>
    <t>241353</t>
  </si>
  <si>
    <t>241396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</si>
  <si>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</si>
  <si>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</si>
  <si>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</si>
  <si>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</si>
  <si>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</si>
  <si>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</si>
  <si>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</si>
  <si>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</si>
  <si>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</si>
  <si>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</si>
  <si>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</si>
  <si>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</si>
  <si>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</si>
  <si>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</si>
  <si>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</si>
  <si>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</si>
  <si>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</si>
  <si>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</si>
  <si>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</si>
  <si>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</si>
  <si>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</si>
  <si>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</si>
  <si>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</si>
  <si>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</si>
  <si>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</si>
  <si>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</si>
  <si>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</si>
  <si>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</si>
  <si>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</si>
  <si>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</si>
  <si>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</si>
  <si>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</si>
  <si>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</si>
  <si>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</si>
  <si>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224830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</si>
  <si>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</si>
  <si>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</si>
  <si>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</si>
  <si>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</si>
  <si>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</si>
  <si>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</si>
  <si>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</si>
  <si>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</si>
  <si>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</si>
  <si>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</si>
  <si>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</si>
  <si>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</si>
  <si>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</si>
  <si>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</si>
  <si>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</si>
  <si>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</si>
  <si>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</si>
  <si>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</si>
  <si>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</si>
  <si>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</si>
  <si>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</si>
  <si>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</si>
  <si>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</si>
  <si>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</si>
  <si>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232677</t>
  </si>
  <si>
    <t>233068</t>
  </si>
  <si>
    <t>233332</t>
  </si>
  <si>
    <t>233333</t>
  </si>
  <si>
    <t>233459</t>
  </si>
  <si>
    <t>234202</t>
  </si>
  <si>
    <t>234542</t>
  </si>
  <si>
    <t>234545</t>
  </si>
  <si>
    <t>234856</t>
  </si>
  <si>
    <t>235310</t>
  </si>
  <si>
    <t>235847</t>
  </si>
  <si>
    <t>235874</t>
  </si>
  <si>
    <t>236131</t>
  </si>
  <si>
    <t>236188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</si>
  <si>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</si>
  <si>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</si>
  <si>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</si>
  <si>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</si>
  <si>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</si>
  <si>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</si>
  <si>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</si>
  <si>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</si>
  <si>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242555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</si>
  <si>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</si>
  <si>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</si>
  <si>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</si>
  <si>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</si>
  <si>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</si>
  <si>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</si>
  <si>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</si>
  <si>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</si>
  <si>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</si>
  <si>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</si>
  <si>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</si>
  <si>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</si>
  <si>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</si>
  <si>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</si>
  <si>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</si>
  <si>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</si>
  <si>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</si>
  <si>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</si>
  <si>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</si>
  <si>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</si>
  <si>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</si>
  <si>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</si>
  <si>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</si>
  <si>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</si>
  <si>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</si>
  <si>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</si>
  <si>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263662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</si>
  <si>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</si>
  <si>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</si>
  <si>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</si>
  <si>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</si>
  <si>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</si>
  <si>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</si>
  <si>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</si>
  <si>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</si>
  <si>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</si>
  <si>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</si>
  <si>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</si>
  <si>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</si>
  <si>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</si>
  <si>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</si>
  <si>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</si>
  <si>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</si>
  <si>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</si>
  <si>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</si>
  <si>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</si>
  <si>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</si>
  <si>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3012010101092384</t>
  </si>
  <si>
    <t>3012010101123429</t>
  </si>
  <si>
    <t>3012010101146453</t>
  </si>
  <si>
    <t>3012010101167137</t>
  </si>
  <si>
    <t>3012010101985595</t>
  </si>
  <si>
    <t>3030010102487674</t>
  </si>
  <si>
    <t>3030010102504585</t>
  </si>
  <si>
    <t>3030010102518205</t>
  </si>
  <si>
    <t>3030010102519823</t>
  </si>
  <si>
    <t>3030010102524484</t>
  </si>
  <si>
    <t>3030010102527263</t>
  </si>
  <si>
    <t>3030010102563847</t>
  </si>
  <si>
    <t>3030010102570503</t>
  </si>
  <si>
    <t>304002002836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</si>
  <si>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</si>
  <si>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</si>
  <si>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</si>
  <si>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</si>
  <si>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</si>
  <si>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</si>
  <si>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</si>
  <si>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</si>
  <si>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</si>
  <si>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</si>
  <si>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</si>
  <si>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</si>
  <si>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</si>
  <si>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</si>
  <si>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</si>
  <si>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</si>
  <si>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</si>
  <si>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</si>
  <si>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</si>
  <si>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</si>
  <si>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</si>
  <si>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</si>
  <si>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</si>
  <si>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</si>
  <si>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</si>
  <si>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</si>
  <si>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</si>
  <si>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</si>
  <si>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</si>
  <si>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</si>
  <si>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</si>
  <si>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</si>
  <si>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</si>
  <si>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</si>
  <si>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</si>
  <si>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</si>
  <si>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</si>
  <si>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</si>
  <si>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</si>
  <si>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</si>
  <si>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</si>
  <si>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</si>
  <si>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</si>
  <si>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</si>
  <si>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</si>
  <si>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</si>
  <si>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</si>
  <si>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</si>
  <si>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304010003537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</si>
  <si>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</si>
  <si>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</si>
  <si>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</si>
  <si>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</si>
  <si>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</si>
  <si>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</si>
  <si>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</si>
  <si>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</si>
  <si>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</si>
  <si>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</si>
  <si>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304012000531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</si>
  <si>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</si>
  <si>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</si>
  <si>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</si>
  <si>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</si>
  <si>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</si>
  <si>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</si>
  <si>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</si>
  <si>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</si>
  <si>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</si>
  <si>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</si>
  <si>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</si>
  <si>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</si>
  <si>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</si>
  <si>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304016000750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</si>
  <si>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</si>
  <si>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</si>
  <si>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</si>
  <si>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</si>
  <si>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</si>
  <si>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</si>
  <si>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</si>
  <si>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</si>
  <si>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</si>
  <si>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</si>
  <si>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</si>
  <si>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</si>
  <si>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</si>
  <si>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</si>
  <si>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</si>
  <si>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</si>
  <si>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</si>
  <si>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</si>
  <si>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</si>
  <si>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</si>
  <si>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</si>
  <si>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</si>
  <si>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</si>
  <si>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</si>
  <si>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</si>
  <si>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</si>
  <si>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</si>
  <si>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</si>
  <si>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</si>
  <si>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</si>
  <si>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</si>
  <si>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</si>
  <si>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</si>
  <si>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</si>
  <si>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</si>
  <si>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</si>
  <si>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</si>
  <si>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</si>
  <si>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</si>
  <si>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</si>
  <si>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</si>
  <si>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</si>
  <si>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</si>
  <si>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</si>
  <si>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</si>
  <si>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</si>
  <si>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</si>
  <si>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</si>
  <si>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</si>
  <si>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</si>
  <si>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</si>
  <si>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</si>
  <si>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</si>
  <si>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</si>
  <si>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</si>
  <si>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</si>
  <si>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</si>
  <si>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</si>
  <si>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</si>
  <si>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</si>
  <si>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</si>
  <si>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</si>
  <si>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</si>
  <si>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</si>
  <si>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</si>
  <si>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</si>
  <si>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</si>
  <si>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</si>
  <si>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</si>
  <si>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</si>
  <si>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</si>
  <si>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</si>
  <si>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</si>
  <si>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</si>
  <si>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</si>
  <si>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</si>
  <si>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</si>
  <si>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</si>
  <si>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</si>
  <si>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</si>
  <si>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</si>
  <si>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</si>
  <si>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</si>
  <si>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</si>
  <si>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</si>
  <si>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</si>
  <si>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</si>
  <si>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</si>
  <si>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</si>
  <si>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</si>
  <si>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</si>
  <si>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</si>
  <si>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</si>
  <si>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</si>
  <si>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</si>
  <si>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</si>
  <si>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</si>
  <si>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</si>
  <si>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</si>
  <si>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</si>
  <si>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</si>
  <si>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</si>
  <si>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</si>
  <si>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</si>
  <si>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</si>
  <si>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</si>
  <si>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</si>
  <si>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</si>
  <si>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</si>
  <si>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</si>
  <si>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</si>
  <si>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</si>
  <si>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</si>
  <si>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</si>
  <si>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</si>
  <si>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</si>
  <si>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</si>
  <si>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</si>
  <si>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</si>
  <si>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</si>
  <si>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</si>
  <si>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</si>
  <si>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</si>
  <si>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</si>
  <si>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</si>
  <si>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</si>
  <si>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</si>
  <si>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</si>
  <si>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</si>
  <si>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</si>
  <si>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</si>
  <si>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</si>
  <si>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</si>
  <si>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</si>
  <si>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</si>
  <si>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</si>
  <si>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</si>
  <si>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</si>
  <si>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</si>
  <si>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</si>
  <si>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</si>
  <si>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</si>
  <si>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</si>
  <si>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</si>
  <si>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</si>
  <si>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</si>
  <si>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</si>
  <si>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</si>
  <si>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</si>
  <si>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</si>
  <si>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</si>
  <si>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</si>
  <si>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</si>
  <si>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</si>
  <si>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</si>
  <si>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</si>
  <si>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</si>
  <si>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</si>
  <si>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</si>
  <si>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</si>
  <si>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</si>
  <si>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</si>
  <si>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</si>
  <si>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</si>
  <si>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</si>
  <si>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</si>
  <si>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</si>
  <si>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</si>
  <si>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</si>
  <si>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</si>
  <si>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</si>
  <si>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</si>
  <si>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</si>
  <si>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</si>
  <si>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</si>
  <si>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</si>
  <si>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</si>
  <si>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</si>
  <si>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</si>
  <si>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</si>
  <si>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</si>
  <si>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</si>
  <si>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</si>
  <si>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</si>
  <si>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</si>
  <si>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</si>
  <si>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</si>
  <si>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</si>
  <si>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</si>
  <si>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</si>
  <si>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</si>
  <si>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</si>
  <si>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</si>
  <si>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</si>
  <si>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</si>
  <si>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</si>
  <si>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</si>
  <si>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</si>
  <si>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</si>
  <si>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</si>
  <si>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</si>
  <si>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</si>
  <si>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Inmuebles Recuperados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</si>
  <si>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</si>
  <si>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</si>
  <si>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</si>
  <si>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</si>
  <si>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</si>
  <si>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</si>
  <si>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</si>
  <si>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</si>
  <si>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</si>
  <si>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</si>
  <si>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</si>
  <si>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</si>
  <si>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</si>
  <si>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</si>
  <si>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</si>
  <si>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</si>
  <si>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</si>
  <si>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</si>
  <si>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</si>
  <si>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</si>
  <si>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</si>
  <si>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</si>
  <si>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</si>
  <si>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</si>
  <si>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</si>
  <si>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</si>
  <si>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</si>
  <si>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</si>
  <si>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</si>
  <si>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</si>
  <si>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</si>
  <si>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</si>
  <si>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</si>
  <si>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</si>
  <si>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</si>
  <si>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</si>
  <si>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</si>
  <si>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</si>
  <si>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</si>
  <si>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</si>
  <si>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</si>
  <si>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LA PAZ</t>
  </si>
  <si>
    <t>23088</t>
  </si>
  <si>
    <t>234849</t>
  </si>
  <si>
    <t>Playa del Carmen</t>
  </si>
  <si>
    <t>55076</t>
  </si>
  <si>
    <t>MICH</t>
  </si>
  <si>
    <t>TARIMBARO</t>
  </si>
  <si>
    <t>58880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</si>
  <si>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</si>
  <si>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</si>
  <si>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</si>
  <si>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</si>
  <si>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</si>
  <si>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</si>
  <si>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</si>
  <si>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</si>
  <si>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</si>
  <si>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</si>
  <si>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</si>
  <si>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</si>
  <si>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</si>
  <si>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</si>
  <si>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</si>
  <si>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</si>
  <si>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</si>
  <si>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</si>
  <si>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</si>
  <si>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246523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</si>
  <si>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</si>
  <si>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</si>
  <si>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</si>
  <si>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</si>
  <si>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</si>
  <si>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</si>
  <si>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</si>
  <si>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</si>
  <si>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</si>
  <si>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</si>
  <si>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</si>
  <si>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</si>
  <si>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</si>
  <si>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</si>
  <si>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</si>
  <si>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</si>
  <si>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272829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</si>
  <si>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</si>
  <si>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</si>
  <si>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</si>
  <si>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</si>
  <si>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</si>
  <si>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</si>
  <si>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</si>
  <si>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</si>
  <si>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</si>
  <si>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</si>
  <si>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</si>
  <si>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</si>
  <si>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</si>
  <si>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</si>
  <si>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</si>
  <si>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</si>
  <si>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</si>
  <si>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</si>
  <si>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Ciudad de la Paz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</si>
  <si>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</si>
  <si>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</si>
  <si>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</si>
  <si>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</si>
  <si>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</si>
  <si>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</si>
  <si>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</si>
  <si>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</si>
  <si>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</si>
  <si>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</si>
  <si>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</si>
  <si>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</si>
  <si>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</si>
  <si>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</si>
  <si>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</si>
  <si>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</si>
  <si>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</si>
  <si>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</si>
  <si>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</si>
  <si>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</si>
  <si>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</si>
  <si>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</si>
  <si>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</si>
  <si>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</si>
  <si>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</si>
  <si>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</si>
  <si>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</si>
  <si>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</si>
  <si>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</si>
  <si>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</si>
  <si>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</si>
  <si>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</si>
  <si>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</si>
  <si>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</si>
  <si>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</si>
  <si>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</si>
  <si>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</si>
  <si>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</si>
  <si>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</si>
  <si>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</si>
  <si>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</si>
  <si>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</si>
  <si>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</si>
  <si>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</si>
  <si>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</si>
  <si>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</si>
  <si>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</si>
  <si>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</si>
  <si>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</si>
  <si>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</si>
  <si>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</si>
  <si>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</si>
  <si>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</si>
  <si>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</si>
  <si>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</si>
  <si>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</si>
  <si>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</si>
  <si>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</si>
  <si>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</si>
  <si>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</si>
  <si>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</si>
  <si>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</si>
  <si>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</si>
  <si>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</si>
  <si>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</si>
  <si>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</si>
  <si>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</si>
  <si>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</si>
  <si>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</si>
  <si>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</si>
  <si>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</si>
  <si>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</si>
  <si>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</si>
  <si>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</si>
  <si>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</si>
  <si>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</si>
  <si>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</si>
  <si>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</si>
  <si>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</si>
  <si>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</si>
  <si>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</si>
  <si>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</si>
  <si>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</si>
  <si>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</si>
  <si>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</si>
  <si>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</si>
  <si>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</si>
  <si>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</si>
  <si>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</si>
  <si>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</si>
  <si>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</si>
  <si>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</si>
  <si>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</si>
  <si>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</si>
  <si>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</si>
  <si>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3000000209479</t>
  </si>
  <si>
    <t>246800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</si>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</sst>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8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8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8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8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8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3" fontId="39" fillId="0" borderId="0" xfId="17679" applyNumberFormat="1"/>
    <xf numFmtId="4" fontId="39" fillId="0" borderId="0" xfId="17679" applyNumberFormat="1"/>
    <xf numFmtId="0" fontId="39" fillId="0" borderId="0" xfId="17679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5A96-0A35-4605-B303-D72AB5F7FAC3}">
  <dimension ref="A1:BT43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" style="24" customWidth="1"/>
    <col min="2" max="2" width="13.85546875" style="24" customWidth="1"/>
    <col min="3" max="3" width="13" style="24" customWidth="1"/>
    <col min="4" max="4" width="11.140625" style="24" customWidth="1"/>
    <col min="5" max="5" width="11.28515625" style="24" customWidth="1"/>
    <col min="6" max="6" width="7.42578125" style="24" customWidth="1"/>
    <col min="7" max="7" width="9.42578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" style="24" customWidth="1"/>
    <col min="20" max="20" width="10.8554687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" style="24" bestFit="1" customWidth="1"/>
    <col min="48" max="49" width="11.57031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45" customHeight="1" x14ac:dyDescent="0.15">
      <c r="A2" s="1" t="s">
        <v>349</v>
      </c>
      <c r="B2" s="1" t="s">
        <v>714</v>
      </c>
      <c r="C2" s="1" t="s">
        <v>350</v>
      </c>
      <c r="D2" s="1" t="s">
        <v>351</v>
      </c>
      <c r="E2" s="1" t="s">
        <v>352</v>
      </c>
      <c r="F2" s="1" t="s">
        <v>353</v>
      </c>
      <c r="G2" s="1" t="s">
        <v>354</v>
      </c>
      <c r="H2" s="1" t="s">
        <v>355</v>
      </c>
      <c r="I2" s="1" t="s">
        <v>356</v>
      </c>
      <c r="J2" s="1" t="s">
        <v>357</v>
      </c>
      <c r="K2" s="1" t="s">
        <v>358</v>
      </c>
      <c r="L2" s="2" t="s">
        <v>359</v>
      </c>
      <c r="M2" s="1" t="s">
        <v>360</v>
      </c>
      <c r="N2" s="1" t="s">
        <v>361</v>
      </c>
      <c r="O2" s="1" t="s">
        <v>362</v>
      </c>
      <c r="P2" s="1" t="s">
        <v>363</v>
      </c>
      <c r="Q2" s="1" t="s">
        <v>364</v>
      </c>
      <c r="R2" s="1" t="s">
        <v>365</v>
      </c>
      <c r="S2" s="1" t="s">
        <v>366</v>
      </c>
      <c r="T2" s="1" t="s">
        <v>367</v>
      </c>
      <c r="U2" s="1" t="s">
        <v>368</v>
      </c>
      <c r="V2" s="1" t="s">
        <v>369</v>
      </c>
      <c r="W2" s="1" t="s">
        <v>370</v>
      </c>
      <c r="X2" s="1" t="s">
        <v>371</v>
      </c>
      <c r="Y2" s="1" t="s">
        <v>372</v>
      </c>
      <c r="Z2" s="1" t="s">
        <v>373</v>
      </c>
      <c r="AA2" s="1" t="s">
        <v>374</v>
      </c>
      <c r="AB2" s="1" t="s">
        <v>375</v>
      </c>
      <c r="AC2" s="1" t="s">
        <v>376</v>
      </c>
      <c r="AD2" s="1" t="s">
        <v>377</v>
      </c>
      <c r="AE2" s="1" t="s">
        <v>378</v>
      </c>
      <c r="AF2" s="1" t="s">
        <v>379</v>
      </c>
      <c r="AG2" s="1" t="s">
        <v>380</v>
      </c>
      <c r="AH2" s="1" t="s">
        <v>381</v>
      </c>
      <c r="AI2" s="1" t="s">
        <v>382</v>
      </c>
      <c r="AJ2" s="1" t="s">
        <v>383</v>
      </c>
      <c r="AK2" s="1" t="s">
        <v>384</v>
      </c>
      <c r="AL2" s="1" t="s">
        <v>385</v>
      </c>
      <c r="AM2" s="1" t="s">
        <v>386</v>
      </c>
      <c r="AN2" s="1" t="s">
        <v>387</v>
      </c>
      <c r="AO2" s="1" t="s">
        <v>388</v>
      </c>
      <c r="AP2" s="1" t="s">
        <v>389</v>
      </c>
      <c r="AQ2" s="1" t="s">
        <v>390</v>
      </c>
      <c r="AR2" s="1" t="s">
        <v>391</v>
      </c>
      <c r="AS2" s="25" t="s">
        <v>392</v>
      </c>
      <c r="AT2" s="25" t="s">
        <v>393</v>
      </c>
      <c r="AU2" s="1" t="s">
        <v>394</v>
      </c>
      <c r="AV2" s="1" t="s">
        <v>395</v>
      </c>
      <c r="AW2" s="1" t="s">
        <v>396</v>
      </c>
      <c r="AX2" s="1" t="s">
        <v>397</v>
      </c>
      <c r="AY2" s="1" t="s">
        <v>398</v>
      </c>
      <c r="AZ2" s="1" t="s">
        <v>399</v>
      </c>
      <c r="BA2" s="1" t="s">
        <v>400</v>
      </c>
      <c r="BB2" s="1" t="s">
        <v>401</v>
      </c>
      <c r="BC2" s="1" t="s">
        <v>402</v>
      </c>
      <c r="BD2" s="1" t="s">
        <v>403</v>
      </c>
      <c r="BE2" s="1" t="s">
        <v>404</v>
      </c>
      <c r="BF2" s="1" t="s">
        <v>405</v>
      </c>
      <c r="BG2" s="1" t="s">
        <v>406</v>
      </c>
      <c r="BH2" s="1" t="s">
        <v>407</v>
      </c>
      <c r="BI2" s="1" t="s">
        <v>408</v>
      </c>
      <c r="BJ2" s="1" t="s">
        <v>409</v>
      </c>
      <c r="BK2" s="1" t="s">
        <v>410</v>
      </c>
      <c r="BL2" s="1" t="s">
        <v>411</v>
      </c>
      <c r="BM2" s="1" t="s">
        <v>412</v>
      </c>
      <c r="BN2" s="1" t="s">
        <v>413</v>
      </c>
      <c r="BO2" s="1" t="s">
        <v>414</v>
      </c>
      <c r="BP2" s="1" t="s">
        <v>415</v>
      </c>
      <c r="BQ2" s="1" t="s">
        <v>416</v>
      </c>
      <c r="BR2" s="2" t="s">
        <v>417</v>
      </c>
      <c r="BS2" s="1" t="s">
        <v>418</v>
      </c>
      <c r="BT2" s="1" t="s">
        <v>419</v>
      </c>
    </row>
    <row r="3" spans="1:72" s="12" customFormat="1" ht="18.2" customHeight="1" x14ac:dyDescent="0.15">
      <c r="A3" s="13">
        <v>1</v>
      </c>
      <c r="B3" s="14" t="s">
        <v>344</v>
      </c>
      <c r="C3" s="14" t="s">
        <v>420</v>
      </c>
      <c r="D3" s="15">
        <v>45231</v>
      </c>
      <c r="E3" s="16" t="s">
        <v>119</v>
      </c>
      <c r="F3" s="17">
        <v>91</v>
      </c>
      <c r="G3" s="17">
        <v>90</v>
      </c>
      <c r="H3" s="18">
        <v>52054.5</v>
      </c>
      <c r="I3" s="18">
        <v>23714.47</v>
      </c>
      <c r="J3" s="18">
        <v>0</v>
      </c>
      <c r="K3" s="18">
        <v>75768.97</v>
      </c>
      <c r="L3" s="18">
        <v>369.5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46624.93</v>
      </c>
      <c r="U3" s="18">
        <v>412.08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47037.01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24083.97</v>
      </c>
      <c r="AW3" s="18">
        <v>47037.01</v>
      </c>
      <c r="AX3" s="19">
        <v>95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421</v>
      </c>
      <c r="BG3" s="13"/>
      <c r="BH3" s="16" t="s">
        <v>116</v>
      </c>
      <c r="BI3" s="16" t="s">
        <v>422</v>
      </c>
      <c r="BJ3" s="16" t="s">
        <v>423</v>
      </c>
      <c r="BK3" s="16" t="s">
        <v>424</v>
      </c>
      <c r="BL3" s="14" t="s">
        <v>1</v>
      </c>
      <c r="BM3" s="20">
        <v>598844.07015041006</v>
      </c>
      <c r="BN3" s="14" t="s">
        <v>45</v>
      </c>
      <c r="BO3" s="20"/>
      <c r="BP3" s="21">
        <v>38982</v>
      </c>
      <c r="BQ3" s="21">
        <v>48107</v>
      </c>
      <c r="BR3" s="20">
        <v>24937.34</v>
      </c>
      <c r="BS3" s="20">
        <v>62.12</v>
      </c>
      <c r="BT3" s="20">
        <v>45.22</v>
      </c>
    </row>
    <row r="4" spans="1:72" s="12" customFormat="1" ht="18.2" customHeight="1" x14ac:dyDescent="0.15">
      <c r="A4" s="3">
        <v>2</v>
      </c>
      <c r="B4" s="4" t="s">
        <v>48</v>
      </c>
      <c r="C4" s="4" t="s">
        <v>420</v>
      </c>
      <c r="D4" s="5">
        <v>45231</v>
      </c>
      <c r="E4" s="6" t="s">
        <v>120</v>
      </c>
      <c r="F4" s="7">
        <v>133</v>
      </c>
      <c r="G4" s="7">
        <v>132</v>
      </c>
      <c r="H4" s="8">
        <v>85073.1149</v>
      </c>
      <c r="I4" s="8">
        <v>51319.3151</v>
      </c>
      <c r="J4" s="8">
        <v>0</v>
      </c>
      <c r="K4" s="8">
        <v>136392.43</v>
      </c>
      <c r="L4" s="8">
        <v>621.53399999999999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117713.7475</v>
      </c>
      <c r="U4" s="8">
        <v>666.40599999999995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118380.1535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51940.849099999999</v>
      </c>
      <c r="AW4" s="8">
        <v>118380.1535</v>
      </c>
      <c r="AX4" s="9">
        <v>95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421</v>
      </c>
      <c r="BG4" s="3"/>
      <c r="BH4" s="6" t="s">
        <v>425</v>
      </c>
      <c r="BI4" s="6" t="s">
        <v>426</v>
      </c>
      <c r="BJ4" s="6" t="s">
        <v>427</v>
      </c>
      <c r="BK4" s="6" t="s">
        <v>424</v>
      </c>
      <c r="BL4" s="4" t="s">
        <v>1</v>
      </c>
      <c r="BM4" s="10">
        <v>1077984.7993037901</v>
      </c>
      <c r="BN4" s="4" t="s">
        <v>45</v>
      </c>
      <c r="BO4" s="10"/>
      <c r="BP4" s="11">
        <v>38996</v>
      </c>
      <c r="BQ4" s="11">
        <v>48121</v>
      </c>
      <c r="BR4" s="10">
        <v>36803.491999999998</v>
      </c>
      <c r="BS4" s="10">
        <v>56.9</v>
      </c>
      <c r="BT4" s="10">
        <v>44.283900000000003</v>
      </c>
    </row>
    <row r="5" spans="1:72" s="12" customFormat="1" ht="18.2" customHeight="1" x14ac:dyDescent="0.15">
      <c r="A5" s="13">
        <v>3</v>
      </c>
      <c r="B5" s="14" t="s">
        <v>48</v>
      </c>
      <c r="C5" s="14" t="s">
        <v>420</v>
      </c>
      <c r="D5" s="15">
        <v>45231</v>
      </c>
      <c r="E5" s="16" t="s">
        <v>2</v>
      </c>
      <c r="F5" s="17">
        <v>1</v>
      </c>
      <c r="G5" s="17">
        <v>1</v>
      </c>
      <c r="H5" s="18">
        <v>149726.4736</v>
      </c>
      <c r="I5" s="18">
        <v>2949.6869999999999</v>
      </c>
      <c r="J5" s="18">
        <v>0</v>
      </c>
      <c r="K5" s="18">
        <v>152676.1606</v>
      </c>
      <c r="L5" s="18">
        <v>2975.0297</v>
      </c>
      <c r="M5" s="18">
        <v>0</v>
      </c>
      <c r="N5" s="18">
        <v>0</v>
      </c>
      <c r="O5" s="18">
        <v>2949.6869999999999</v>
      </c>
      <c r="P5" s="18">
        <v>0</v>
      </c>
      <c r="Q5" s="18">
        <v>0</v>
      </c>
      <c r="R5" s="18">
        <v>0</v>
      </c>
      <c r="S5" s="18">
        <v>149726.4736</v>
      </c>
      <c r="T5" s="18">
        <v>1311.7425000000001</v>
      </c>
      <c r="U5" s="18">
        <v>1286.3997999999999</v>
      </c>
      <c r="V5" s="18">
        <v>0</v>
      </c>
      <c r="W5" s="18">
        <v>1311.7425000000001</v>
      </c>
      <c r="X5" s="18">
        <v>0</v>
      </c>
      <c r="Y5" s="18">
        <v>0</v>
      </c>
      <c r="Z5" s="18">
        <v>0</v>
      </c>
      <c r="AA5" s="18">
        <v>1286.3997999999999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495.12880000000001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210.64089999999999</v>
      </c>
      <c r="AQ5" s="18">
        <v>0</v>
      </c>
      <c r="AR5" s="18">
        <v>0</v>
      </c>
      <c r="AS5" s="18"/>
      <c r="AT5" s="18">
        <v>0</v>
      </c>
      <c r="AU5" s="18">
        <f t="shared" si="0"/>
        <v>4967.1992</v>
      </c>
      <c r="AV5" s="18">
        <v>2975.0297</v>
      </c>
      <c r="AW5" s="18">
        <v>1286.3997999999999</v>
      </c>
      <c r="AX5" s="19">
        <v>39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421</v>
      </c>
      <c r="BG5" s="13"/>
      <c r="BH5" s="16" t="s">
        <v>116</v>
      </c>
      <c r="BI5" s="16" t="s">
        <v>428</v>
      </c>
      <c r="BJ5" s="16" t="s">
        <v>429</v>
      </c>
      <c r="BK5" s="16" t="s">
        <v>442</v>
      </c>
      <c r="BL5" s="14" t="s">
        <v>0</v>
      </c>
      <c r="BM5" s="20">
        <v>149726.4736</v>
      </c>
      <c r="BN5" s="14" t="s">
        <v>45</v>
      </c>
      <c r="BO5" s="20"/>
      <c r="BP5" s="21">
        <v>42825</v>
      </c>
      <c r="BQ5" s="21">
        <v>46569</v>
      </c>
      <c r="BR5" s="20">
        <v>744.29470000000003</v>
      </c>
      <c r="BS5" s="20">
        <v>533.65380000000005</v>
      </c>
      <c r="BT5" s="20">
        <v>350</v>
      </c>
    </row>
    <row r="6" spans="1:72" s="12" customFormat="1" ht="18.2" customHeight="1" x14ac:dyDescent="0.15">
      <c r="A6" s="3">
        <v>4</v>
      </c>
      <c r="B6" s="4" t="s">
        <v>48</v>
      </c>
      <c r="C6" s="4" t="s">
        <v>420</v>
      </c>
      <c r="D6" s="5">
        <v>45231</v>
      </c>
      <c r="E6" s="6" t="s">
        <v>121</v>
      </c>
      <c r="F6" s="7">
        <v>146</v>
      </c>
      <c r="G6" s="7">
        <v>145</v>
      </c>
      <c r="H6" s="8">
        <v>55247.4283</v>
      </c>
      <c r="I6" s="8">
        <v>55904.003100000002</v>
      </c>
      <c r="J6" s="8">
        <v>0</v>
      </c>
      <c r="K6" s="8">
        <v>111151.4314</v>
      </c>
      <c r="L6" s="8">
        <v>648.1345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100978.47229999999</v>
      </c>
      <c r="U6" s="8">
        <v>437.37549999999999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101415.8478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56552.137600000002</v>
      </c>
      <c r="AW6" s="8">
        <v>101415.8478</v>
      </c>
      <c r="AX6" s="9">
        <v>96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431</v>
      </c>
      <c r="BG6" s="3"/>
      <c r="BH6" s="6" t="s">
        <v>432</v>
      </c>
      <c r="BI6" s="6" t="s">
        <v>433</v>
      </c>
      <c r="BJ6" s="6" t="s">
        <v>434</v>
      </c>
      <c r="BK6" s="6" t="s">
        <v>424</v>
      </c>
      <c r="BL6" s="4" t="s">
        <v>1</v>
      </c>
      <c r="BM6" s="10">
        <v>878491.22909576399</v>
      </c>
      <c r="BN6" s="4" t="s">
        <v>45</v>
      </c>
      <c r="BO6" s="10"/>
      <c r="BP6" s="11">
        <v>39049</v>
      </c>
      <c r="BQ6" s="11">
        <v>48174</v>
      </c>
      <c r="BR6" s="10">
        <v>33127.1993</v>
      </c>
      <c r="BS6" s="10">
        <v>86.28</v>
      </c>
      <c r="BT6" s="10">
        <v>44.283900000000003</v>
      </c>
    </row>
    <row r="7" spans="1:72" s="12" customFormat="1" ht="18.2" customHeight="1" x14ac:dyDescent="0.15">
      <c r="A7" s="13">
        <v>5</v>
      </c>
      <c r="B7" s="14" t="s">
        <v>344</v>
      </c>
      <c r="C7" s="14" t="s">
        <v>420</v>
      </c>
      <c r="D7" s="15">
        <v>45231</v>
      </c>
      <c r="E7" s="16" t="s">
        <v>122</v>
      </c>
      <c r="F7" s="17">
        <v>112</v>
      </c>
      <c r="G7" s="17">
        <v>111</v>
      </c>
      <c r="H7" s="18">
        <v>96600.92</v>
      </c>
      <c r="I7" s="18">
        <v>48729.97</v>
      </c>
      <c r="J7" s="18">
        <v>0</v>
      </c>
      <c r="K7" s="18">
        <v>145330.89000000001</v>
      </c>
      <c r="L7" s="18">
        <v>658.93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108396.68</v>
      </c>
      <c r="U7" s="18">
        <v>756.67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109153.35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49388.9</v>
      </c>
      <c r="AW7" s="18">
        <v>109153.35</v>
      </c>
      <c r="AX7" s="19">
        <v>98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431</v>
      </c>
      <c r="BG7" s="13"/>
      <c r="BH7" s="16" t="s">
        <v>425</v>
      </c>
      <c r="BI7" s="16" t="s">
        <v>426</v>
      </c>
      <c r="BJ7" s="16" t="s">
        <v>435</v>
      </c>
      <c r="BK7" s="16" t="s">
        <v>424</v>
      </c>
      <c r="BL7" s="14" t="s">
        <v>1</v>
      </c>
      <c r="BM7" s="20">
        <v>1148630.3916521701</v>
      </c>
      <c r="BN7" s="14" t="s">
        <v>45</v>
      </c>
      <c r="BO7" s="20"/>
      <c r="BP7" s="21">
        <v>39056</v>
      </c>
      <c r="BQ7" s="21">
        <v>48181</v>
      </c>
      <c r="BR7" s="20">
        <v>43520.35</v>
      </c>
      <c r="BS7" s="20">
        <v>62.54</v>
      </c>
      <c r="BT7" s="20">
        <v>44.55</v>
      </c>
    </row>
    <row r="8" spans="1:72" s="12" customFormat="1" ht="18.2" customHeight="1" x14ac:dyDescent="0.15">
      <c r="A8" s="3">
        <v>6</v>
      </c>
      <c r="B8" s="4" t="s">
        <v>715</v>
      </c>
      <c r="C8" s="4" t="s">
        <v>420</v>
      </c>
      <c r="D8" s="5">
        <v>45231</v>
      </c>
      <c r="E8" s="6" t="s">
        <v>438</v>
      </c>
      <c r="F8" s="7">
        <v>0</v>
      </c>
      <c r="G8" s="7">
        <v>0</v>
      </c>
      <c r="H8" s="8">
        <v>29751.297632999998</v>
      </c>
      <c r="I8" s="8">
        <v>0</v>
      </c>
      <c r="J8" s="8">
        <v>0</v>
      </c>
      <c r="K8" s="8">
        <v>29751.297632999998</v>
      </c>
      <c r="L8" s="8">
        <v>325.95420000000001</v>
      </c>
      <c r="M8" s="8">
        <v>0</v>
      </c>
      <c r="N8" s="8">
        <v>0</v>
      </c>
      <c r="O8" s="8">
        <v>0</v>
      </c>
      <c r="P8" s="8">
        <v>325.95420000000001</v>
      </c>
      <c r="Q8" s="8">
        <v>0</v>
      </c>
      <c r="R8" s="8">
        <v>0</v>
      </c>
      <c r="S8" s="8">
        <v>29425.343432999998</v>
      </c>
      <c r="T8" s="8">
        <v>0</v>
      </c>
      <c r="U8" s="8">
        <v>238.0102</v>
      </c>
      <c r="V8" s="8">
        <v>0</v>
      </c>
      <c r="W8" s="8">
        <v>0</v>
      </c>
      <c r="X8" s="8">
        <v>238.0102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373.07909999999998</v>
      </c>
      <c r="AR8" s="8">
        <v>0</v>
      </c>
      <c r="AS8" s="8"/>
      <c r="AT8" s="8">
        <v>0</v>
      </c>
      <c r="AU8" s="8">
        <f t="shared" si="0"/>
        <v>1179.5450000000001</v>
      </c>
      <c r="AV8" s="8">
        <v>0</v>
      </c>
      <c r="AW8" s="8">
        <v>0</v>
      </c>
      <c r="AX8" s="9">
        <v>70</v>
      </c>
      <c r="AY8" s="9">
        <v>360</v>
      </c>
      <c r="AZ8" s="8">
        <v>185870.18</v>
      </c>
      <c r="BA8" s="8">
        <v>66492.23</v>
      </c>
      <c r="BB8" s="10">
        <v>93</v>
      </c>
      <c r="BC8" s="10">
        <v>41.156040927924998</v>
      </c>
      <c r="BD8" s="10">
        <v>9.6</v>
      </c>
      <c r="BE8" s="10"/>
      <c r="BF8" s="6" t="s">
        <v>421</v>
      </c>
      <c r="BG8" s="3"/>
      <c r="BH8" s="6" t="s">
        <v>116</v>
      </c>
      <c r="BI8" s="6" t="s">
        <v>439</v>
      </c>
      <c r="BJ8" s="6" t="s">
        <v>440</v>
      </c>
      <c r="BK8" s="6" t="s">
        <v>430</v>
      </c>
      <c r="BL8" s="4" t="s">
        <v>1</v>
      </c>
      <c r="BM8" s="10">
        <v>232564.76136591699</v>
      </c>
      <c r="BN8" s="4" t="s">
        <v>45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715</v>
      </c>
      <c r="C9" s="14" t="s">
        <v>420</v>
      </c>
      <c r="D9" s="15">
        <v>45231</v>
      </c>
      <c r="E9" s="16" t="s">
        <v>441</v>
      </c>
      <c r="F9" s="17">
        <v>3</v>
      </c>
      <c r="G9" s="17">
        <v>2</v>
      </c>
      <c r="H9" s="18">
        <v>29751.283514999999</v>
      </c>
      <c r="I9" s="18">
        <v>644.16800000000001</v>
      </c>
      <c r="J9" s="18">
        <v>0</v>
      </c>
      <c r="K9" s="18">
        <v>30395.451515000001</v>
      </c>
      <c r="L9" s="18">
        <v>325.95420000000001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30395.451515000001</v>
      </c>
      <c r="T9" s="18">
        <v>483.76080000000002</v>
      </c>
      <c r="U9" s="18">
        <v>238.0102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721.77099999999996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/>
      <c r="AT9" s="18">
        <v>0</v>
      </c>
      <c r="AU9" s="18">
        <f t="shared" si="0"/>
        <v>0</v>
      </c>
      <c r="AV9" s="18">
        <v>970.12220000000002</v>
      </c>
      <c r="AW9" s="18">
        <v>721.77099999999996</v>
      </c>
      <c r="AX9" s="19">
        <v>70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42.512891970911497</v>
      </c>
      <c r="BD9" s="20">
        <v>9.6</v>
      </c>
      <c r="BE9" s="20"/>
      <c r="BF9" s="16" t="s">
        <v>421</v>
      </c>
      <c r="BG9" s="13"/>
      <c r="BH9" s="16" t="s">
        <v>116</v>
      </c>
      <c r="BI9" s="16" t="s">
        <v>439</v>
      </c>
      <c r="BJ9" s="16" t="s">
        <v>440</v>
      </c>
      <c r="BK9" s="16" t="s">
        <v>442</v>
      </c>
      <c r="BL9" s="14" t="s">
        <v>1</v>
      </c>
      <c r="BM9" s="20">
        <v>240232.06200773301</v>
      </c>
      <c r="BN9" s="14" t="s">
        <v>45</v>
      </c>
      <c r="BO9" s="20"/>
      <c r="BP9" s="21">
        <v>36433</v>
      </c>
      <c r="BQ9" s="21">
        <v>47392</v>
      </c>
      <c r="BR9" s="20">
        <v>727.50450000000001</v>
      </c>
      <c r="BS9" s="20">
        <v>137</v>
      </c>
      <c r="BT9" s="20">
        <v>44.283900000000003</v>
      </c>
    </row>
    <row r="10" spans="1:72" s="12" customFormat="1" ht="18.2" customHeight="1" x14ac:dyDescent="0.15">
      <c r="A10" s="3">
        <v>8</v>
      </c>
      <c r="B10" s="4" t="s">
        <v>715</v>
      </c>
      <c r="C10" s="4" t="s">
        <v>420</v>
      </c>
      <c r="D10" s="5">
        <v>45231</v>
      </c>
      <c r="E10" s="6" t="s">
        <v>37</v>
      </c>
      <c r="F10" s="7">
        <v>0</v>
      </c>
      <c r="G10" s="7">
        <v>1</v>
      </c>
      <c r="H10" s="8">
        <v>117159.70570000001</v>
      </c>
      <c r="I10" s="8">
        <v>1063.3433</v>
      </c>
      <c r="J10" s="8">
        <v>0</v>
      </c>
      <c r="K10" s="8">
        <v>118223.049</v>
      </c>
      <c r="L10" s="8">
        <v>1072.4792</v>
      </c>
      <c r="M10" s="8">
        <v>0</v>
      </c>
      <c r="N10" s="8">
        <v>0</v>
      </c>
      <c r="O10" s="8">
        <v>1063.3433</v>
      </c>
      <c r="P10" s="8">
        <v>1072.4792</v>
      </c>
      <c r="Q10" s="8">
        <v>0</v>
      </c>
      <c r="R10" s="8">
        <v>0</v>
      </c>
      <c r="S10" s="8">
        <v>116087.2265</v>
      </c>
      <c r="T10" s="8">
        <v>1015.7331</v>
      </c>
      <c r="U10" s="8">
        <v>1006.5972</v>
      </c>
      <c r="V10" s="8">
        <v>18.271799999999999</v>
      </c>
      <c r="W10" s="8">
        <v>1015.7331</v>
      </c>
      <c r="X10" s="8">
        <v>1006.5972</v>
      </c>
      <c r="Y10" s="8">
        <v>18.271799999999999</v>
      </c>
      <c r="Z10" s="8">
        <v>0</v>
      </c>
      <c r="AA10" s="8">
        <v>0</v>
      </c>
      <c r="AB10" s="8">
        <v>281.10000000000002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101.717</v>
      </c>
      <c r="AJ10" s="8">
        <v>180.88759999999999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101.717</v>
      </c>
      <c r="AQ10" s="8">
        <v>8.1554000000000002</v>
      </c>
      <c r="AR10" s="8">
        <v>0</v>
      </c>
      <c r="AS10" s="8"/>
      <c r="AT10" s="8">
        <v>0</v>
      </c>
      <c r="AU10" s="8">
        <f t="shared" si="0"/>
        <v>4850.0016000000005</v>
      </c>
      <c r="AV10" s="8">
        <v>0</v>
      </c>
      <c r="AW10" s="8">
        <v>0</v>
      </c>
      <c r="AX10" s="9">
        <v>74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116</v>
      </c>
      <c r="BI10" s="6" t="s">
        <v>439</v>
      </c>
      <c r="BJ10" s="6" t="s">
        <v>440</v>
      </c>
      <c r="BK10" s="6" t="s">
        <v>430</v>
      </c>
      <c r="BL10" s="4" t="s">
        <v>0</v>
      </c>
      <c r="BM10" s="10">
        <v>116087.2265</v>
      </c>
      <c r="BN10" s="4" t="s">
        <v>45</v>
      </c>
      <c r="BO10" s="10"/>
      <c r="BP10" s="11">
        <v>43336</v>
      </c>
      <c r="BQ10" s="11">
        <v>43521</v>
      </c>
      <c r="BR10" s="10">
        <v>0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715</v>
      </c>
      <c r="C11" s="14" t="s">
        <v>420</v>
      </c>
      <c r="D11" s="15">
        <v>45231</v>
      </c>
      <c r="E11" s="16" t="s">
        <v>84</v>
      </c>
      <c r="F11" s="17">
        <v>107</v>
      </c>
      <c r="G11" s="17">
        <v>106</v>
      </c>
      <c r="H11" s="18">
        <v>30384.291966000001</v>
      </c>
      <c r="I11" s="18">
        <v>23042.6908</v>
      </c>
      <c r="J11" s="18">
        <v>0</v>
      </c>
      <c r="K11" s="18">
        <v>53426.982766000001</v>
      </c>
      <c r="L11" s="18">
        <v>320.89019999999999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36578.910900000003</v>
      </c>
      <c r="U11" s="18">
        <v>243.07419999999999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36821.985099999998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23363.580999999998</v>
      </c>
      <c r="AW11" s="18">
        <v>36821.985099999998</v>
      </c>
      <c r="AX11" s="19">
        <v>72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421</v>
      </c>
      <c r="BG11" s="13"/>
      <c r="BH11" s="16" t="s">
        <v>116</v>
      </c>
      <c r="BI11" s="16" t="s">
        <v>439</v>
      </c>
      <c r="BJ11" s="16" t="s">
        <v>440</v>
      </c>
      <c r="BK11" s="16" t="s">
        <v>424</v>
      </c>
      <c r="BL11" s="14" t="s">
        <v>1</v>
      </c>
      <c r="BM11" s="20">
        <v>422262.98992116802</v>
      </c>
      <c r="BN11" s="14" t="s">
        <v>45</v>
      </c>
      <c r="BO11" s="20"/>
      <c r="BP11" s="21">
        <v>36465</v>
      </c>
      <c r="BQ11" s="21">
        <v>47453</v>
      </c>
      <c r="BR11" s="20">
        <v>26188.317500000001</v>
      </c>
      <c r="BS11" s="20">
        <v>137</v>
      </c>
      <c r="BT11" s="20">
        <v>44.283900000000003</v>
      </c>
    </row>
    <row r="12" spans="1:72" s="12" customFormat="1" ht="18.2" customHeight="1" x14ac:dyDescent="0.15">
      <c r="A12" s="3">
        <v>10</v>
      </c>
      <c r="B12" s="4" t="s">
        <v>715</v>
      </c>
      <c r="C12" s="4" t="s">
        <v>420</v>
      </c>
      <c r="D12" s="5">
        <v>45231</v>
      </c>
      <c r="E12" s="6" t="s">
        <v>443</v>
      </c>
      <c r="F12" s="7">
        <v>0</v>
      </c>
      <c r="G12" s="7">
        <v>0</v>
      </c>
      <c r="H12" s="8">
        <v>29751.306174000001</v>
      </c>
      <c r="I12" s="8">
        <v>0</v>
      </c>
      <c r="J12" s="8">
        <v>0</v>
      </c>
      <c r="K12" s="8">
        <v>29751.306174000001</v>
      </c>
      <c r="L12" s="8">
        <v>325.95420000000001</v>
      </c>
      <c r="M12" s="8">
        <v>0</v>
      </c>
      <c r="N12" s="8">
        <v>0</v>
      </c>
      <c r="O12" s="8">
        <v>0</v>
      </c>
      <c r="P12" s="8">
        <v>325.95420000000001</v>
      </c>
      <c r="Q12" s="8">
        <v>0</v>
      </c>
      <c r="R12" s="8">
        <v>0</v>
      </c>
      <c r="S12" s="8">
        <v>29425.351974000001</v>
      </c>
      <c r="T12" s="8">
        <v>0</v>
      </c>
      <c r="U12" s="8">
        <v>238.0102</v>
      </c>
      <c r="V12" s="8">
        <v>0</v>
      </c>
      <c r="W12" s="8">
        <v>0</v>
      </c>
      <c r="X12" s="8">
        <v>238.0102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-1.6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/>
      <c r="AT12" s="8">
        <v>0</v>
      </c>
      <c r="AU12" s="8">
        <f t="shared" si="0"/>
        <v>806.46590000000003</v>
      </c>
      <c r="AV12" s="8">
        <v>0</v>
      </c>
      <c r="AW12" s="8">
        <v>0</v>
      </c>
      <c r="AX12" s="9">
        <v>70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41.156052873877201</v>
      </c>
      <c r="BD12" s="10">
        <v>9.6</v>
      </c>
      <c r="BE12" s="10"/>
      <c r="BF12" s="6" t="s">
        <v>421</v>
      </c>
      <c r="BG12" s="3"/>
      <c r="BH12" s="6" t="s">
        <v>444</v>
      </c>
      <c r="BI12" s="6" t="s">
        <v>445</v>
      </c>
      <c r="BJ12" s="6" t="s">
        <v>446</v>
      </c>
      <c r="BK12" s="6" t="s">
        <v>430</v>
      </c>
      <c r="BL12" s="4" t="s">
        <v>1</v>
      </c>
      <c r="BM12" s="10">
        <v>232564.828870164</v>
      </c>
      <c r="BN12" s="4" t="s">
        <v>45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715</v>
      </c>
      <c r="C13" s="14" t="s">
        <v>420</v>
      </c>
      <c r="D13" s="15">
        <v>45231</v>
      </c>
      <c r="E13" s="16" t="s">
        <v>38</v>
      </c>
      <c r="F13" s="17">
        <v>1</v>
      </c>
      <c r="G13" s="17">
        <v>0</v>
      </c>
      <c r="H13" s="18">
        <v>100059.2743</v>
      </c>
      <c r="I13" s="18">
        <v>0</v>
      </c>
      <c r="J13" s="18">
        <v>0</v>
      </c>
      <c r="K13" s="18">
        <v>100059.2743</v>
      </c>
      <c r="L13" s="18">
        <v>3096.4488999999999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100059.2743</v>
      </c>
      <c r="T13" s="18">
        <v>0</v>
      </c>
      <c r="U13" s="18">
        <v>859.67600000000004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859.67600000000004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25.41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/>
      <c r="AT13" s="18">
        <v>0</v>
      </c>
      <c r="AU13" s="18">
        <f t="shared" si="0"/>
        <v>25.41</v>
      </c>
      <c r="AV13" s="18">
        <v>3096.4488999999999</v>
      </c>
      <c r="AW13" s="18">
        <v>859.67600000000004</v>
      </c>
      <c r="AX13" s="19">
        <v>26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447</v>
      </c>
      <c r="BD13" s="20">
        <v>10.31</v>
      </c>
      <c r="BE13" s="20"/>
      <c r="BF13" s="16"/>
      <c r="BG13" s="13"/>
      <c r="BH13" s="16" t="s">
        <v>444</v>
      </c>
      <c r="BI13" s="16" t="s">
        <v>445</v>
      </c>
      <c r="BJ13" s="16" t="s">
        <v>448</v>
      </c>
      <c r="BK13" s="16" t="s">
        <v>442</v>
      </c>
      <c r="BL13" s="14" t="s">
        <v>0</v>
      </c>
      <c r="BM13" s="20">
        <v>100059.2743</v>
      </c>
      <c r="BN13" s="14" t="s">
        <v>45</v>
      </c>
      <c r="BO13" s="20"/>
      <c r="BP13" s="21">
        <v>43497</v>
      </c>
      <c r="BQ13" s="21">
        <v>46054</v>
      </c>
      <c r="BR13" s="20">
        <v>502.59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715</v>
      </c>
      <c r="C14" s="4" t="s">
        <v>420</v>
      </c>
      <c r="D14" s="5">
        <v>45231</v>
      </c>
      <c r="E14" s="6" t="s">
        <v>449</v>
      </c>
      <c r="F14" s="7">
        <v>0</v>
      </c>
      <c r="G14" s="7">
        <v>0</v>
      </c>
      <c r="H14" s="8">
        <v>29751.293342000001</v>
      </c>
      <c r="I14" s="8">
        <v>0</v>
      </c>
      <c r="J14" s="8">
        <v>0</v>
      </c>
      <c r="K14" s="8">
        <v>29751.293342000001</v>
      </c>
      <c r="L14" s="8">
        <v>325.95420000000001</v>
      </c>
      <c r="M14" s="8">
        <v>0</v>
      </c>
      <c r="N14" s="8">
        <v>0</v>
      </c>
      <c r="O14" s="8">
        <v>0</v>
      </c>
      <c r="P14" s="8">
        <v>325.95420000000001</v>
      </c>
      <c r="Q14" s="8">
        <v>0</v>
      </c>
      <c r="R14" s="8">
        <v>0</v>
      </c>
      <c r="S14" s="8">
        <v>29425.339142000001</v>
      </c>
      <c r="T14" s="8">
        <v>0</v>
      </c>
      <c r="U14" s="8">
        <v>238.0102</v>
      </c>
      <c r="V14" s="8">
        <v>0</v>
      </c>
      <c r="W14" s="8">
        <v>0</v>
      </c>
      <c r="X14" s="8">
        <v>238.0102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-1.6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806.46590000000003</v>
      </c>
      <c r="AV14" s="8">
        <v>0</v>
      </c>
      <c r="AW14" s="8">
        <v>0</v>
      </c>
      <c r="AX14" s="9">
        <v>70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41.156034926276398</v>
      </c>
      <c r="BD14" s="10">
        <v>9.6</v>
      </c>
      <c r="BE14" s="10"/>
      <c r="BF14" s="6" t="s">
        <v>421</v>
      </c>
      <c r="BG14" s="3"/>
      <c r="BH14" s="6" t="s">
        <v>444</v>
      </c>
      <c r="BI14" s="6" t="s">
        <v>445</v>
      </c>
      <c r="BJ14" s="6" t="s">
        <v>446</v>
      </c>
      <c r="BK14" s="6" t="s">
        <v>430</v>
      </c>
      <c r="BL14" s="4" t="s">
        <v>1</v>
      </c>
      <c r="BM14" s="10">
        <v>232564.72745177199</v>
      </c>
      <c r="BN14" s="4" t="s">
        <v>45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715</v>
      </c>
      <c r="C15" s="14" t="s">
        <v>420</v>
      </c>
      <c r="D15" s="15">
        <v>45231</v>
      </c>
      <c r="E15" s="16" t="s">
        <v>450</v>
      </c>
      <c r="F15" s="17">
        <v>0</v>
      </c>
      <c r="G15" s="17">
        <v>0</v>
      </c>
      <c r="H15" s="18">
        <v>308089.05349999998</v>
      </c>
      <c r="I15" s="18">
        <v>0</v>
      </c>
      <c r="J15" s="18">
        <v>0</v>
      </c>
      <c r="K15" s="18">
        <v>308089.05349999998</v>
      </c>
      <c r="L15" s="18">
        <v>1415.4440999999999</v>
      </c>
      <c r="M15" s="18">
        <v>0</v>
      </c>
      <c r="N15" s="18">
        <v>0</v>
      </c>
      <c r="O15" s="18">
        <v>0</v>
      </c>
      <c r="P15" s="18">
        <v>1415.4440999999999</v>
      </c>
      <c r="Q15" s="18">
        <v>0</v>
      </c>
      <c r="R15" s="18">
        <v>0</v>
      </c>
      <c r="S15" s="18">
        <v>306673.60940000002</v>
      </c>
      <c r="T15" s="18">
        <v>0</v>
      </c>
      <c r="U15" s="18">
        <v>2646.9985000000001</v>
      </c>
      <c r="V15" s="18">
        <v>0</v>
      </c>
      <c r="W15" s="18">
        <v>0</v>
      </c>
      <c r="X15" s="18">
        <v>2646.9985000000001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36.043999999999997</v>
      </c>
      <c r="AR15" s="18">
        <v>0</v>
      </c>
      <c r="AS15" s="18"/>
      <c r="AT15" s="18">
        <v>0</v>
      </c>
      <c r="AU15" s="18">
        <f t="shared" si="0"/>
        <v>4916.6466</v>
      </c>
      <c r="AV15" s="18">
        <v>0</v>
      </c>
      <c r="AW15" s="18">
        <v>0</v>
      </c>
      <c r="AX15" s="19">
        <v>120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447</v>
      </c>
      <c r="BD15" s="20">
        <v>10.31</v>
      </c>
      <c r="BE15" s="20"/>
      <c r="BF15" s="16"/>
      <c r="BG15" s="13"/>
      <c r="BH15" s="16" t="s">
        <v>444</v>
      </c>
      <c r="BI15" s="16" t="s">
        <v>445</v>
      </c>
      <c r="BJ15" s="16" t="s">
        <v>451</v>
      </c>
      <c r="BK15" s="16" t="s">
        <v>430</v>
      </c>
      <c r="BL15" s="14" t="s">
        <v>0</v>
      </c>
      <c r="BM15" s="20">
        <v>306673.60940000002</v>
      </c>
      <c r="BN15" s="14" t="s">
        <v>45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715</v>
      </c>
      <c r="C16" s="4" t="s">
        <v>420</v>
      </c>
      <c r="D16" s="5">
        <v>45231</v>
      </c>
      <c r="E16" s="6" t="s">
        <v>452</v>
      </c>
      <c r="F16" s="7">
        <v>0</v>
      </c>
      <c r="G16" s="7">
        <v>0</v>
      </c>
      <c r="H16" s="8">
        <v>30069.057274999999</v>
      </c>
      <c r="I16" s="8">
        <v>0</v>
      </c>
      <c r="J16" s="8">
        <v>0</v>
      </c>
      <c r="K16" s="8">
        <v>30069.057274999999</v>
      </c>
      <c r="L16" s="8">
        <v>323.41210000000001</v>
      </c>
      <c r="M16" s="8">
        <v>0</v>
      </c>
      <c r="N16" s="8">
        <v>0</v>
      </c>
      <c r="O16" s="8">
        <v>0</v>
      </c>
      <c r="P16" s="8">
        <v>323.41210000000001</v>
      </c>
      <c r="Q16" s="8">
        <v>0</v>
      </c>
      <c r="R16" s="8">
        <v>0</v>
      </c>
      <c r="S16" s="8">
        <v>29745.645175000001</v>
      </c>
      <c r="T16" s="8">
        <v>0</v>
      </c>
      <c r="U16" s="8">
        <v>240.5523</v>
      </c>
      <c r="V16" s="8">
        <v>0</v>
      </c>
      <c r="W16" s="8">
        <v>0</v>
      </c>
      <c r="X16" s="8">
        <v>240.5523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/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88.432400000000001</v>
      </c>
      <c r="AR16" s="8">
        <v>0</v>
      </c>
      <c r="AS16" s="8"/>
      <c r="AT16" s="8">
        <v>0</v>
      </c>
      <c r="AU16" s="8">
        <f t="shared" si="0"/>
        <v>907.30520000000001</v>
      </c>
      <c r="AV16" s="8">
        <v>0</v>
      </c>
      <c r="AW16" s="8">
        <v>0</v>
      </c>
      <c r="AX16" s="9">
        <v>71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41.604034054430102</v>
      </c>
      <c r="BD16" s="10">
        <v>9.6</v>
      </c>
      <c r="BE16" s="10"/>
      <c r="BF16" s="6" t="s">
        <v>421</v>
      </c>
      <c r="BG16" s="3"/>
      <c r="BH16" s="6" t="s">
        <v>444</v>
      </c>
      <c r="BI16" s="6" t="s">
        <v>445</v>
      </c>
      <c r="BJ16" s="6" t="s">
        <v>446</v>
      </c>
      <c r="BK16" s="6" t="s">
        <v>430</v>
      </c>
      <c r="BL16" s="4" t="s">
        <v>1</v>
      </c>
      <c r="BM16" s="10">
        <v>235096.283159807</v>
      </c>
      <c r="BN16" s="4" t="s">
        <v>45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715</v>
      </c>
      <c r="C17" s="14" t="s">
        <v>420</v>
      </c>
      <c r="D17" s="15">
        <v>45231</v>
      </c>
      <c r="E17" s="16" t="s">
        <v>52</v>
      </c>
      <c r="F17" s="14" t="s">
        <v>537</v>
      </c>
      <c r="G17" s="17">
        <v>1</v>
      </c>
      <c r="H17" s="18">
        <v>0</v>
      </c>
      <c r="I17" s="18">
        <v>1656.8307</v>
      </c>
      <c r="J17" s="18">
        <v>1656.2007000000001</v>
      </c>
      <c r="K17" s="18">
        <v>1656.8307</v>
      </c>
      <c r="L17" s="18">
        <v>0</v>
      </c>
      <c r="M17" s="18">
        <v>0</v>
      </c>
      <c r="N17" s="18">
        <v>0</v>
      </c>
      <c r="O17" s="18">
        <v>1656.8307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/>
      <c r="AT17" s="18">
        <v>0</v>
      </c>
      <c r="AU17" s="18">
        <f t="shared" si="0"/>
        <v>0.62999999999988177</v>
      </c>
      <c r="AV17" s="18">
        <v>0</v>
      </c>
      <c r="AW17" s="18">
        <v>0</v>
      </c>
      <c r="AX17" s="19">
        <v>0</v>
      </c>
      <c r="AY17" s="19">
        <v>36</v>
      </c>
      <c r="AZ17" s="18">
        <v>1231000</v>
      </c>
      <c r="BA17" s="18">
        <v>384000</v>
      </c>
      <c r="BB17" s="20">
        <v>0</v>
      </c>
      <c r="BC17" s="20" t="s">
        <v>447</v>
      </c>
      <c r="BD17" s="20">
        <v>10.31</v>
      </c>
      <c r="BE17" s="20"/>
      <c r="BF17" s="16"/>
      <c r="BG17" s="13"/>
      <c r="BH17" s="16" t="s">
        <v>444</v>
      </c>
      <c r="BI17" s="16" t="s">
        <v>445</v>
      </c>
      <c r="BJ17" s="16" t="s">
        <v>451</v>
      </c>
      <c r="BK17" s="16" t="s">
        <v>430</v>
      </c>
      <c r="BL17" s="14" t="s">
        <v>0</v>
      </c>
      <c r="BM17" s="20">
        <v>0</v>
      </c>
      <c r="BN17" s="14" t="s">
        <v>45</v>
      </c>
      <c r="BO17" s="20"/>
      <c r="BP17" s="21">
        <v>44136</v>
      </c>
      <c r="BQ17" s="21">
        <v>45231</v>
      </c>
      <c r="BR17" s="20">
        <v>0</v>
      </c>
      <c r="BS17" s="20">
        <v>0</v>
      </c>
      <c r="BT17" s="20">
        <v>0</v>
      </c>
    </row>
    <row r="18" spans="1:72" s="12" customFormat="1" ht="18.2" customHeight="1" x14ac:dyDescent="0.15">
      <c r="A18" s="3">
        <v>16</v>
      </c>
      <c r="B18" s="4" t="s">
        <v>48</v>
      </c>
      <c r="C18" s="4" t="s">
        <v>420</v>
      </c>
      <c r="D18" s="5">
        <v>45231</v>
      </c>
      <c r="E18" s="6" t="s">
        <v>3</v>
      </c>
      <c r="F18" s="7">
        <v>0</v>
      </c>
      <c r="G18" s="7">
        <v>0</v>
      </c>
      <c r="H18" s="8">
        <v>63723.420599999998</v>
      </c>
      <c r="I18" s="8">
        <v>0</v>
      </c>
      <c r="J18" s="8">
        <v>0</v>
      </c>
      <c r="K18" s="8">
        <v>63723.420599999998</v>
      </c>
      <c r="L18" s="8">
        <v>703.08749999999998</v>
      </c>
      <c r="M18" s="8">
        <v>0</v>
      </c>
      <c r="N18" s="8">
        <v>0</v>
      </c>
      <c r="O18" s="8">
        <v>0</v>
      </c>
      <c r="P18" s="8">
        <v>703.08749999999998</v>
      </c>
      <c r="Q18" s="8">
        <v>0</v>
      </c>
      <c r="R18" s="8">
        <v>0</v>
      </c>
      <c r="S18" s="8">
        <v>63020.333100000003</v>
      </c>
      <c r="T18" s="8">
        <v>0</v>
      </c>
      <c r="U18" s="8">
        <v>547.49030000000005</v>
      </c>
      <c r="V18" s="8">
        <v>0</v>
      </c>
      <c r="W18" s="8">
        <v>0</v>
      </c>
      <c r="X18" s="8">
        <v>547.49030000000005</v>
      </c>
      <c r="Y18" s="8">
        <v>0</v>
      </c>
      <c r="Z18" s="8">
        <v>0</v>
      </c>
      <c r="AA18" s="8">
        <v>0</v>
      </c>
      <c r="AB18" s="8">
        <v>156.61000000000001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75.7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10.658799999999999</v>
      </c>
      <c r="AR18" s="8">
        <v>0</v>
      </c>
      <c r="AS18" s="8"/>
      <c r="AT18" s="8">
        <v>0</v>
      </c>
      <c r="AU18" s="8">
        <f t="shared" si="0"/>
        <v>1493.5466000000001</v>
      </c>
      <c r="AV18" s="8">
        <v>0</v>
      </c>
      <c r="AW18" s="8">
        <v>0</v>
      </c>
      <c r="AX18" s="9">
        <v>65</v>
      </c>
      <c r="AY18" s="9">
        <v>120</v>
      </c>
      <c r="AZ18" s="8">
        <v>157000</v>
      </c>
      <c r="BA18" s="8">
        <v>109900</v>
      </c>
      <c r="BB18" s="10">
        <v>0</v>
      </c>
      <c r="BC18" s="10" t="s">
        <v>447</v>
      </c>
      <c r="BD18" s="10">
        <v>10.31</v>
      </c>
      <c r="BE18" s="10"/>
      <c r="BF18" s="6"/>
      <c r="BG18" s="3"/>
      <c r="BH18" s="6" t="s">
        <v>114</v>
      </c>
      <c r="BI18" s="6" t="s">
        <v>455</v>
      </c>
      <c r="BJ18" s="6" t="s">
        <v>456</v>
      </c>
      <c r="BK18" s="6" t="s">
        <v>430</v>
      </c>
      <c r="BL18" s="4" t="s">
        <v>0</v>
      </c>
      <c r="BM18" s="10">
        <v>63020.333100000003</v>
      </c>
      <c r="BN18" s="4" t="s">
        <v>45</v>
      </c>
      <c r="BO18" s="10"/>
      <c r="BP18" s="11">
        <v>43556</v>
      </c>
      <c r="BQ18" s="11">
        <v>47209</v>
      </c>
      <c r="BR18" s="10">
        <v>0</v>
      </c>
      <c r="BS18" s="10">
        <v>156.61000000000001</v>
      </c>
      <c r="BT18" s="10">
        <v>0</v>
      </c>
    </row>
    <row r="19" spans="1:72" s="12" customFormat="1" ht="18.2" customHeight="1" x14ac:dyDescent="0.15">
      <c r="A19" s="13">
        <v>17</v>
      </c>
      <c r="B19" s="14" t="s">
        <v>344</v>
      </c>
      <c r="C19" s="14" t="s">
        <v>420</v>
      </c>
      <c r="D19" s="15">
        <v>45231</v>
      </c>
      <c r="E19" s="16" t="s">
        <v>123</v>
      </c>
      <c r="F19" s="17">
        <v>92</v>
      </c>
      <c r="G19" s="17">
        <v>91</v>
      </c>
      <c r="H19" s="18">
        <v>43850.62</v>
      </c>
      <c r="I19" s="18">
        <v>19255.77</v>
      </c>
      <c r="J19" s="18">
        <v>0</v>
      </c>
      <c r="K19" s="18">
        <v>63106.39</v>
      </c>
      <c r="L19" s="18">
        <v>297.77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63106.39</v>
      </c>
      <c r="T19" s="18">
        <v>39427.89</v>
      </c>
      <c r="U19" s="18">
        <v>347.13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39775.019999999997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f t="shared" si="0"/>
        <v>0</v>
      </c>
      <c r="AV19" s="18">
        <v>19553.54</v>
      </c>
      <c r="AW19" s="18">
        <v>39775.019999999997</v>
      </c>
      <c r="AX19" s="19">
        <v>98</v>
      </c>
      <c r="AY19" s="19">
        <v>300</v>
      </c>
      <c r="AZ19" s="18">
        <v>310000</v>
      </c>
      <c r="BA19" s="18">
        <v>73812.820000000007</v>
      </c>
      <c r="BB19" s="20">
        <v>89.99</v>
      </c>
      <c r="BC19" s="20">
        <v>76.937096240192403</v>
      </c>
      <c r="BD19" s="20">
        <v>9.5</v>
      </c>
      <c r="BE19" s="20"/>
      <c r="BF19" s="16" t="s">
        <v>431</v>
      </c>
      <c r="BG19" s="13"/>
      <c r="BH19" s="16" t="s">
        <v>457</v>
      </c>
      <c r="BI19" s="16" t="s">
        <v>348</v>
      </c>
      <c r="BJ19" s="16" t="s">
        <v>458</v>
      </c>
      <c r="BK19" s="16" t="s">
        <v>424</v>
      </c>
      <c r="BL19" s="14" t="s">
        <v>1</v>
      </c>
      <c r="BM19" s="20">
        <v>498764.69800367003</v>
      </c>
      <c r="BN19" s="14" t="s">
        <v>45</v>
      </c>
      <c r="BO19" s="20"/>
      <c r="BP19" s="21">
        <v>39069</v>
      </c>
      <c r="BQ19" s="21">
        <v>48194</v>
      </c>
      <c r="BR19" s="20">
        <v>21577.51</v>
      </c>
      <c r="BS19" s="20">
        <v>51.26</v>
      </c>
      <c r="BT19" s="20">
        <v>44.39</v>
      </c>
    </row>
    <row r="20" spans="1:72" s="12" customFormat="1" ht="18.2" customHeight="1" x14ac:dyDescent="0.15">
      <c r="A20" s="3">
        <v>18</v>
      </c>
      <c r="B20" s="4" t="s">
        <v>48</v>
      </c>
      <c r="C20" s="4" t="s">
        <v>420</v>
      </c>
      <c r="D20" s="5">
        <v>45231</v>
      </c>
      <c r="E20" s="6" t="s">
        <v>31</v>
      </c>
      <c r="F20" s="7">
        <v>0</v>
      </c>
      <c r="G20" s="7">
        <v>0</v>
      </c>
      <c r="H20" s="8">
        <v>194352.97070000001</v>
      </c>
      <c r="I20" s="8">
        <v>0</v>
      </c>
      <c r="J20" s="8">
        <v>0</v>
      </c>
      <c r="K20" s="8">
        <v>194352.97070000001</v>
      </c>
      <c r="L20" s="8">
        <v>531.01210000000003</v>
      </c>
      <c r="M20" s="8">
        <v>0</v>
      </c>
      <c r="N20" s="8">
        <v>0</v>
      </c>
      <c r="O20" s="8">
        <v>0</v>
      </c>
      <c r="P20" s="8">
        <v>531.01210000000003</v>
      </c>
      <c r="Q20" s="8">
        <v>0</v>
      </c>
      <c r="R20" s="8">
        <v>0</v>
      </c>
      <c r="S20" s="8">
        <v>193821.95860000001</v>
      </c>
      <c r="T20" s="8">
        <v>0</v>
      </c>
      <c r="U20" s="8">
        <v>1669.816</v>
      </c>
      <c r="V20" s="8">
        <v>0</v>
      </c>
      <c r="W20" s="8">
        <v>0</v>
      </c>
      <c r="X20" s="8">
        <v>1669.816</v>
      </c>
      <c r="Y20" s="8">
        <v>0</v>
      </c>
      <c r="Z20" s="8">
        <v>0</v>
      </c>
      <c r="AA20" s="8">
        <v>0</v>
      </c>
      <c r="AB20" s="8">
        <v>374.33620000000002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140.7551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597.80409999999995</v>
      </c>
      <c r="AR20" s="8">
        <v>0</v>
      </c>
      <c r="AS20" s="8"/>
      <c r="AT20" s="8">
        <v>0</v>
      </c>
      <c r="AU20" s="8">
        <f t="shared" si="0"/>
        <v>3313.7235000000001</v>
      </c>
      <c r="AV20" s="8">
        <v>0</v>
      </c>
      <c r="AW20" s="8">
        <v>0</v>
      </c>
      <c r="AX20" s="9">
        <v>162</v>
      </c>
      <c r="AY20" s="9">
        <v>240</v>
      </c>
      <c r="AZ20" s="8">
        <v>305000</v>
      </c>
      <c r="BA20" s="8">
        <v>262690.62</v>
      </c>
      <c r="BB20" s="10"/>
      <c r="BC20" s="10"/>
      <c r="BD20" s="10">
        <v>10.31</v>
      </c>
      <c r="BE20" s="10"/>
      <c r="BF20" s="6" t="s">
        <v>421</v>
      </c>
      <c r="BG20" s="3"/>
      <c r="BH20" s="6" t="s">
        <v>457</v>
      </c>
      <c r="BI20" s="6" t="s">
        <v>459</v>
      </c>
      <c r="BJ20" s="6" t="s">
        <v>460</v>
      </c>
      <c r="BK20" s="6" t="s">
        <v>430</v>
      </c>
      <c r="BL20" s="4" t="s">
        <v>0</v>
      </c>
      <c r="BM20" s="10">
        <v>193821.95860000001</v>
      </c>
      <c r="BN20" s="4" t="s">
        <v>45</v>
      </c>
      <c r="BO20" s="10"/>
      <c r="BP20" s="11">
        <v>42916</v>
      </c>
      <c r="BQ20" s="11">
        <v>50222</v>
      </c>
      <c r="BR20" s="10">
        <v>0</v>
      </c>
      <c r="BS20" s="10">
        <v>374.33620000000002</v>
      </c>
      <c r="BT20" s="10">
        <v>0</v>
      </c>
    </row>
    <row r="21" spans="1:72" s="12" customFormat="1" ht="18.2" customHeight="1" x14ac:dyDescent="0.15">
      <c r="A21" s="13">
        <v>19</v>
      </c>
      <c r="B21" s="14" t="s">
        <v>344</v>
      </c>
      <c r="C21" s="14" t="s">
        <v>420</v>
      </c>
      <c r="D21" s="15">
        <v>45231</v>
      </c>
      <c r="E21" s="16" t="s">
        <v>124</v>
      </c>
      <c r="F21" s="17">
        <v>169</v>
      </c>
      <c r="G21" s="17">
        <v>168</v>
      </c>
      <c r="H21" s="18">
        <v>44601.09</v>
      </c>
      <c r="I21" s="18">
        <v>28037.279999999999</v>
      </c>
      <c r="J21" s="18">
        <v>0</v>
      </c>
      <c r="K21" s="18">
        <v>72638.37</v>
      </c>
      <c r="L21" s="18">
        <v>302.89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72638.37</v>
      </c>
      <c r="T21" s="18">
        <v>81540.69</v>
      </c>
      <c r="U21" s="18">
        <v>353.07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81893.759999999995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28340.17</v>
      </c>
      <c r="AW21" s="18">
        <v>81893.759999999995</v>
      </c>
      <c r="AX21" s="19">
        <v>98</v>
      </c>
      <c r="AY21" s="19">
        <v>300</v>
      </c>
      <c r="AZ21" s="18">
        <v>379800</v>
      </c>
      <c r="BA21" s="18">
        <v>75078.37</v>
      </c>
      <c r="BB21" s="20">
        <v>77.91</v>
      </c>
      <c r="BC21" s="20">
        <v>75.377973798578694</v>
      </c>
      <c r="BD21" s="20">
        <v>9.5</v>
      </c>
      <c r="BE21" s="20"/>
      <c r="BF21" s="16" t="s">
        <v>421</v>
      </c>
      <c r="BG21" s="13"/>
      <c r="BH21" s="16" t="s">
        <v>444</v>
      </c>
      <c r="BI21" s="16" t="s">
        <v>445</v>
      </c>
      <c r="BJ21" s="16" t="s">
        <v>461</v>
      </c>
      <c r="BK21" s="16" t="s">
        <v>424</v>
      </c>
      <c r="BL21" s="14" t="s">
        <v>1</v>
      </c>
      <c r="BM21" s="20">
        <v>574101.20712861</v>
      </c>
      <c r="BN21" s="14" t="s">
        <v>45</v>
      </c>
      <c r="BO21" s="20"/>
      <c r="BP21" s="21">
        <v>39081</v>
      </c>
      <c r="BQ21" s="21">
        <v>48206</v>
      </c>
      <c r="BR21" s="20">
        <v>35470.5</v>
      </c>
      <c r="BS21" s="20">
        <v>52.14</v>
      </c>
      <c r="BT21" s="20">
        <v>44.3</v>
      </c>
    </row>
    <row r="22" spans="1:72" s="12" customFormat="1" ht="18.2" customHeight="1" x14ac:dyDescent="0.15">
      <c r="A22" s="3">
        <v>20</v>
      </c>
      <c r="B22" s="4" t="s">
        <v>345</v>
      </c>
      <c r="C22" s="4" t="s">
        <v>420</v>
      </c>
      <c r="D22" s="5">
        <v>45231</v>
      </c>
      <c r="E22" s="6" t="s">
        <v>125</v>
      </c>
      <c r="F22" s="7">
        <v>121</v>
      </c>
      <c r="G22" s="7">
        <v>120</v>
      </c>
      <c r="H22" s="8">
        <v>99297.9</v>
      </c>
      <c r="I22" s="8">
        <v>79707.63</v>
      </c>
      <c r="J22" s="8">
        <v>0</v>
      </c>
      <c r="K22" s="8">
        <v>179005.53</v>
      </c>
      <c r="L22" s="8">
        <v>1029.75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179005.53</v>
      </c>
      <c r="T22" s="8">
        <v>136403.81</v>
      </c>
      <c r="U22" s="8">
        <v>782.74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137186.54999999999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f t="shared" si="0"/>
        <v>0</v>
      </c>
      <c r="AV22" s="8">
        <v>80737.38</v>
      </c>
      <c r="AW22" s="8">
        <v>137186.54999999999</v>
      </c>
      <c r="AX22" s="9">
        <v>72</v>
      </c>
      <c r="AY22" s="9">
        <v>300</v>
      </c>
      <c r="AZ22" s="8">
        <v>957111.66</v>
      </c>
      <c r="BA22" s="8">
        <v>208112.87</v>
      </c>
      <c r="BB22" s="10">
        <v>90</v>
      </c>
      <c r="BC22" s="10">
        <v>77.412308522774197</v>
      </c>
      <c r="BD22" s="10">
        <v>9.4600000000000009</v>
      </c>
      <c r="BE22" s="10"/>
      <c r="BF22" s="6" t="s">
        <v>421</v>
      </c>
      <c r="BG22" s="3"/>
      <c r="BH22" s="6" t="s">
        <v>425</v>
      </c>
      <c r="BI22" s="6" t="s">
        <v>462</v>
      </c>
      <c r="BJ22" s="6" t="s">
        <v>463</v>
      </c>
      <c r="BK22" s="6" t="s">
        <v>424</v>
      </c>
      <c r="BL22" s="4" t="s">
        <v>1</v>
      </c>
      <c r="BM22" s="10">
        <v>1414779.6936480899</v>
      </c>
      <c r="BN22" s="4" t="s">
        <v>45</v>
      </c>
      <c r="BO22" s="10"/>
      <c r="BP22" s="11">
        <v>38261</v>
      </c>
      <c r="BQ22" s="11">
        <v>47392</v>
      </c>
      <c r="BR22" s="10">
        <v>49671.29</v>
      </c>
      <c r="BS22" s="10">
        <v>109.68</v>
      </c>
      <c r="BT22" s="10">
        <v>44.11</v>
      </c>
    </row>
    <row r="23" spans="1:72" s="12" customFormat="1" ht="18.2" customHeight="1" x14ac:dyDescent="0.15">
      <c r="A23" s="13">
        <v>21</v>
      </c>
      <c r="B23" s="14" t="s">
        <v>344</v>
      </c>
      <c r="C23" s="14" t="s">
        <v>420</v>
      </c>
      <c r="D23" s="15">
        <v>45231</v>
      </c>
      <c r="E23" s="16" t="s">
        <v>464</v>
      </c>
      <c r="F23" s="17">
        <v>0</v>
      </c>
      <c r="G23" s="17">
        <v>0</v>
      </c>
      <c r="H23" s="18">
        <v>43993.94</v>
      </c>
      <c r="I23" s="18">
        <v>0</v>
      </c>
      <c r="J23" s="18">
        <v>0</v>
      </c>
      <c r="K23" s="18">
        <v>43993.94</v>
      </c>
      <c r="L23" s="18">
        <v>307.67</v>
      </c>
      <c r="M23" s="18">
        <v>0</v>
      </c>
      <c r="N23" s="18">
        <v>0</v>
      </c>
      <c r="O23" s="18">
        <v>0</v>
      </c>
      <c r="P23" s="18">
        <v>307.67</v>
      </c>
      <c r="Q23" s="18">
        <v>0</v>
      </c>
      <c r="R23" s="18">
        <v>0</v>
      </c>
      <c r="S23" s="18">
        <v>43686.27</v>
      </c>
      <c r="T23" s="18">
        <v>0</v>
      </c>
      <c r="U23" s="18">
        <v>348.29</v>
      </c>
      <c r="V23" s="18">
        <v>0</v>
      </c>
      <c r="W23" s="18">
        <v>0</v>
      </c>
      <c r="X23" s="18">
        <v>348.29</v>
      </c>
      <c r="Y23" s="18">
        <v>0</v>
      </c>
      <c r="Z23" s="18">
        <v>0</v>
      </c>
      <c r="AA23" s="18">
        <v>0</v>
      </c>
      <c r="AB23" s="18">
        <v>52.14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35.409999999999997</v>
      </c>
      <c r="AI23" s="18">
        <v>99.53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4.5999999999999999E-2</v>
      </c>
      <c r="AR23" s="18">
        <v>0</v>
      </c>
      <c r="AS23" s="18">
        <v>0</v>
      </c>
      <c r="AT23" s="18">
        <v>0</v>
      </c>
      <c r="AU23" s="18">
        <f t="shared" si="0"/>
        <v>843.08600000000001</v>
      </c>
      <c r="AV23" s="18">
        <v>0</v>
      </c>
      <c r="AW23" s="18">
        <v>0</v>
      </c>
      <c r="AX23" s="19">
        <v>98</v>
      </c>
      <c r="AY23" s="19">
        <v>300</v>
      </c>
      <c r="AZ23" s="18">
        <v>379800</v>
      </c>
      <c r="BA23" s="18">
        <v>75078.37</v>
      </c>
      <c r="BB23" s="20">
        <v>77.91</v>
      </c>
      <c r="BC23" s="20">
        <v>45.333926345230999</v>
      </c>
      <c r="BD23" s="20">
        <v>9.5</v>
      </c>
      <c r="BE23" s="20"/>
      <c r="BF23" s="16" t="s">
        <v>431</v>
      </c>
      <c r="BG23" s="13"/>
      <c r="BH23" s="16" t="s">
        <v>444</v>
      </c>
      <c r="BI23" s="16" t="s">
        <v>445</v>
      </c>
      <c r="BJ23" s="16" t="s">
        <v>461</v>
      </c>
      <c r="BK23" s="16" t="s">
        <v>430</v>
      </c>
      <c r="BL23" s="14" t="s">
        <v>1</v>
      </c>
      <c r="BM23" s="20">
        <v>345276.75031730998</v>
      </c>
      <c r="BN23" s="14" t="s">
        <v>45</v>
      </c>
      <c r="BO23" s="20"/>
      <c r="BP23" s="21">
        <v>39081</v>
      </c>
      <c r="BQ23" s="21">
        <v>48206</v>
      </c>
      <c r="BR23" s="20">
        <v>0</v>
      </c>
      <c r="BS23" s="20">
        <v>52.14</v>
      </c>
      <c r="BT23" s="20">
        <v>0</v>
      </c>
    </row>
    <row r="24" spans="1:72" s="12" customFormat="1" ht="18.2" customHeight="1" x14ac:dyDescent="0.15">
      <c r="A24" s="3">
        <v>22</v>
      </c>
      <c r="B24" s="4" t="s">
        <v>48</v>
      </c>
      <c r="C24" s="4" t="s">
        <v>420</v>
      </c>
      <c r="D24" s="5">
        <v>45231</v>
      </c>
      <c r="E24" s="6" t="s">
        <v>28</v>
      </c>
      <c r="F24" s="7">
        <v>0</v>
      </c>
      <c r="G24" s="7">
        <v>0</v>
      </c>
      <c r="H24" s="8">
        <v>197776.47200000001</v>
      </c>
      <c r="I24" s="8">
        <v>0</v>
      </c>
      <c r="J24" s="8">
        <v>0</v>
      </c>
      <c r="K24" s="8">
        <v>197776.47200000001</v>
      </c>
      <c r="L24" s="8">
        <v>2516.2420999999999</v>
      </c>
      <c r="M24" s="8">
        <v>0</v>
      </c>
      <c r="N24" s="8">
        <v>0</v>
      </c>
      <c r="O24" s="8">
        <v>0</v>
      </c>
      <c r="P24" s="8">
        <v>2516.2420999999999</v>
      </c>
      <c r="Q24" s="8">
        <v>0</v>
      </c>
      <c r="R24" s="8">
        <v>0</v>
      </c>
      <c r="S24" s="8">
        <v>195260.22990000001</v>
      </c>
      <c r="T24" s="8">
        <v>0</v>
      </c>
      <c r="U24" s="8">
        <v>1699.2294999999999</v>
      </c>
      <c r="V24" s="8">
        <v>0</v>
      </c>
      <c r="W24" s="8">
        <v>0</v>
      </c>
      <c r="X24" s="8">
        <v>1699.2294999999999</v>
      </c>
      <c r="Y24" s="8">
        <v>0</v>
      </c>
      <c r="Z24" s="8">
        <v>0</v>
      </c>
      <c r="AA24" s="8">
        <v>0</v>
      </c>
      <c r="AB24" s="8">
        <v>527.9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209.48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628.90239999999994</v>
      </c>
      <c r="AR24" s="8">
        <v>0</v>
      </c>
      <c r="AS24" s="8"/>
      <c r="AT24" s="8">
        <v>0</v>
      </c>
      <c r="AU24" s="8">
        <f t="shared" si="0"/>
        <v>5581.7539999999999</v>
      </c>
      <c r="AV24" s="8">
        <v>0</v>
      </c>
      <c r="AW24" s="8">
        <v>0</v>
      </c>
      <c r="AX24" s="9">
        <v>58</v>
      </c>
      <c r="AY24" s="9">
        <v>120</v>
      </c>
      <c r="AZ24" s="8">
        <v>520000</v>
      </c>
      <c r="BA24" s="8">
        <v>370453.04</v>
      </c>
      <c r="BB24" s="10">
        <v>0</v>
      </c>
      <c r="BC24" s="10" t="s">
        <v>447</v>
      </c>
      <c r="BD24" s="10">
        <v>10.31</v>
      </c>
      <c r="BE24" s="10"/>
      <c r="BF24" s="6"/>
      <c r="BG24" s="3"/>
      <c r="BH24" s="6" t="s">
        <v>465</v>
      </c>
      <c r="BI24" s="6" t="s">
        <v>466</v>
      </c>
      <c r="BJ24" s="6" t="s">
        <v>467</v>
      </c>
      <c r="BK24" s="6" t="s">
        <v>430</v>
      </c>
      <c r="BL24" s="4" t="s">
        <v>0</v>
      </c>
      <c r="BM24" s="10">
        <v>195260.22990000001</v>
      </c>
      <c r="BN24" s="4" t="s">
        <v>45</v>
      </c>
      <c r="BO24" s="10"/>
      <c r="BP24" s="11">
        <v>43344</v>
      </c>
      <c r="BQ24" s="11">
        <v>47027</v>
      </c>
      <c r="BR24" s="10">
        <v>0</v>
      </c>
      <c r="BS24" s="10">
        <v>527.9</v>
      </c>
      <c r="BT24" s="10">
        <v>0</v>
      </c>
    </row>
    <row r="25" spans="1:72" s="12" customFormat="1" ht="18.2" customHeight="1" x14ac:dyDescent="0.15">
      <c r="A25" s="13">
        <v>23</v>
      </c>
      <c r="B25" s="14" t="s">
        <v>344</v>
      </c>
      <c r="C25" s="14" t="s">
        <v>420</v>
      </c>
      <c r="D25" s="15">
        <v>45231</v>
      </c>
      <c r="E25" s="16" t="s">
        <v>126</v>
      </c>
      <c r="F25" s="17">
        <v>152</v>
      </c>
      <c r="G25" s="17">
        <v>151</v>
      </c>
      <c r="H25" s="18">
        <v>22497.62</v>
      </c>
      <c r="I25" s="18">
        <v>43473.83</v>
      </c>
      <c r="J25" s="18">
        <v>0</v>
      </c>
      <c r="K25" s="18">
        <v>65971.45</v>
      </c>
      <c r="L25" s="18">
        <v>494.58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65971.45</v>
      </c>
      <c r="T25" s="18">
        <v>58094.06</v>
      </c>
      <c r="U25" s="18">
        <v>178.08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58272.14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43968.41</v>
      </c>
      <c r="AW25" s="18">
        <v>58272.14</v>
      </c>
      <c r="AX25" s="19">
        <v>39</v>
      </c>
      <c r="AY25" s="19">
        <v>240</v>
      </c>
      <c r="AZ25" s="18">
        <v>309400</v>
      </c>
      <c r="BA25" s="18">
        <v>72163.520000000004</v>
      </c>
      <c r="BB25" s="20">
        <v>90</v>
      </c>
      <c r="BC25" s="20">
        <v>82.277451266235403</v>
      </c>
      <c r="BD25" s="20">
        <v>9.5</v>
      </c>
      <c r="BE25" s="20"/>
      <c r="BF25" s="16" t="s">
        <v>421</v>
      </c>
      <c r="BG25" s="13"/>
      <c r="BH25" s="16" t="s">
        <v>457</v>
      </c>
      <c r="BI25" s="16" t="s">
        <v>468</v>
      </c>
      <c r="BJ25" s="16" t="s">
        <v>460</v>
      </c>
      <c r="BK25" s="16" t="s">
        <v>424</v>
      </c>
      <c r="BL25" s="14" t="s">
        <v>1</v>
      </c>
      <c r="BM25" s="20">
        <v>521408.85156185</v>
      </c>
      <c r="BN25" s="14" t="s">
        <v>45</v>
      </c>
      <c r="BO25" s="20"/>
      <c r="BP25" s="21">
        <v>39105</v>
      </c>
      <c r="BQ25" s="21">
        <v>46405</v>
      </c>
      <c r="BR25" s="20">
        <v>29838.09</v>
      </c>
      <c r="BS25" s="20">
        <v>47.77</v>
      </c>
      <c r="BT25" s="20">
        <v>45.61</v>
      </c>
    </row>
    <row r="26" spans="1:72" s="12" customFormat="1" ht="18.2" customHeight="1" x14ac:dyDescent="0.15">
      <c r="A26" s="3">
        <v>24</v>
      </c>
      <c r="B26" s="4" t="s">
        <v>344</v>
      </c>
      <c r="C26" s="4" t="s">
        <v>420</v>
      </c>
      <c r="D26" s="5">
        <v>45231</v>
      </c>
      <c r="E26" s="6" t="s">
        <v>127</v>
      </c>
      <c r="F26" s="7">
        <v>152</v>
      </c>
      <c r="G26" s="7">
        <v>151</v>
      </c>
      <c r="H26" s="8">
        <v>73544.509999999995</v>
      </c>
      <c r="I26" s="8">
        <v>43264.52</v>
      </c>
      <c r="J26" s="8">
        <v>0</v>
      </c>
      <c r="K26" s="8">
        <v>116809.03</v>
      </c>
      <c r="L26" s="8">
        <v>492.2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116809.03</v>
      </c>
      <c r="T26" s="8">
        <v>118966.14</v>
      </c>
      <c r="U26" s="8">
        <v>582.20000000000005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119548.34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f t="shared" si="0"/>
        <v>0</v>
      </c>
      <c r="AV26" s="8">
        <v>43756.72</v>
      </c>
      <c r="AW26" s="8">
        <v>119548.34</v>
      </c>
      <c r="AX26" s="9">
        <v>99</v>
      </c>
      <c r="AY26" s="9">
        <v>300</v>
      </c>
      <c r="AZ26" s="8">
        <v>521700</v>
      </c>
      <c r="BA26" s="8">
        <v>122971.26</v>
      </c>
      <c r="BB26" s="10">
        <v>89.99</v>
      </c>
      <c r="BC26" s="10">
        <v>85.480498530307003</v>
      </c>
      <c r="BD26" s="10">
        <v>9.5</v>
      </c>
      <c r="BE26" s="10"/>
      <c r="BF26" s="6" t="s">
        <v>421</v>
      </c>
      <c r="BG26" s="3"/>
      <c r="BH26" s="6" t="s">
        <v>432</v>
      </c>
      <c r="BI26" s="6" t="s">
        <v>469</v>
      </c>
      <c r="BJ26" s="6" t="s">
        <v>470</v>
      </c>
      <c r="BK26" s="6" t="s">
        <v>424</v>
      </c>
      <c r="BL26" s="4" t="s">
        <v>1</v>
      </c>
      <c r="BM26" s="10">
        <v>923206.35948359</v>
      </c>
      <c r="BN26" s="4" t="s">
        <v>45</v>
      </c>
      <c r="BO26" s="10"/>
      <c r="BP26" s="11">
        <v>39113</v>
      </c>
      <c r="BQ26" s="11">
        <v>48238</v>
      </c>
      <c r="BR26" s="10">
        <v>46260.69</v>
      </c>
      <c r="BS26" s="10">
        <v>85.4</v>
      </c>
      <c r="BT26" s="10">
        <v>45.58</v>
      </c>
    </row>
    <row r="27" spans="1:72" s="12" customFormat="1" ht="18.2" customHeight="1" x14ac:dyDescent="0.15">
      <c r="A27" s="13">
        <v>25</v>
      </c>
      <c r="B27" s="14" t="s">
        <v>344</v>
      </c>
      <c r="C27" s="14" t="s">
        <v>420</v>
      </c>
      <c r="D27" s="15">
        <v>45231</v>
      </c>
      <c r="E27" s="16" t="s">
        <v>471</v>
      </c>
      <c r="F27" s="17">
        <v>0</v>
      </c>
      <c r="G27" s="17">
        <v>2</v>
      </c>
      <c r="H27" s="18">
        <v>46917.599999999999</v>
      </c>
      <c r="I27" s="18">
        <v>598.26</v>
      </c>
      <c r="J27" s="18">
        <v>0</v>
      </c>
      <c r="K27" s="18">
        <v>47515.86</v>
      </c>
      <c r="L27" s="18">
        <v>605.32000000000005</v>
      </c>
      <c r="M27" s="18">
        <v>0</v>
      </c>
      <c r="N27" s="18">
        <v>0</v>
      </c>
      <c r="O27" s="18">
        <v>598.26</v>
      </c>
      <c r="P27" s="18">
        <v>605.32000000000005</v>
      </c>
      <c r="Q27" s="18">
        <v>0</v>
      </c>
      <c r="R27" s="18">
        <v>0</v>
      </c>
      <c r="S27" s="18">
        <v>46312.28</v>
      </c>
      <c r="T27" s="18">
        <v>733.04</v>
      </c>
      <c r="U27" s="18">
        <v>730.63</v>
      </c>
      <c r="V27" s="18">
        <v>0</v>
      </c>
      <c r="W27" s="18">
        <v>733.04</v>
      </c>
      <c r="X27" s="18">
        <v>730.63</v>
      </c>
      <c r="Y27" s="18">
        <v>0</v>
      </c>
      <c r="Z27" s="18">
        <v>0</v>
      </c>
      <c r="AA27" s="18">
        <v>0</v>
      </c>
      <c r="AB27" s="18">
        <v>53.77</v>
      </c>
      <c r="AC27" s="18">
        <v>0</v>
      </c>
      <c r="AD27" s="18">
        <v>0</v>
      </c>
      <c r="AE27" s="18">
        <v>0</v>
      </c>
      <c r="AF27" s="18">
        <v>90.66</v>
      </c>
      <c r="AG27" s="18">
        <v>0</v>
      </c>
      <c r="AH27" s="18">
        <v>36.51</v>
      </c>
      <c r="AI27" s="18">
        <v>99.92</v>
      </c>
      <c r="AJ27" s="18">
        <v>53.77</v>
      </c>
      <c r="AK27" s="18">
        <v>0</v>
      </c>
      <c r="AL27" s="18">
        <v>0</v>
      </c>
      <c r="AM27" s="18">
        <v>0</v>
      </c>
      <c r="AN27" s="18">
        <v>0</v>
      </c>
      <c r="AO27" s="18">
        <v>36.51</v>
      </c>
      <c r="AP27" s="18">
        <v>99.92</v>
      </c>
      <c r="AQ27" s="18">
        <v>0.10100000000000001</v>
      </c>
      <c r="AR27" s="18">
        <v>0</v>
      </c>
      <c r="AS27" s="18">
        <v>0</v>
      </c>
      <c r="AT27" s="18">
        <v>45.33</v>
      </c>
      <c r="AU27" s="18">
        <f t="shared" si="0"/>
        <v>3093.0810000000006</v>
      </c>
      <c r="AV27" s="18">
        <v>0</v>
      </c>
      <c r="AW27" s="18">
        <v>0</v>
      </c>
      <c r="AX27" s="19">
        <v>101</v>
      </c>
      <c r="AY27" s="19">
        <v>300</v>
      </c>
      <c r="AZ27" s="18">
        <v>330000</v>
      </c>
      <c r="BA27" s="18">
        <v>77424.820000000007</v>
      </c>
      <c r="BB27" s="20">
        <v>90</v>
      </c>
      <c r="BC27" s="20">
        <v>53.834225252315697</v>
      </c>
      <c r="BD27" s="20">
        <v>9.5</v>
      </c>
      <c r="BE27" s="20"/>
      <c r="BF27" s="16" t="s">
        <v>431</v>
      </c>
      <c r="BG27" s="13"/>
      <c r="BH27" s="16" t="s">
        <v>116</v>
      </c>
      <c r="BI27" s="16" t="s">
        <v>472</v>
      </c>
      <c r="BJ27" s="16" t="s">
        <v>473</v>
      </c>
      <c r="BK27" s="16" t="s">
        <v>430</v>
      </c>
      <c r="BL27" s="14" t="s">
        <v>1</v>
      </c>
      <c r="BM27" s="20">
        <v>366031.55953084002</v>
      </c>
      <c r="BN27" s="14" t="s">
        <v>45</v>
      </c>
      <c r="BO27" s="20"/>
      <c r="BP27" s="21">
        <v>39157</v>
      </c>
      <c r="BQ27" s="21">
        <v>48282</v>
      </c>
      <c r="BR27" s="20">
        <v>126.62</v>
      </c>
      <c r="BS27" s="20">
        <v>53.77</v>
      </c>
      <c r="BT27" s="20">
        <v>0</v>
      </c>
    </row>
    <row r="28" spans="1:72" s="12" customFormat="1" ht="18.2" customHeight="1" x14ac:dyDescent="0.15">
      <c r="A28" s="3">
        <v>26</v>
      </c>
      <c r="B28" s="4" t="s">
        <v>48</v>
      </c>
      <c r="C28" s="4" t="s">
        <v>420</v>
      </c>
      <c r="D28" s="5">
        <v>45231</v>
      </c>
      <c r="E28" s="6" t="s">
        <v>128</v>
      </c>
      <c r="F28" s="7">
        <v>149</v>
      </c>
      <c r="G28" s="7">
        <v>148</v>
      </c>
      <c r="H28" s="8">
        <v>34323.281199999998</v>
      </c>
      <c r="I28" s="8">
        <v>63415.141100000001</v>
      </c>
      <c r="J28" s="8">
        <v>0</v>
      </c>
      <c r="K28" s="8">
        <v>97738.422300000006</v>
      </c>
      <c r="L28" s="8">
        <v>696.97659999999996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97738.422300000006</v>
      </c>
      <c r="T28" s="8">
        <v>75257.617499999993</v>
      </c>
      <c r="U28" s="8">
        <v>245.98339999999999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75503.600900000005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/>
      <c r="AT28" s="8">
        <v>0</v>
      </c>
      <c r="AU28" s="8">
        <f t="shared" si="0"/>
        <v>0</v>
      </c>
      <c r="AV28" s="8">
        <v>64112.117700000003</v>
      </c>
      <c r="AW28" s="8">
        <v>75503.600900000005</v>
      </c>
      <c r="AX28" s="9">
        <v>43</v>
      </c>
      <c r="AY28" s="9">
        <v>240</v>
      </c>
      <c r="AZ28" s="8">
        <v>469000</v>
      </c>
      <c r="BA28" s="8">
        <v>107870.39999999999</v>
      </c>
      <c r="BB28" s="10">
        <v>87.85</v>
      </c>
      <c r="BC28" s="10">
        <v>79.598484839724307</v>
      </c>
      <c r="BD28" s="10">
        <v>8.6</v>
      </c>
      <c r="BE28" s="10"/>
      <c r="BF28" s="6" t="s">
        <v>421</v>
      </c>
      <c r="BG28" s="3"/>
      <c r="BH28" s="6" t="s">
        <v>114</v>
      </c>
      <c r="BI28" s="6" t="s">
        <v>474</v>
      </c>
      <c r="BJ28" s="6" t="s">
        <v>456</v>
      </c>
      <c r="BK28" s="6" t="s">
        <v>424</v>
      </c>
      <c r="BL28" s="4" t="s">
        <v>1</v>
      </c>
      <c r="BM28" s="10">
        <v>772480.80078443198</v>
      </c>
      <c r="BN28" s="4" t="s">
        <v>45</v>
      </c>
      <c r="BO28" s="10"/>
      <c r="BP28" s="11">
        <v>39248</v>
      </c>
      <c r="BQ28" s="11">
        <v>46548</v>
      </c>
      <c r="BR28" s="10">
        <v>27705.090199999999</v>
      </c>
      <c r="BS28" s="10">
        <v>70.09</v>
      </c>
      <c r="BT28" s="10">
        <v>44.283900000000003</v>
      </c>
    </row>
    <row r="29" spans="1:72" s="12" customFormat="1" ht="18.2" customHeight="1" x14ac:dyDescent="0.15">
      <c r="A29" s="13">
        <v>27</v>
      </c>
      <c r="B29" s="14" t="s">
        <v>344</v>
      </c>
      <c r="C29" s="14" t="s">
        <v>420</v>
      </c>
      <c r="D29" s="15">
        <v>45231</v>
      </c>
      <c r="E29" s="16" t="s">
        <v>475</v>
      </c>
      <c r="F29" s="17">
        <v>0</v>
      </c>
      <c r="G29" s="17">
        <v>0</v>
      </c>
      <c r="H29" s="18">
        <v>35299.5</v>
      </c>
      <c r="I29" s="18">
        <v>0</v>
      </c>
      <c r="J29" s="18">
        <v>0</v>
      </c>
      <c r="K29" s="18">
        <v>35299.5</v>
      </c>
      <c r="L29" s="18">
        <v>246.98</v>
      </c>
      <c r="M29" s="18">
        <v>0</v>
      </c>
      <c r="N29" s="18">
        <v>0</v>
      </c>
      <c r="O29" s="18">
        <v>0</v>
      </c>
      <c r="P29" s="18">
        <v>246.98</v>
      </c>
      <c r="Q29" s="18">
        <v>0</v>
      </c>
      <c r="R29" s="18">
        <v>0</v>
      </c>
      <c r="S29" s="18">
        <v>35052.519999999997</v>
      </c>
      <c r="T29" s="18">
        <v>0</v>
      </c>
      <c r="U29" s="18">
        <v>279.45</v>
      </c>
      <c r="V29" s="18">
        <v>0</v>
      </c>
      <c r="W29" s="18">
        <v>0</v>
      </c>
      <c r="X29" s="18">
        <v>279.45</v>
      </c>
      <c r="Y29" s="18">
        <v>0</v>
      </c>
      <c r="Z29" s="18">
        <v>0</v>
      </c>
      <c r="AA29" s="18">
        <v>0</v>
      </c>
      <c r="AB29" s="18">
        <v>41.84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28.41</v>
      </c>
      <c r="AI29" s="18">
        <v>77.73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0.95499999999999996</v>
      </c>
      <c r="AR29" s="18">
        <v>0</v>
      </c>
      <c r="AS29" s="18">
        <v>0</v>
      </c>
      <c r="AT29" s="18">
        <v>0</v>
      </c>
      <c r="AU29" s="18">
        <f t="shared" si="0"/>
        <v>675.36500000000001</v>
      </c>
      <c r="AV29" s="18">
        <v>0</v>
      </c>
      <c r="AW29" s="18">
        <v>0</v>
      </c>
      <c r="AX29" s="19">
        <v>100</v>
      </c>
      <c r="AY29" s="19">
        <v>300</v>
      </c>
      <c r="AZ29" s="18">
        <v>256400</v>
      </c>
      <c r="BA29" s="18">
        <v>60253</v>
      </c>
      <c r="BB29" s="20">
        <v>89.78</v>
      </c>
      <c r="BC29" s="20">
        <v>52.230017519459601</v>
      </c>
      <c r="BD29" s="20">
        <v>9.5</v>
      </c>
      <c r="BE29" s="20"/>
      <c r="BF29" s="16" t="s">
        <v>431</v>
      </c>
      <c r="BG29" s="13"/>
      <c r="BH29" s="16" t="s">
        <v>116</v>
      </c>
      <c r="BI29" s="16" t="s">
        <v>476</v>
      </c>
      <c r="BJ29" s="16" t="s">
        <v>477</v>
      </c>
      <c r="BK29" s="16" t="s">
        <v>430</v>
      </c>
      <c r="BL29" s="14" t="s">
        <v>1</v>
      </c>
      <c r="BM29" s="20">
        <v>277039.44960355997</v>
      </c>
      <c r="BN29" s="14" t="s">
        <v>45</v>
      </c>
      <c r="BO29" s="20"/>
      <c r="BP29" s="21">
        <v>39108</v>
      </c>
      <c r="BQ29" s="21">
        <v>48254</v>
      </c>
      <c r="BR29" s="20">
        <v>0</v>
      </c>
      <c r="BS29" s="20">
        <v>41.84</v>
      </c>
      <c r="BT29" s="20">
        <v>0</v>
      </c>
    </row>
    <row r="30" spans="1:72" s="12" customFormat="1" ht="18.2" customHeight="1" x14ac:dyDescent="0.15">
      <c r="A30" s="3">
        <v>28</v>
      </c>
      <c r="B30" s="4" t="s">
        <v>48</v>
      </c>
      <c r="C30" s="4" t="s">
        <v>420</v>
      </c>
      <c r="D30" s="5">
        <v>45231</v>
      </c>
      <c r="E30" s="6" t="s">
        <v>85</v>
      </c>
      <c r="F30" s="7">
        <v>151</v>
      </c>
      <c r="G30" s="7">
        <v>150</v>
      </c>
      <c r="H30" s="8">
        <v>67288.861199999999</v>
      </c>
      <c r="I30" s="8">
        <v>38933.227299999999</v>
      </c>
      <c r="J30" s="8">
        <v>0</v>
      </c>
      <c r="K30" s="8">
        <v>106222.0885</v>
      </c>
      <c r="L30" s="8">
        <v>442.53649999999999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106222.0885</v>
      </c>
      <c r="T30" s="8">
        <v>106993.5419</v>
      </c>
      <c r="U30" s="8">
        <v>532.70349999999996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107526.2454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/>
      <c r="AT30" s="8">
        <v>0</v>
      </c>
      <c r="AU30" s="8">
        <f t="shared" si="0"/>
        <v>0</v>
      </c>
      <c r="AV30" s="8">
        <v>39375.763800000001</v>
      </c>
      <c r="AW30" s="8">
        <v>107526.2454</v>
      </c>
      <c r="AX30" s="9">
        <v>102</v>
      </c>
      <c r="AY30" s="9">
        <v>300</v>
      </c>
      <c r="AZ30" s="8">
        <v>479000</v>
      </c>
      <c r="BA30" s="8">
        <v>111622.17</v>
      </c>
      <c r="BB30" s="10">
        <v>89.46</v>
      </c>
      <c r="BC30" s="10">
        <v>85.132084757087199</v>
      </c>
      <c r="BD30" s="10">
        <v>9.5</v>
      </c>
      <c r="BE30" s="10"/>
      <c r="BF30" s="6" t="s">
        <v>431</v>
      </c>
      <c r="BG30" s="3"/>
      <c r="BH30" s="6" t="s">
        <v>114</v>
      </c>
      <c r="BI30" s="6" t="s">
        <v>474</v>
      </c>
      <c r="BJ30" s="6" t="s">
        <v>456</v>
      </c>
      <c r="BK30" s="6" t="s">
        <v>424</v>
      </c>
      <c r="BL30" s="4" t="s">
        <v>1</v>
      </c>
      <c r="BM30" s="10">
        <v>839531.90623044095</v>
      </c>
      <c r="BN30" s="4" t="s">
        <v>45</v>
      </c>
      <c r="BO30" s="10"/>
      <c r="BP30" s="11">
        <v>39206</v>
      </c>
      <c r="BQ30" s="11">
        <v>48331</v>
      </c>
      <c r="BR30" s="10">
        <v>30971.237400000002</v>
      </c>
      <c r="BS30" s="10">
        <v>77.52</v>
      </c>
      <c r="BT30" s="10">
        <v>44.283900000000003</v>
      </c>
    </row>
    <row r="31" spans="1:72" s="12" customFormat="1" ht="18.2" customHeight="1" x14ac:dyDescent="0.15">
      <c r="A31" s="13">
        <v>29</v>
      </c>
      <c r="B31" s="14" t="s">
        <v>48</v>
      </c>
      <c r="C31" s="14" t="s">
        <v>420</v>
      </c>
      <c r="D31" s="15">
        <v>45231</v>
      </c>
      <c r="E31" s="16" t="s">
        <v>4</v>
      </c>
      <c r="F31" s="17">
        <v>0</v>
      </c>
      <c r="G31" s="17">
        <v>0</v>
      </c>
      <c r="H31" s="18">
        <v>109408.1758</v>
      </c>
      <c r="I31" s="18">
        <v>0</v>
      </c>
      <c r="J31" s="18">
        <v>0</v>
      </c>
      <c r="K31" s="18">
        <v>109408.1758</v>
      </c>
      <c r="L31" s="18">
        <v>1714.7370000000001</v>
      </c>
      <c r="M31" s="18">
        <v>0</v>
      </c>
      <c r="N31" s="18">
        <v>0</v>
      </c>
      <c r="O31" s="18">
        <v>0</v>
      </c>
      <c r="P31" s="18">
        <v>1714.7370000000001</v>
      </c>
      <c r="Q31" s="18">
        <v>0</v>
      </c>
      <c r="R31" s="18">
        <v>0</v>
      </c>
      <c r="S31" s="18">
        <v>107693.4388</v>
      </c>
      <c r="T31" s="18">
        <v>0</v>
      </c>
      <c r="U31" s="18">
        <v>939.99850000000004</v>
      </c>
      <c r="V31" s="18">
        <v>0</v>
      </c>
      <c r="W31" s="18">
        <v>0</v>
      </c>
      <c r="X31" s="18">
        <v>939.99850000000004</v>
      </c>
      <c r="Y31" s="18">
        <v>0</v>
      </c>
      <c r="Z31" s="18">
        <v>0</v>
      </c>
      <c r="AA31" s="18">
        <v>0</v>
      </c>
      <c r="AB31" s="18">
        <v>332.44940000000003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122.3338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10.712300000000001</v>
      </c>
      <c r="AR31" s="18">
        <v>0</v>
      </c>
      <c r="AS31" s="18"/>
      <c r="AT31" s="18">
        <v>0</v>
      </c>
      <c r="AU31" s="18">
        <f t="shared" si="0"/>
        <v>3120.2310000000002</v>
      </c>
      <c r="AV31" s="18">
        <v>0</v>
      </c>
      <c r="AW31" s="18">
        <v>0</v>
      </c>
      <c r="AX31" s="19">
        <v>50</v>
      </c>
      <c r="AY31" s="19">
        <v>120</v>
      </c>
      <c r="AZ31" s="18">
        <v>249000</v>
      </c>
      <c r="BA31" s="18">
        <v>233296.5</v>
      </c>
      <c r="BB31" s="20"/>
      <c r="BC31" s="20"/>
      <c r="BD31" s="20">
        <v>10.31</v>
      </c>
      <c r="BE31" s="20"/>
      <c r="BF31" s="16"/>
      <c r="BG31" s="13"/>
      <c r="BH31" s="16" t="s">
        <v>116</v>
      </c>
      <c r="BI31" s="16" t="s">
        <v>478</v>
      </c>
      <c r="BJ31" s="16" t="s">
        <v>479</v>
      </c>
      <c r="BK31" s="16" t="s">
        <v>430</v>
      </c>
      <c r="BL31" s="14" t="s">
        <v>0</v>
      </c>
      <c r="BM31" s="20">
        <v>107693.4388</v>
      </c>
      <c r="BN31" s="14" t="s">
        <v>45</v>
      </c>
      <c r="BO31" s="20"/>
      <c r="BP31" s="21">
        <v>39142</v>
      </c>
      <c r="BQ31" s="21">
        <v>46721</v>
      </c>
      <c r="BR31" s="20">
        <v>0</v>
      </c>
      <c r="BS31" s="20">
        <v>332.44940000000003</v>
      </c>
      <c r="BT31" s="20">
        <v>0</v>
      </c>
    </row>
    <row r="32" spans="1:72" s="12" customFormat="1" ht="18.2" customHeight="1" x14ac:dyDescent="0.15">
      <c r="A32" s="3">
        <v>30</v>
      </c>
      <c r="B32" s="4" t="s">
        <v>48</v>
      </c>
      <c r="C32" s="4" t="s">
        <v>420</v>
      </c>
      <c r="D32" s="5">
        <v>45231</v>
      </c>
      <c r="E32" s="6" t="s">
        <v>129</v>
      </c>
      <c r="F32" s="7">
        <v>132</v>
      </c>
      <c r="G32" s="7">
        <v>131</v>
      </c>
      <c r="H32" s="8">
        <v>50427.237099999998</v>
      </c>
      <c r="I32" s="8">
        <v>26306.976600000002</v>
      </c>
      <c r="J32" s="8">
        <v>0</v>
      </c>
      <c r="K32" s="8">
        <v>76734.213699999993</v>
      </c>
      <c r="L32" s="8">
        <v>322.48419999999999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76734.213699999993</v>
      </c>
      <c r="T32" s="8">
        <v>67527.225399999996</v>
      </c>
      <c r="U32" s="8">
        <v>399.2158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67926.441200000001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/>
      <c r="AT32" s="8">
        <v>0</v>
      </c>
      <c r="AU32" s="8">
        <f t="shared" si="0"/>
        <v>0</v>
      </c>
      <c r="AV32" s="8">
        <v>26629.460800000001</v>
      </c>
      <c r="AW32" s="8">
        <v>67926.441200000001</v>
      </c>
      <c r="AX32" s="9">
        <v>100</v>
      </c>
      <c r="AY32" s="9">
        <v>300</v>
      </c>
      <c r="AZ32" s="8">
        <v>401000</v>
      </c>
      <c r="BA32" s="8">
        <v>82602.7</v>
      </c>
      <c r="BB32" s="10">
        <v>90</v>
      </c>
      <c r="BC32" s="10">
        <v>83.605974538362503</v>
      </c>
      <c r="BD32" s="10">
        <v>9.5</v>
      </c>
      <c r="BE32" s="10"/>
      <c r="BF32" s="6" t="s">
        <v>431</v>
      </c>
      <c r="BG32" s="3"/>
      <c r="BH32" s="6" t="s">
        <v>465</v>
      </c>
      <c r="BI32" s="6" t="s">
        <v>480</v>
      </c>
      <c r="BJ32" s="6" t="s">
        <v>481</v>
      </c>
      <c r="BK32" s="6" t="s">
        <v>424</v>
      </c>
      <c r="BL32" s="4" t="s">
        <v>1</v>
      </c>
      <c r="BM32" s="10">
        <v>606472.92489127605</v>
      </c>
      <c r="BN32" s="4" t="s">
        <v>45</v>
      </c>
      <c r="BO32" s="10"/>
      <c r="BP32" s="11">
        <v>39150</v>
      </c>
      <c r="BQ32" s="11">
        <v>48275</v>
      </c>
      <c r="BR32" s="10">
        <v>24137.021700000001</v>
      </c>
      <c r="BS32" s="10">
        <v>57.36</v>
      </c>
      <c r="BT32" s="10">
        <v>44.283900000000003</v>
      </c>
    </row>
    <row r="33" spans="1:72" s="12" customFormat="1" ht="18.2" customHeight="1" x14ac:dyDescent="0.15">
      <c r="A33" s="13">
        <v>31</v>
      </c>
      <c r="B33" s="14" t="s">
        <v>48</v>
      </c>
      <c r="C33" s="14" t="s">
        <v>420</v>
      </c>
      <c r="D33" s="15">
        <v>45231</v>
      </c>
      <c r="E33" s="16" t="s">
        <v>5</v>
      </c>
      <c r="F33" s="17">
        <v>0</v>
      </c>
      <c r="G33" s="17">
        <v>0</v>
      </c>
      <c r="H33" s="18">
        <v>52639.258699999998</v>
      </c>
      <c r="I33" s="18">
        <v>0</v>
      </c>
      <c r="J33" s="18">
        <v>0</v>
      </c>
      <c r="K33" s="18">
        <v>52639.258699999998</v>
      </c>
      <c r="L33" s="18">
        <v>2889.0599000000002</v>
      </c>
      <c r="M33" s="18">
        <v>0</v>
      </c>
      <c r="N33" s="18">
        <v>0</v>
      </c>
      <c r="O33" s="18">
        <v>0</v>
      </c>
      <c r="P33" s="18">
        <v>2889.0599000000002</v>
      </c>
      <c r="Q33" s="18">
        <v>0</v>
      </c>
      <c r="R33" s="18">
        <v>0</v>
      </c>
      <c r="S33" s="18">
        <v>49750.198799999998</v>
      </c>
      <c r="T33" s="18">
        <v>0</v>
      </c>
      <c r="U33" s="18">
        <v>452.25900000000001</v>
      </c>
      <c r="V33" s="18">
        <v>0</v>
      </c>
      <c r="W33" s="18">
        <v>0</v>
      </c>
      <c r="X33" s="18">
        <v>452.25900000000001</v>
      </c>
      <c r="Y33" s="18">
        <v>0</v>
      </c>
      <c r="Z33" s="18">
        <v>0</v>
      </c>
      <c r="AA33" s="18">
        <v>0</v>
      </c>
      <c r="AB33" s="18">
        <v>365.1977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205.24180000000001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0.1171</v>
      </c>
      <c r="AR33" s="18">
        <v>0</v>
      </c>
      <c r="AS33" s="18"/>
      <c r="AT33" s="18">
        <v>0</v>
      </c>
      <c r="AU33" s="18">
        <f t="shared" si="0"/>
        <v>3911.8755000000001</v>
      </c>
      <c r="AV33" s="18">
        <v>0</v>
      </c>
      <c r="AW33" s="18">
        <v>0</v>
      </c>
      <c r="AX33" s="19">
        <v>14</v>
      </c>
      <c r="AY33" s="19">
        <v>96</v>
      </c>
      <c r="AZ33" s="18">
        <v>329000</v>
      </c>
      <c r="BA33" s="18">
        <v>418915.39</v>
      </c>
      <c r="BB33" s="20"/>
      <c r="BC33" s="20"/>
      <c r="BD33" s="20">
        <v>10.31</v>
      </c>
      <c r="BE33" s="20"/>
      <c r="BF33" s="16" t="s">
        <v>421</v>
      </c>
      <c r="BG33" s="13"/>
      <c r="BH33" s="16" t="s">
        <v>116</v>
      </c>
      <c r="BI33" s="16" t="s">
        <v>482</v>
      </c>
      <c r="BJ33" s="16" t="s">
        <v>483</v>
      </c>
      <c r="BK33" s="16" t="s">
        <v>430</v>
      </c>
      <c r="BL33" s="14" t="s">
        <v>0</v>
      </c>
      <c r="BM33" s="20">
        <v>49750.198799999998</v>
      </c>
      <c r="BN33" s="14" t="s">
        <v>45</v>
      </c>
      <c r="BO33" s="20"/>
      <c r="BP33" s="21">
        <v>42794</v>
      </c>
      <c r="BQ33" s="21">
        <v>45839</v>
      </c>
      <c r="BR33" s="20">
        <v>0</v>
      </c>
      <c r="BS33" s="20">
        <v>365.1977</v>
      </c>
      <c r="BT33" s="20">
        <v>0</v>
      </c>
    </row>
    <row r="34" spans="1:72" s="12" customFormat="1" ht="18.2" customHeight="1" x14ac:dyDescent="0.15">
      <c r="A34" s="3">
        <v>32</v>
      </c>
      <c r="B34" s="4" t="s">
        <v>48</v>
      </c>
      <c r="C34" s="4" t="s">
        <v>420</v>
      </c>
      <c r="D34" s="5">
        <v>45231</v>
      </c>
      <c r="E34" s="6" t="s">
        <v>130</v>
      </c>
      <c r="F34" s="7">
        <v>145</v>
      </c>
      <c r="G34" s="7">
        <v>144</v>
      </c>
      <c r="H34" s="8">
        <v>49888.263800000001</v>
      </c>
      <c r="I34" s="8">
        <v>29075.358100000001</v>
      </c>
      <c r="J34" s="8">
        <v>0</v>
      </c>
      <c r="K34" s="8">
        <v>78963.621899999998</v>
      </c>
      <c r="L34" s="8">
        <v>337.52120000000002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78963.621899999998</v>
      </c>
      <c r="T34" s="8">
        <v>76215.088099999994</v>
      </c>
      <c r="U34" s="8">
        <v>394.94880000000001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76610.036900000006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/>
      <c r="AT34" s="8">
        <v>0</v>
      </c>
      <c r="AU34" s="8">
        <f t="shared" si="0"/>
        <v>0</v>
      </c>
      <c r="AV34" s="8">
        <v>29412.879300000001</v>
      </c>
      <c r="AW34" s="8">
        <v>76610.036900000006</v>
      </c>
      <c r="AX34" s="9">
        <v>100</v>
      </c>
      <c r="AY34" s="9">
        <v>300</v>
      </c>
      <c r="AZ34" s="8">
        <v>385000</v>
      </c>
      <c r="BA34" s="8">
        <v>83836.19</v>
      </c>
      <c r="BB34" s="10">
        <v>89.99</v>
      </c>
      <c r="BC34" s="10">
        <v>84.759771821465193</v>
      </c>
      <c r="BD34" s="10">
        <v>9.5</v>
      </c>
      <c r="BE34" s="10"/>
      <c r="BF34" s="6" t="s">
        <v>431</v>
      </c>
      <c r="BG34" s="3"/>
      <c r="BH34" s="6" t="s">
        <v>116</v>
      </c>
      <c r="BI34" s="6" t="s">
        <v>439</v>
      </c>
      <c r="BJ34" s="6" t="s">
        <v>479</v>
      </c>
      <c r="BK34" s="6" t="s">
        <v>424</v>
      </c>
      <c r="BL34" s="4" t="s">
        <v>1</v>
      </c>
      <c r="BM34" s="10">
        <v>624093.17075861106</v>
      </c>
      <c r="BN34" s="4" t="s">
        <v>45</v>
      </c>
      <c r="BO34" s="10"/>
      <c r="BP34" s="11">
        <v>39162</v>
      </c>
      <c r="BQ34" s="11">
        <v>48287</v>
      </c>
      <c r="BR34" s="10">
        <v>22781.364300000001</v>
      </c>
      <c r="BS34" s="10">
        <v>58.22</v>
      </c>
      <c r="BT34" s="10">
        <v>44.283900000000003</v>
      </c>
    </row>
    <row r="35" spans="1:72" s="12" customFormat="1" ht="18.2" customHeight="1" x14ac:dyDescent="0.15">
      <c r="A35" s="13">
        <v>33</v>
      </c>
      <c r="B35" s="14" t="s">
        <v>344</v>
      </c>
      <c r="C35" s="14" t="s">
        <v>420</v>
      </c>
      <c r="D35" s="15">
        <v>45231</v>
      </c>
      <c r="E35" s="16" t="s">
        <v>131</v>
      </c>
      <c r="F35" s="17">
        <v>179</v>
      </c>
      <c r="G35" s="17">
        <v>178</v>
      </c>
      <c r="H35" s="18">
        <v>45019.38</v>
      </c>
      <c r="I35" s="18">
        <v>30638.32</v>
      </c>
      <c r="J35" s="18">
        <v>0</v>
      </c>
      <c r="K35" s="18">
        <v>75657.7</v>
      </c>
      <c r="L35" s="18">
        <v>305.23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75657.7</v>
      </c>
      <c r="T35" s="18">
        <v>81116.88</v>
      </c>
      <c r="U35" s="18">
        <v>322.62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81439.5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f t="shared" si="0"/>
        <v>0</v>
      </c>
      <c r="AV35" s="18">
        <v>30943.55</v>
      </c>
      <c r="AW35" s="18">
        <v>81439.5</v>
      </c>
      <c r="AX35" s="19">
        <v>101</v>
      </c>
      <c r="AY35" s="19">
        <v>300</v>
      </c>
      <c r="AZ35" s="18">
        <v>330000</v>
      </c>
      <c r="BA35" s="18">
        <v>77323.59</v>
      </c>
      <c r="BB35" s="20">
        <v>89.99</v>
      </c>
      <c r="BC35" s="20">
        <v>88.051219854122095</v>
      </c>
      <c r="BD35" s="20">
        <v>8.6</v>
      </c>
      <c r="BE35" s="20"/>
      <c r="BF35" s="16" t="s">
        <v>431</v>
      </c>
      <c r="BG35" s="13"/>
      <c r="BH35" s="16" t="s">
        <v>116</v>
      </c>
      <c r="BI35" s="16" t="s">
        <v>472</v>
      </c>
      <c r="BJ35" s="16" t="s">
        <v>473</v>
      </c>
      <c r="BK35" s="16" t="s">
        <v>424</v>
      </c>
      <c r="BL35" s="14" t="s">
        <v>1</v>
      </c>
      <c r="BM35" s="20">
        <v>597964.64180810004</v>
      </c>
      <c r="BN35" s="14" t="s">
        <v>45</v>
      </c>
      <c r="BO35" s="20"/>
      <c r="BP35" s="21">
        <v>39149</v>
      </c>
      <c r="BQ35" s="21">
        <v>48274</v>
      </c>
      <c r="BR35" s="20">
        <v>38107.83</v>
      </c>
      <c r="BS35" s="20">
        <v>53.33</v>
      </c>
      <c r="BT35" s="20">
        <v>45.39</v>
      </c>
    </row>
    <row r="36" spans="1:72" s="12" customFormat="1" ht="18.2" customHeight="1" x14ac:dyDescent="0.15">
      <c r="A36" s="3">
        <v>34</v>
      </c>
      <c r="B36" s="4" t="s">
        <v>48</v>
      </c>
      <c r="C36" s="4" t="s">
        <v>420</v>
      </c>
      <c r="D36" s="5">
        <v>45231</v>
      </c>
      <c r="E36" s="6" t="s">
        <v>132</v>
      </c>
      <c r="F36" s="7">
        <v>149</v>
      </c>
      <c r="G36" s="7">
        <v>148</v>
      </c>
      <c r="H36" s="8">
        <v>66169.016300000003</v>
      </c>
      <c r="I36" s="8">
        <v>38027.193099999997</v>
      </c>
      <c r="J36" s="8">
        <v>0</v>
      </c>
      <c r="K36" s="8">
        <v>104196.20940000001</v>
      </c>
      <c r="L36" s="8">
        <v>435.19189999999998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104196.20940000001</v>
      </c>
      <c r="T36" s="8">
        <v>103584.1738</v>
      </c>
      <c r="U36" s="8">
        <v>523.83810000000005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104108.0119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/>
      <c r="AT36" s="8">
        <v>0</v>
      </c>
      <c r="AU36" s="8">
        <f t="shared" si="0"/>
        <v>0</v>
      </c>
      <c r="AV36" s="8">
        <v>38462.385000000002</v>
      </c>
      <c r="AW36" s="8">
        <v>104108.0119</v>
      </c>
      <c r="AX36" s="9">
        <v>102</v>
      </c>
      <c r="AY36" s="9">
        <v>300</v>
      </c>
      <c r="AZ36" s="8">
        <v>498500</v>
      </c>
      <c r="BA36" s="8">
        <v>109766.54</v>
      </c>
      <c r="BB36" s="10">
        <v>89.99</v>
      </c>
      <c r="BC36" s="10">
        <v>85.423270915763595</v>
      </c>
      <c r="BD36" s="10">
        <v>9.5</v>
      </c>
      <c r="BE36" s="10"/>
      <c r="BF36" s="6" t="s">
        <v>431</v>
      </c>
      <c r="BG36" s="3"/>
      <c r="BH36" s="6" t="s">
        <v>425</v>
      </c>
      <c r="BI36" s="6" t="s">
        <v>484</v>
      </c>
      <c r="BJ36" s="6" t="s">
        <v>485</v>
      </c>
      <c r="BK36" s="6" t="s">
        <v>424</v>
      </c>
      <c r="BL36" s="4" t="s">
        <v>1</v>
      </c>
      <c r="BM36" s="10">
        <v>823520.26339199801</v>
      </c>
      <c r="BN36" s="4" t="s">
        <v>45</v>
      </c>
      <c r="BO36" s="10"/>
      <c r="BP36" s="11">
        <v>39209</v>
      </c>
      <c r="BQ36" s="11">
        <v>48334</v>
      </c>
      <c r="BR36" s="10">
        <v>30205.068800000001</v>
      </c>
      <c r="BS36" s="10">
        <v>76.23</v>
      </c>
      <c r="BT36" s="10">
        <v>44.283900000000003</v>
      </c>
    </row>
    <row r="37" spans="1:72" s="12" customFormat="1" ht="18.2" customHeight="1" x14ac:dyDescent="0.15">
      <c r="A37" s="13">
        <v>35</v>
      </c>
      <c r="B37" s="14" t="s">
        <v>344</v>
      </c>
      <c r="C37" s="14" t="s">
        <v>420</v>
      </c>
      <c r="D37" s="15">
        <v>45231</v>
      </c>
      <c r="E37" s="16" t="s">
        <v>133</v>
      </c>
      <c r="F37" s="17">
        <v>90</v>
      </c>
      <c r="G37" s="17">
        <v>89</v>
      </c>
      <c r="H37" s="18">
        <v>17121.46</v>
      </c>
      <c r="I37" s="18">
        <v>21249.53</v>
      </c>
      <c r="J37" s="18">
        <v>0</v>
      </c>
      <c r="K37" s="18">
        <v>38370.99</v>
      </c>
      <c r="L37" s="18">
        <v>329.27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38370.99</v>
      </c>
      <c r="T37" s="18">
        <v>19607.07</v>
      </c>
      <c r="U37" s="18">
        <v>129.82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19736.89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f t="shared" si="0"/>
        <v>0</v>
      </c>
      <c r="AV37" s="18">
        <v>21578.799999999999</v>
      </c>
      <c r="AW37" s="18">
        <v>19736.89</v>
      </c>
      <c r="AX37" s="19">
        <v>44</v>
      </c>
      <c r="AY37" s="19">
        <v>240</v>
      </c>
      <c r="AZ37" s="18">
        <v>230000</v>
      </c>
      <c r="BA37" s="18">
        <v>50662.43</v>
      </c>
      <c r="BB37" s="20">
        <v>90</v>
      </c>
      <c r="BC37" s="20">
        <v>68.164695218922603</v>
      </c>
      <c r="BD37" s="20">
        <v>9.1</v>
      </c>
      <c r="BE37" s="20"/>
      <c r="BF37" s="16" t="s">
        <v>421</v>
      </c>
      <c r="BG37" s="13"/>
      <c r="BH37" s="16" t="s">
        <v>457</v>
      </c>
      <c r="BI37" s="16" t="s">
        <v>348</v>
      </c>
      <c r="BJ37" s="16" t="s">
        <v>458</v>
      </c>
      <c r="BK37" s="16" t="s">
        <v>424</v>
      </c>
      <c r="BL37" s="14" t="s">
        <v>1</v>
      </c>
      <c r="BM37" s="20">
        <v>303267.15312747</v>
      </c>
      <c r="BN37" s="14" t="s">
        <v>45</v>
      </c>
      <c r="BO37" s="20"/>
      <c r="BP37" s="21">
        <v>39248</v>
      </c>
      <c r="BQ37" s="21">
        <v>46548</v>
      </c>
      <c r="BR37" s="20">
        <v>14861.36</v>
      </c>
      <c r="BS37" s="20">
        <v>44.38</v>
      </c>
      <c r="BT37" s="20">
        <v>45.44</v>
      </c>
    </row>
    <row r="38" spans="1:72" s="12" customFormat="1" ht="18.2" customHeight="1" x14ac:dyDescent="0.15">
      <c r="A38" s="3">
        <v>36</v>
      </c>
      <c r="B38" s="4" t="s">
        <v>344</v>
      </c>
      <c r="C38" s="4" t="s">
        <v>420</v>
      </c>
      <c r="D38" s="5">
        <v>45231</v>
      </c>
      <c r="E38" s="6" t="s">
        <v>486</v>
      </c>
      <c r="F38" s="7">
        <v>0</v>
      </c>
      <c r="G38" s="7">
        <v>1</v>
      </c>
      <c r="H38" s="8">
        <v>28341.62</v>
      </c>
      <c r="I38" s="8">
        <v>510.11</v>
      </c>
      <c r="J38" s="8">
        <v>0</v>
      </c>
      <c r="K38" s="8">
        <v>28851.73</v>
      </c>
      <c r="L38" s="8">
        <v>514.15</v>
      </c>
      <c r="M38" s="8">
        <v>0</v>
      </c>
      <c r="N38" s="8">
        <v>0</v>
      </c>
      <c r="O38" s="8">
        <v>510.11</v>
      </c>
      <c r="P38" s="8">
        <v>514.15</v>
      </c>
      <c r="Q38" s="8">
        <v>0</v>
      </c>
      <c r="R38" s="8">
        <v>0</v>
      </c>
      <c r="S38" s="8">
        <v>27827.47</v>
      </c>
      <c r="T38" s="8">
        <v>228.41</v>
      </c>
      <c r="U38" s="8">
        <v>224.37</v>
      </c>
      <c r="V38" s="8">
        <v>0</v>
      </c>
      <c r="W38" s="8">
        <v>228.41</v>
      </c>
      <c r="X38" s="8">
        <v>224.37</v>
      </c>
      <c r="Y38" s="8">
        <v>0</v>
      </c>
      <c r="Z38" s="8">
        <v>0</v>
      </c>
      <c r="AA38" s="8">
        <v>0</v>
      </c>
      <c r="AB38" s="8">
        <v>58.7</v>
      </c>
      <c r="AC38" s="8">
        <v>0</v>
      </c>
      <c r="AD38" s="8">
        <v>0</v>
      </c>
      <c r="AE38" s="8">
        <v>0</v>
      </c>
      <c r="AF38" s="8">
        <v>45.19</v>
      </c>
      <c r="AG38" s="8">
        <v>0</v>
      </c>
      <c r="AH38" s="8">
        <v>39.86</v>
      </c>
      <c r="AI38" s="8">
        <v>109.63</v>
      </c>
      <c r="AJ38" s="8">
        <v>58.7</v>
      </c>
      <c r="AK38" s="8">
        <v>0</v>
      </c>
      <c r="AL38" s="8">
        <v>0</v>
      </c>
      <c r="AM38" s="8">
        <v>0</v>
      </c>
      <c r="AN38" s="8">
        <v>0</v>
      </c>
      <c r="AO38" s="8">
        <v>39.86</v>
      </c>
      <c r="AP38" s="8">
        <v>109.61</v>
      </c>
      <c r="AQ38" s="8">
        <v>0.1</v>
      </c>
      <c r="AR38" s="8">
        <v>0</v>
      </c>
      <c r="AS38" s="8">
        <v>0</v>
      </c>
      <c r="AT38" s="8">
        <v>0</v>
      </c>
      <c r="AU38" s="8">
        <f t="shared" si="0"/>
        <v>1938.69</v>
      </c>
      <c r="AV38" s="8">
        <v>0</v>
      </c>
      <c r="AW38" s="8">
        <v>0</v>
      </c>
      <c r="AX38" s="9">
        <v>48</v>
      </c>
      <c r="AY38" s="9">
        <v>300</v>
      </c>
      <c r="AZ38" s="8">
        <v>372300</v>
      </c>
      <c r="BA38" s="8">
        <v>84528.59</v>
      </c>
      <c r="BB38" s="10">
        <v>89.99</v>
      </c>
      <c r="BC38" s="10">
        <v>29.625408696631499</v>
      </c>
      <c r="BD38" s="10">
        <v>9.5</v>
      </c>
      <c r="BE38" s="10"/>
      <c r="BF38" s="6" t="s">
        <v>421</v>
      </c>
      <c r="BG38" s="3"/>
      <c r="BH38" s="6" t="s">
        <v>116</v>
      </c>
      <c r="BI38" s="6" t="s">
        <v>439</v>
      </c>
      <c r="BJ38" s="6" t="s">
        <v>479</v>
      </c>
      <c r="BK38" s="6" t="s">
        <v>430</v>
      </c>
      <c r="BL38" s="4" t="s">
        <v>1</v>
      </c>
      <c r="BM38" s="10">
        <v>219935.88400091001</v>
      </c>
      <c r="BN38" s="4" t="s">
        <v>45</v>
      </c>
      <c r="BO38" s="10"/>
      <c r="BP38" s="11">
        <v>39197</v>
      </c>
      <c r="BQ38" s="11">
        <v>48322</v>
      </c>
      <c r="BR38" s="10">
        <v>0</v>
      </c>
      <c r="BS38" s="10">
        <v>58.7</v>
      </c>
      <c r="BT38" s="10">
        <v>0</v>
      </c>
    </row>
    <row r="39" spans="1:72" s="12" customFormat="1" ht="18.2" customHeight="1" x14ac:dyDescent="0.15">
      <c r="A39" s="13">
        <v>37</v>
      </c>
      <c r="B39" s="14" t="s">
        <v>344</v>
      </c>
      <c r="C39" s="14" t="s">
        <v>420</v>
      </c>
      <c r="D39" s="15">
        <v>45231</v>
      </c>
      <c r="E39" s="16" t="s">
        <v>489</v>
      </c>
      <c r="F39" s="17">
        <v>2</v>
      </c>
      <c r="G39" s="17">
        <v>3</v>
      </c>
      <c r="H39" s="18">
        <v>82309.440000000002</v>
      </c>
      <c r="I39" s="18">
        <v>1108.3900000000001</v>
      </c>
      <c r="J39" s="18">
        <v>0</v>
      </c>
      <c r="K39" s="18">
        <v>83417.83</v>
      </c>
      <c r="L39" s="18">
        <v>535.61</v>
      </c>
      <c r="M39" s="18">
        <v>0</v>
      </c>
      <c r="N39" s="18">
        <v>0</v>
      </c>
      <c r="O39" s="18">
        <v>989.77</v>
      </c>
      <c r="P39" s="18">
        <v>0</v>
      </c>
      <c r="Q39" s="18">
        <v>0</v>
      </c>
      <c r="R39" s="18">
        <v>0</v>
      </c>
      <c r="S39" s="18">
        <v>82428.06</v>
      </c>
      <c r="T39" s="18">
        <v>1315.75</v>
      </c>
      <c r="U39" s="18">
        <v>651.58000000000004</v>
      </c>
      <c r="V39" s="18">
        <v>0</v>
      </c>
      <c r="W39" s="18">
        <v>1315.75</v>
      </c>
      <c r="X39" s="18">
        <v>0</v>
      </c>
      <c r="Y39" s="18">
        <v>0</v>
      </c>
      <c r="Z39" s="18">
        <v>0</v>
      </c>
      <c r="AA39" s="18">
        <v>651.58000000000004</v>
      </c>
      <c r="AB39" s="18">
        <v>0</v>
      </c>
      <c r="AC39" s="18">
        <v>0</v>
      </c>
      <c r="AD39" s="18">
        <v>0</v>
      </c>
      <c r="AE39" s="18">
        <v>0</v>
      </c>
      <c r="AF39" s="18">
        <v>45.26</v>
      </c>
      <c r="AG39" s="18">
        <v>0</v>
      </c>
      <c r="AH39" s="18">
        <v>0</v>
      </c>
      <c r="AI39" s="18">
        <v>0</v>
      </c>
      <c r="AJ39" s="18">
        <v>188.72</v>
      </c>
      <c r="AK39" s="18">
        <v>0</v>
      </c>
      <c r="AL39" s="18">
        <v>0</v>
      </c>
      <c r="AM39" s="18">
        <v>45.26</v>
      </c>
      <c r="AN39" s="18">
        <v>0</v>
      </c>
      <c r="AO39" s="18">
        <v>128.16</v>
      </c>
      <c r="AP39" s="18">
        <v>352.12</v>
      </c>
      <c r="AQ39" s="18">
        <v>0</v>
      </c>
      <c r="AR39" s="18">
        <v>0</v>
      </c>
      <c r="AS39" s="18">
        <v>0</v>
      </c>
      <c r="AT39" s="18">
        <v>0</v>
      </c>
      <c r="AU39" s="18">
        <f t="shared" si="0"/>
        <v>3065.04</v>
      </c>
      <c r="AV39" s="18">
        <v>654.23</v>
      </c>
      <c r="AW39" s="18">
        <v>651.58000000000004</v>
      </c>
      <c r="AX39" s="19">
        <v>103</v>
      </c>
      <c r="AY39" s="19">
        <v>300</v>
      </c>
      <c r="AZ39" s="18">
        <v>593000</v>
      </c>
      <c r="BA39" s="18">
        <v>135881.46</v>
      </c>
      <c r="BB39" s="20">
        <v>89.99</v>
      </c>
      <c r="BC39" s="20">
        <v>54.589501168150498</v>
      </c>
      <c r="BD39" s="20">
        <v>9.5</v>
      </c>
      <c r="BE39" s="20"/>
      <c r="BF39" s="16" t="s">
        <v>431</v>
      </c>
      <c r="BG39" s="13"/>
      <c r="BH39" s="16" t="s">
        <v>425</v>
      </c>
      <c r="BI39" s="16" t="s">
        <v>484</v>
      </c>
      <c r="BJ39" s="16" t="s">
        <v>485</v>
      </c>
      <c r="BK39" s="16" t="s">
        <v>442</v>
      </c>
      <c r="BL39" s="14" t="s">
        <v>1</v>
      </c>
      <c r="BM39" s="20">
        <v>651474.54089717998</v>
      </c>
      <c r="BN39" s="14" t="s">
        <v>45</v>
      </c>
      <c r="BO39" s="20"/>
      <c r="BP39" s="21">
        <v>39217</v>
      </c>
      <c r="BQ39" s="21">
        <v>48342</v>
      </c>
      <c r="BR39" s="20">
        <v>334.5</v>
      </c>
      <c r="BS39" s="20">
        <v>94.36</v>
      </c>
      <c r="BT39" s="20">
        <v>45.26</v>
      </c>
    </row>
    <row r="40" spans="1:72" s="12" customFormat="1" ht="18.2" customHeight="1" x14ac:dyDescent="0.15">
      <c r="A40" s="3">
        <v>38</v>
      </c>
      <c r="B40" s="4" t="s">
        <v>48</v>
      </c>
      <c r="C40" s="4" t="s">
        <v>420</v>
      </c>
      <c r="D40" s="5">
        <v>45231</v>
      </c>
      <c r="E40" s="6" t="s">
        <v>6</v>
      </c>
      <c r="F40" s="7">
        <v>0</v>
      </c>
      <c r="G40" s="7">
        <v>0</v>
      </c>
      <c r="H40" s="8">
        <v>120700.07399999999</v>
      </c>
      <c r="I40" s="8">
        <v>0</v>
      </c>
      <c r="J40" s="8">
        <v>0</v>
      </c>
      <c r="K40" s="8">
        <v>120700.07399999999</v>
      </c>
      <c r="L40" s="8">
        <v>1238.8352</v>
      </c>
      <c r="M40" s="8">
        <v>0</v>
      </c>
      <c r="N40" s="8">
        <v>0</v>
      </c>
      <c r="O40" s="8">
        <v>0</v>
      </c>
      <c r="P40" s="8">
        <v>1238.8352</v>
      </c>
      <c r="Q40" s="8">
        <v>0</v>
      </c>
      <c r="R40" s="8">
        <v>0</v>
      </c>
      <c r="S40" s="8">
        <v>119461.23880000001</v>
      </c>
      <c r="T40" s="8">
        <v>0</v>
      </c>
      <c r="U40" s="8">
        <v>1037.0147999999999</v>
      </c>
      <c r="V40" s="8">
        <v>0</v>
      </c>
      <c r="W40" s="8">
        <v>0</v>
      </c>
      <c r="X40" s="8">
        <v>1037.0147999999999</v>
      </c>
      <c r="Y40" s="8">
        <v>0</v>
      </c>
      <c r="Z40" s="8">
        <v>0</v>
      </c>
      <c r="AA40" s="8">
        <v>0</v>
      </c>
      <c r="AB40" s="8">
        <v>285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126.55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2692.9998000000001</v>
      </c>
      <c r="AR40" s="8">
        <v>0</v>
      </c>
      <c r="AS40" s="8"/>
      <c r="AT40" s="8">
        <v>0</v>
      </c>
      <c r="AU40" s="8">
        <f t="shared" si="0"/>
        <v>5380.3997999999992</v>
      </c>
      <c r="AV40" s="8">
        <v>0</v>
      </c>
      <c r="AW40" s="8">
        <v>0</v>
      </c>
      <c r="AX40" s="9">
        <v>68</v>
      </c>
      <c r="AY40" s="9">
        <v>120</v>
      </c>
      <c r="AZ40" s="8">
        <v>276000</v>
      </c>
      <c r="BA40" s="8">
        <v>200000</v>
      </c>
      <c r="BB40" s="10">
        <v>0</v>
      </c>
      <c r="BC40" s="10" t="s">
        <v>447</v>
      </c>
      <c r="BD40" s="10">
        <v>10.31</v>
      </c>
      <c r="BE40" s="10"/>
      <c r="BF40" s="6"/>
      <c r="BG40" s="3"/>
      <c r="BH40" s="6" t="s">
        <v>114</v>
      </c>
      <c r="BI40" s="6" t="s">
        <v>436</v>
      </c>
      <c r="BJ40" s="6" t="s">
        <v>490</v>
      </c>
      <c r="BK40" s="6" t="s">
        <v>430</v>
      </c>
      <c r="BL40" s="4" t="s">
        <v>0</v>
      </c>
      <c r="BM40" s="10">
        <v>119461.23880000001</v>
      </c>
      <c r="BN40" s="4" t="s">
        <v>45</v>
      </c>
      <c r="BO40" s="10"/>
      <c r="BP40" s="11">
        <v>43770</v>
      </c>
      <c r="BQ40" s="11">
        <v>47423</v>
      </c>
      <c r="BR40" s="10">
        <v>0</v>
      </c>
      <c r="BS40" s="10">
        <v>285</v>
      </c>
      <c r="BT40" s="10">
        <v>0</v>
      </c>
    </row>
    <row r="41" spans="1:72" s="12" customFormat="1" ht="18.2" customHeight="1" x14ac:dyDescent="0.15">
      <c r="A41" s="13">
        <v>39</v>
      </c>
      <c r="B41" s="14" t="s">
        <v>48</v>
      </c>
      <c r="C41" s="14" t="s">
        <v>420</v>
      </c>
      <c r="D41" s="15">
        <v>45231</v>
      </c>
      <c r="E41" s="16" t="s">
        <v>134</v>
      </c>
      <c r="F41" s="17">
        <v>151</v>
      </c>
      <c r="G41" s="17">
        <v>150</v>
      </c>
      <c r="H41" s="18">
        <v>25990.469799999999</v>
      </c>
      <c r="I41" s="18">
        <v>49676.887900000002</v>
      </c>
      <c r="J41" s="18">
        <v>0</v>
      </c>
      <c r="K41" s="18">
        <v>75667.357699999993</v>
      </c>
      <c r="L41" s="18">
        <v>566.75220000000002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75667.357699999993</v>
      </c>
      <c r="T41" s="18">
        <v>65869.460300000006</v>
      </c>
      <c r="U41" s="18">
        <v>205.7578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66075.218099999998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/>
      <c r="AT41" s="18">
        <v>0</v>
      </c>
      <c r="AU41" s="18">
        <f t="shared" si="0"/>
        <v>0</v>
      </c>
      <c r="AV41" s="18">
        <v>50243.640099999997</v>
      </c>
      <c r="AW41" s="18">
        <v>66075.218099999998</v>
      </c>
      <c r="AX41" s="19">
        <v>40</v>
      </c>
      <c r="AY41" s="19">
        <v>240</v>
      </c>
      <c r="AZ41" s="18">
        <v>395000</v>
      </c>
      <c r="BA41" s="18">
        <v>82876.13</v>
      </c>
      <c r="BB41" s="20">
        <v>89.99</v>
      </c>
      <c r="BC41" s="20">
        <v>82.162445560899101</v>
      </c>
      <c r="BD41" s="20">
        <v>9.5</v>
      </c>
      <c r="BE41" s="20"/>
      <c r="BF41" s="16" t="s">
        <v>421</v>
      </c>
      <c r="BG41" s="13"/>
      <c r="BH41" s="16" t="s">
        <v>116</v>
      </c>
      <c r="BI41" s="16" t="s">
        <v>422</v>
      </c>
      <c r="BJ41" s="16" t="s">
        <v>491</v>
      </c>
      <c r="BK41" s="16" t="s">
        <v>424</v>
      </c>
      <c r="BL41" s="14" t="s">
        <v>1</v>
      </c>
      <c r="BM41" s="20">
        <v>598040.97195190797</v>
      </c>
      <c r="BN41" s="14" t="s">
        <v>45</v>
      </c>
      <c r="BO41" s="20"/>
      <c r="BP41" s="21">
        <v>39164</v>
      </c>
      <c r="BQ41" s="21">
        <v>46464</v>
      </c>
      <c r="BR41" s="20">
        <v>23240.0854</v>
      </c>
      <c r="BS41" s="20">
        <v>54.86</v>
      </c>
      <c r="BT41" s="20">
        <v>44.283900000000003</v>
      </c>
    </row>
    <row r="42" spans="1:72" s="12" customFormat="1" ht="18.2" customHeight="1" x14ac:dyDescent="0.15">
      <c r="A42" s="3">
        <v>40</v>
      </c>
      <c r="B42" s="4" t="s">
        <v>48</v>
      </c>
      <c r="C42" s="4" t="s">
        <v>420</v>
      </c>
      <c r="D42" s="5">
        <v>45231</v>
      </c>
      <c r="E42" s="6" t="s">
        <v>7</v>
      </c>
      <c r="F42" s="7">
        <v>0</v>
      </c>
      <c r="G42" s="7">
        <v>0</v>
      </c>
      <c r="H42" s="8">
        <v>58141.047500000001</v>
      </c>
      <c r="I42" s="8">
        <v>0</v>
      </c>
      <c r="J42" s="8">
        <v>0</v>
      </c>
      <c r="K42" s="8">
        <v>58141.047500000001</v>
      </c>
      <c r="L42" s="8">
        <v>766.98019999999997</v>
      </c>
      <c r="M42" s="8">
        <v>0</v>
      </c>
      <c r="N42" s="8">
        <v>0</v>
      </c>
      <c r="O42" s="8">
        <v>0</v>
      </c>
      <c r="P42" s="8">
        <v>766.98019999999997</v>
      </c>
      <c r="Q42" s="8">
        <v>0</v>
      </c>
      <c r="R42" s="8">
        <v>0</v>
      </c>
      <c r="S42" s="8">
        <v>57374.067300000002</v>
      </c>
      <c r="T42" s="8">
        <v>0</v>
      </c>
      <c r="U42" s="8">
        <v>499.52850000000001</v>
      </c>
      <c r="V42" s="8">
        <v>0</v>
      </c>
      <c r="W42" s="8">
        <v>0</v>
      </c>
      <c r="X42" s="8">
        <v>499.52850000000001</v>
      </c>
      <c r="Y42" s="8">
        <v>0</v>
      </c>
      <c r="Z42" s="8">
        <v>0</v>
      </c>
      <c r="AA42" s="8">
        <v>0</v>
      </c>
      <c r="AB42" s="8">
        <v>158.60339999999999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77.440100000000001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554.21140000000003</v>
      </c>
      <c r="AR42" s="8">
        <v>0</v>
      </c>
      <c r="AS42" s="8"/>
      <c r="AT42" s="8">
        <v>0</v>
      </c>
      <c r="AU42" s="8">
        <f t="shared" si="0"/>
        <v>2056.7636000000002</v>
      </c>
      <c r="AV42" s="8">
        <v>0</v>
      </c>
      <c r="AW42" s="8">
        <v>0</v>
      </c>
      <c r="AX42" s="9">
        <v>56</v>
      </c>
      <c r="AY42" s="9">
        <v>120</v>
      </c>
      <c r="AZ42" s="8">
        <v>159000</v>
      </c>
      <c r="BA42" s="8">
        <v>111300</v>
      </c>
      <c r="BB42" s="10"/>
      <c r="BC42" s="10"/>
      <c r="BD42" s="10">
        <v>10.31</v>
      </c>
      <c r="BE42" s="10"/>
      <c r="BF42" s="6"/>
      <c r="BG42" s="3"/>
      <c r="BH42" s="6" t="s">
        <v>114</v>
      </c>
      <c r="BI42" s="6" t="s">
        <v>455</v>
      </c>
      <c r="BJ42" s="6" t="s">
        <v>456</v>
      </c>
      <c r="BK42" s="6" t="s">
        <v>430</v>
      </c>
      <c r="BL42" s="4" t="s">
        <v>0</v>
      </c>
      <c r="BM42" s="10">
        <v>57374.067300000002</v>
      </c>
      <c r="BN42" s="4" t="s">
        <v>45</v>
      </c>
      <c r="BO42" s="10"/>
      <c r="BP42" s="11">
        <v>43337</v>
      </c>
      <c r="BQ42" s="11">
        <v>46990</v>
      </c>
      <c r="BR42" s="10">
        <v>0</v>
      </c>
      <c r="BS42" s="10">
        <v>158.60339999999999</v>
      </c>
      <c r="BT42" s="10">
        <v>0</v>
      </c>
    </row>
    <row r="43" spans="1:72" s="12" customFormat="1" ht="18.2" customHeight="1" x14ac:dyDescent="0.15">
      <c r="A43" s="13">
        <v>41</v>
      </c>
      <c r="B43" s="14" t="s">
        <v>344</v>
      </c>
      <c r="C43" s="14" t="s">
        <v>420</v>
      </c>
      <c r="D43" s="15">
        <v>45231</v>
      </c>
      <c r="E43" s="16" t="s">
        <v>135</v>
      </c>
      <c r="F43" s="17">
        <v>9</v>
      </c>
      <c r="G43" s="17">
        <v>8</v>
      </c>
      <c r="H43" s="18">
        <v>63146.45</v>
      </c>
      <c r="I43" s="18">
        <v>3181.56</v>
      </c>
      <c r="J43" s="18">
        <v>0</v>
      </c>
      <c r="K43" s="18">
        <v>66328.009999999995</v>
      </c>
      <c r="L43" s="18">
        <v>800.38</v>
      </c>
      <c r="M43" s="18">
        <v>0</v>
      </c>
      <c r="N43" s="18">
        <v>0</v>
      </c>
      <c r="O43" s="18">
        <v>387.57</v>
      </c>
      <c r="P43" s="18">
        <v>0</v>
      </c>
      <c r="Q43" s="18">
        <v>0</v>
      </c>
      <c r="R43" s="18">
        <v>0</v>
      </c>
      <c r="S43" s="18">
        <v>65940.44</v>
      </c>
      <c r="T43" s="18">
        <v>3637.13</v>
      </c>
      <c r="U43" s="18">
        <v>980.75</v>
      </c>
      <c r="V43" s="18">
        <v>0</v>
      </c>
      <c r="W43" s="18">
        <v>480.87</v>
      </c>
      <c r="X43" s="18">
        <v>0</v>
      </c>
      <c r="Y43" s="18">
        <v>0</v>
      </c>
      <c r="Z43" s="18">
        <v>0</v>
      </c>
      <c r="AA43" s="18">
        <v>4137.01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72.540000000000006</v>
      </c>
      <c r="AK43" s="18">
        <v>0</v>
      </c>
      <c r="AL43" s="18">
        <v>0</v>
      </c>
      <c r="AM43" s="18">
        <v>45.3</v>
      </c>
      <c r="AN43" s="18">
        <v>0</v>
      </c>
      <c r="AO43" s="18">
        <v>49.26</v>
      </c>
      <c r="AP43" s="18">
        <v>135.91</v>
      </c>
      <c r="AQ43" s="18">
        <v>1E-3</v>
      </c>
      <c r="AR43" s="18">
        <v>0</v>
      </c>
      <c r="AS43" s="18">
        <v>0</v>
      </c>
      <c r="AT43" s="18">
        <v>0</v>
      </c>
      <c r="AU43" s="18">
        <f t="shared" si="0"/>
        <v>1171.451</v>
      </c>
      <c r="AV43" s="18">
        <v>3594.37</v>
      </c>
      <c r="AW43" s="18">
        <v>4137.01</v>
      </c>
      <c r="AX43" s="19">
        <v>101</v>
      </c>
      <c r="AY43" s="19">
        <v>300</v>
      </c>
      <c r="AZ43" s="18">
        <v>467000</v>
      </c>
      <c r="BA43" s="18">
        <v>104463.17</v>
      </c>
      <c r="BB43" s="20">
        <v>90</v>
      </c>
      <c r="BC43" s="20">
        <v>56.8108319898774</v>
      </c>
      <c r="BD43" s="20">
        <v>9.5</v>
      </c>
      <c r="BE43" s="20"/>
      <c r="BF43" s="16" t="s">
        <v>421</v>
      </c>
      <c r="BG43" s="13"/>
      <c r="BH43" s="16" t="s">
        <v>492</v>
      </c>
      <c r="BI43" s="16" t="s">
        <v>493</v>
      </c>
      <c r="BJ43" s="16" t="s">
        <v>494</v>
      </c>
      <c r="BK43" s="16" t="s">
        <v>424</v>
      </c>
      <c r="BL43" s="14" t="s">
        <v>1</v>
      </c>
      <c r="BM43" s="20">
        <v>521163.76238332002</v>
      </c>
      <c r="BN43" s="14" t="s">
        <v>45</v>
      </c>
      <c r="BO43" s="20"/>
      <c r="BP43" s="21">
        <v>39169</v>
      </c>
      <c r="BQ43" s="21">
        <v>48294</v>
      </c>
      <c r="BR43" s="20">
        <v>2378.7800000000002</v>
      </c>
      <c r="BS43" s="20">
        <v>72.540000000000006</v>
      </c>
      <c r="BT43" s="20">
        <v>45.3</v>
      </c>
    </row>
    <row r="44" spans="1:72" s="12" customFormat="1" ht="18.2" customHeight="1" x14ac:dyDescent="0.15">
      <c r="A44" s="3">
        <v>42</v>
      </c>
      <c r="B44" s="4" t="s">
        <v>344</v>
      </c>
      <c r="C44" s="4" t="s">
        <v>420</v>
      </c>
      <c r="D44" s="5">
        <v>45231</v>
      </c>
      <c r="E44" s="6" t="s">
        <v>136</v>
      </c>
      <c r="F44" s="7">
        <v>108</v>
      </c>
      <c r="G44" s="7">
        <v>107</v>
      </c>
      <c r="H44" s="8">
        <v>63737.93</v>
      </c>
      <c r="I44" s="8">
        <v>28987.89</v>
      </c>
      <c r="J44" s="8">
        <v>0</v>
      </c>
      <c r="K44" s="8">
        <v>92725.82</v>
      </c>
      <c r="L44" s="8">
        <v>402.76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92725.82</v>
      </c>
      <c r="T44" s="8">
        <v>68093.350000000006</v>
      </c>
      <c r="U44" s="8">
        <v>504.57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68597.919999999998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f t="shared" si="0"/>
        <v>0</v>
      </c>
      <c r="AV44" s="8">
        <v>29390.65</v>
      </c>
      <c r="AW44" s="8">
        <v>68597.919999999998</v>
      </c>
      <c r="AX44" s="9">
        <v>103</v>
      </c>
      <c r="AY44" s="9">
        <v>300</v>
      </c>
      <c r="AZ44" s="8">
        <v>460300</v>
      </c>
      <c r="BA44" s="8">
        <v>103849.07</v>
      </c>
      <c r="BB44" s="10">
        <v>90</v>
      </c>
      <c r="BC44" s="10">
        <v>80.360120702092004</v>
      </c>
      <c r="BD44" s="10">
        <v>9.5</v>
      </c>
      <c r="BE44" s="10"/>
      <c r="BF44" s="6" t="s">
        <v>431</v>
      </c>
      <c r="BG44" s="3"/>
      <c r="BH44" s="6" t="s">
        <v>432</v>
      </c>
      <c r="BI44" s="6" t="s">
        <v>433</v>
      </c>
      <c r="BJ44" s="6" t="s">
        <v>434</v>
      </c>
      <c r="BK44" s="6" t="s">
        <v>424</v>
      </c>
      <c r="BL44" s="4" t="s">
        <v>1</v>
      </c>
      <c r="BM44" s="10">
        <v>732863.43283845996</v>
      </c>
      <c r="BN44" s="4" t="s">
        <v>45</v>
      </c>
      <c r="BO44" s="10"/>
      <c r="BP44" s="11">
        <v>39212</v>
      </c>
      <c r="BQ44" s="11">
        <v>48337</v>
      </c>
      <c r="BR44" s="10">
        <v>31783.81</v>
      </c>
      <c r="BS44" s="10">
        <v>72.12</v>
      </c>
      <c r="BT44" s="10">
        <v>45.28</v>
      </c>
    </row>
    <row r="45" spans="1:72" s="12" customFormat="1" ht="18.2" customHeight="1" x14ac:dyDescent="0.15">
      <c r="A45" s="13">
        <v>43</v>
      </c>
      <c r="B45" s="14" t="s">
        <v>344</v>
      </c>
      <c r="C45" s="14" t="s">
        <v>420</v>
      </c>
      <c r="D45" s="15">
        <v>45231</v>
      </c>
      <c r="E45" s="16" t="s">
        <v>495</v>
      </c>
      <c r="F45" s="17">
        <v>0</v>
      </c>
      <c r="G45" s="17">
        <v>0</v>
      </c>
      <c r="H45" s="18">
        <v>33243.25</v>
      </c>
      <c r="I45" s="18">
        <v>0</v>
      </c>
      <c r="J45" s="18">
        <v>0</v>
      </c>
      <c r="K45" s="18">
        <v>33243.25</v>
      </c>
      <c r="L45" s="18">
        <v>210.44</v>
      </c>
      <c r="M45" s="18">
        <v>0</v>
      </c>
      <c r="N45" s="18">
        <v>0</v>
      </c>
      <c r="O45" s="18">
        <v>0</v>
      </c>
      <c r="P45" s="18">
        <v>210.44</v>
      </c>
      <c r="Q45" s="18">
        <v>1.29</v>
      </c>
      <c r="R45" s="18">
        <v>0</v>
      </c>
      <c r="S45" s="18">
        <v>33031.519999999997</v>
      </c>
      <c r="T45" s="18">
        <v>0</v>
      </c>
      <c r="U45" s="18">
        <v>263.17</v>
      </c>
      <c r="V45" s="18">
        <v>0</v>
      </c>
      <c r="W45" s="18">
        <v>0</v>
      </c>
      <c r="X45" s="18">
        <v>263.17</v>
      </c>
      <c r="Y45" s="18">
        <v>0</v>
      </c>
      <c r="Z45" s="18">
        <v>0</v>
      </c>
      <c r="AA45" s="18">
        <v>0</v>
      </c>
      <c r="AB45" s="18">
        <v>37.64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25.56</v>
      </c>
      <c r="AI45" s="18">
        <v>69.98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3.0000000000000001E-3</v>
      </c>
      <c r="AR45" s="18">
        <v>0</v>
      </c>
      <c r="AS45" s="18">
        <v>0</v>
      </c>
      <c r="AT45" s="18">
        <v>0</v>
      </c>
      <c r="AU45" s="18">
        <f t="shared" si="0"/>
        <v>608.08299999999997</v>
      </c>
      <c r="AV45" s="18">
        <v>0</v>
      </c>
      <c r="AW45" s="18">
        <v>0</v>
      </c>
      <c r="AX45" s="19">
        <v>104</v>
      </c>
      <c r="AY45" s="19">
        <v>300</v>
      </c>
      <c r="AZ45" s="18">
        <v>230000</v>
      </c>
      <c r="BA45" s="18">
        <v>54207.13</v>
      </c>
      <c r="BB45" s="20">
        <v>90</v>
      </c>
      <c r="BC45" s="20">
        <v>54.842172976138002</v>
      </c>
      <c r="BD45" s="20">
        <v>9.5</v>
      </c>
      <c r="BE45" s="20"/>
      <c r="BF45" s="16" t="s">
        <v>431</v>
      </c>
      <c r="BG45" s="13"/>
      <c r="BH45" s="16" t="s">
        <v>457</v>
      </c>
      <c r="BI45" s="16" t="s">
        <v>348</v>
      </c>
      <c r="BJ45" s="16" t="s">
        <v>458</v>
      </c>
      <c r="BK45" s="16" t="s">
        <v>430</v>
      </c>
      <c r="BL45" s="14" t="s">
        <v>1</v>
      </c>
      <c r="BM45" s="20">
        <v>261066.36899056</v>
      </c>
      <c r="BN45" s="14" t="s">
        <v>45</v>
      </c>
      <c r="BO45" s="20"/>
      <c r="BP45" s="21">
        <v>39262</v>
      </c>
      <c r="BQ45" s="21">
        <v>48387</v>
      </c>
      <c r="BR45" s="20">
        <v>0</v>
      </c>
      <c r="BS45" s="20">
        <v>37.64</v>
      </c>
      <c r="BT45" s="20">
        <v>0</v>
      </c>
    </row>
    <row r="46" spans="1:72" s="12" customFormat="1" ht="18.2" customHeight="1" x14ac:dyDescent="0.15">
      <c r="A46" s="3">
        <v>44</v>
      </c>
      <c r="B46" s="4" t="s">
        <v>344</v>
      </c>
      <c r="C46" s="4" t="s">
        <v>420</v>
      </c>
      <c r="D46" s="5">
        <v>45231</v>
      </c>
      <c r="E46" s="6" t="s">
        <v>499</v>
      </c>
      <c r="F46" s="7">
        <v>0</v>
      </c>
      <c r="G46" s="7">
        <v>0</v>
      </c>
      <c r="H46" s="8">
        <v>39440.239999999998</v>
      </c>
      <c r="I46" s="8">
        <v>0</v>
      </c>
      <c r="J46" s="8">
        <v>0</v>
      </c>
      <c r="K46" s="8">
        <v>39440.239999999998</v>
      </c>
      <c r="L46" s="8">
        <v>583.32000000000005</v>
      </c>
      <c r="M46" s="8">
        <v>0</v>
      </c>
      <c r="N46" s="8">
        <v>0</v>
      </c>
      <c r="O46" s="8">
        <v>0</v>
      </c>
      <c r="P46" s="8">
        <v>583.32000000000005</v>
      </c>
      <c r="Q46" s="8">
        <v>3.75</v>
      </c>
      <c r="R46" s="8">
        <v>0</v>
      </c>
      <c r="S46" s="8">
        <v>38853.17</v>
      </c>
      <c r="T46" s="8">
        <v>0</v>
      </c>
      <c r="U46" s="8">
        <v>312.20999999999998</v>
      </c>
      <c r="V46" s="8">
        <v>0</v>
      </c>
      <c r="W46" s="8">
        <v>0</v>
      </c>
      <c r="X46" s="8">
        <v>312.20999999999998</v>
      </c>
      <c r="Y46" s="8">
        <v>0</v>
      </c>
      <c r="Z46" s="8">
        <v>0</v>
      </c>
      <c r="AA46" s="8">
        <v>0</v>
      </c>
      <c r="AB46" s="8">
        <v>71.180000000000007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48.34</v>
      </c>
      <c r="AI46" s="8">
        <v>132.13999999999999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5.0610000000000004E-3</v>
      </c>
      <c r="AT46" s="8">
        <v>0</v>
      </c>
      <c r="AU46" s="8">
        <f t="shared" si="0"/>
        <v>1150.934939</v>
      </c>
      <c r="AV46" s="8">
        <v>0</v>
      </c>
      <c r="AW46" s="8">
        <v>0</v>
      </c>
      <c r="AX46" s="9">
        <v>104</v>
      </c>
      <c r="AY46" s="9">
        <v>300</v>
      </c>
      <c r="AZ46" s="8">
        <v>435000</v>
      </c>
      <c r="BA46" s="8">
        <v>102498.9</v>
      </c>
      <c r="BB46" s="10">
        <v>90</v>
      </c>
      <c r="BC46" s="10">
        <v>34.115344652479202</v>
      </c>
      <c r="BD46" s="10">
        <v>9.5</v>
      </c>
      <c r="BE46" s="10"/>
      <c r="BF46" s="6" t="s">
        <v>431</v>
      </c>
      <c r="BG46" s="3"/>
      <c r="BH46" s="6" t="s">
        <v>432</v>
      </c>
      <c r="BI46" s="6" t="s">
        <v>500</v>
      </c>
      <c r="BJ46" s="6" t="s">
        <v>501</v>
      </c>
      <c r="BK46" s="6" t="s">
        <v>430</v>
      </c>
      <c r="BL46" s="4" t="s">
        <v>1</v>
      </c>
      <c r="BM46" s="10">
        <v>307078.08831301</v>
      </c>
      <c r="BN46" s="4" t="s">
        <v>45</v>
      </c>
      <c r="BO46" s="10"/>
      <c r="BP46" s="11">
        <v>39247</v>
      </c>
      <c r="BQ46" s="11">
        <v>48372</v>
      </c>
      <c r="BR46" s="10">
        <v>0</v>
      </c>
      <c r="BS46" s="10">
        <v>71.180000000000007</v>
      </c>
      <c r="BT46" s="10">
        <v>0</v>
      </c>
    </row>
    <row r="47" spans="1:72" s="12" customFormat="1" ht="18.2" customHeight="1" x14ac:dyDescent="0.15">
      <c r="A47" s="13">
        <v>45</v>
      </c>
      <c r="B47" s="14" t="s">
        <v>344</v>
      </c>
      <c r="C47" s="14" t="s">
        <v>420</v>
      </c>
      <c r="D47" s="15">
        <v>45231</v>
      </c>
      <c r="E47" s="16" t="s">
        <v>502</v>
      </c>
      <c r="F47" s="17">
        <v>0</v>
      </c>
      <c r="G47" s="17">
        <v>1</v>
      </c>
      <c r="H47" s="18">
        <v>32385.03</v>
      </c>
      <c r="I47" s="18">
        <v>203.76</v>
      </c>
      <c r="J47" s="18">
        <v>0</v>
      </c>
      <c r="K47" s="18">
        <v>32588.79</v>
      </c>
      <c r="L47" s="18">
        <v>408.98</v>
      </c>
      <c r="M47" s="18">
        <v>0</v>
      </c>
      <c r="N47" s="18">
        <v>0</v>
      </c>
      <c r="O47" s="18">
        <v>203.76</v>
      </c>
      <c r="P47" s="18">
        <v>408.98</v>
      </c>
      <c r="Q47" s="18">
        <v>0</v>
      </c>
      <c r="R47" s="18">
        <v>0</v>
      </c>
      <c r="S47" s="18">
        <v>31976.05</v>
      </c>
      <c r="T47" s="18">
        <v>233.55</v>
      </c>
      <c r="U47" s="18">
        <v>465.64</v>
      </c>
      <c r="V47" s="18">
        <v>0</v>
      </c>
      <c r="W47" s="18">
        <v>233.55</v>
      </c>
      <c r="X47" s="18">
        <v>465.64</v>
      </c>
      <c r="Y47" s="18">
        <v>0</v>
      </c>
      <c r="Z47" s="18">
        <v>0</v>
      </c>
      <c r="AA47" s="18">
        <v>0</v>
      </c>
      <c r="AB47" s="18">
        <v>37.15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23.72</v>
      </c>
      <c r="AI47" s="18">
        <v>69.95</v>
      </c>
      <c r="AJ47" s="18">
        <v>37.15</v>
      </c>
      <c r="AK47" s="18">
        <v>0</v>
      </c>
      <c r="AL47" s="18">
        <v>0</v>
      </c>
      <c r="AM47" s="18">
        <v>0</v>
      </c>
      <c r="AN47" s="18">
        <v>0</v>
      </c>
      <c r="AO47" s="18">
        <v>23.72</v>
      </c>
      <c r="AP47" s="18">
        <v>69.790000000000006</v>
      </c>
      <c r="AQ47" s="18">
        <v>8.5000000000000006E-2</v>
      </c>
      <c r="AR47" s="18">
        <v>0</v>
      </c>
      <c r="AS47" s="18">
        <v>0</v>
      </c>
      <c r="AT47" s="18">
        <v>0</v>
      </c>
      <c r="AU47" s="18">
        <f t="shared" si="0"/>
        <v>1573.4949999999999</v>
      </c>
      <c r="AV47" s="18">
        <v>0</v>
      </c>
      <c r="AW47" s="18">
        <v>0</v>
      </c>
      <c r="AX47" s="19">
        <v>106</v>
      </c>
      <c r="AY47" s="19">
        <v>300</v>
      </c>
      <c r="AZ47" s="18">
        <v>240000</v>
      </c>
      <c r="BA47" s="18">
        <v>53857.37</v>
      </c>
      <c r="BB47" s="20">
        <v>90</v>
      </c>
      <c r="BC47" s="20">
        <v>53.434553154006601</v>
      </c>
      <c r="BD47" s="20">
        <v>8.6</v>
      </c>
      <c r="BE47" s="20"/>
      <c r="BF47" s="16" t="s">
        <v>431</v>
      </c>
      <c r="BG47" s="13"/>
      <c r="BH47" s="16" t="s">
        <v>457</v>
      </c>
      <c r="BI47" s="16" t="s">
        <v>348</v>
      </c>
      <c r="BJ47" s="16" t="s">
        <v>458</v>
      </c>
      <c r="BK47" s="16" t="s">
        <v>430</v>
      </c>
      <c r="BL47" s="14" t="s">
        <v>1</v>
      </c>
      <c r="BM47" s="20">
        <v>252724.40590565</v>
      </c>
      <c r="BN47" s="14" t="s">
        <v>45</v>
      </c>
      <c r="BO47" s="20"/>
      <c r="BP47" s="21">
        <v>39318</v>
      </c>
      <c r="BQ47" s="21">
        <v>48443</v>
      </c>
      <c r="BR47" s="20">
        <v>130.66</v>
      </c>
      <c r="BS47" s="20">
        <v>37.15</v>
      </c>
      <c r="BT47" s="20">
        <v>0</v>
      </c>
    </row>
    <row r="48" spans="1:72" s="12" customFormat="1" ht="18.2" customHeight="1" x14ac:dyDescent="0.15">
      <c r="A48" s="3">
        <v>46</v>
      </c>
      <c r="B48" s="4" t="s">
        <v>344</v>
      </c>
      <c r="C48" s="4" t="s">
        <v>420</v>
      </c>
      <c r="D48" s="5">
        <v>45231</v>
      </c>
      <c r="E48" s="6" t="s">
        <v>503</v>
      </c>
      <c r="F48" s="7">
        <v>0</v>
      </c>
      <c r="G48" s="7">
        <v>0</v>
      </c>
      <c r="H48" s="8">
        <v>46987.53</v>
      </c>
      <c r="I48" s="8">
        <v>0</v>
      </c>
      <c r="J48" s="8">
        <v>0</v>
      </c>
      <c r="K48" s="8">
        <v>46987.53</v>
      </c>
      <c r="L48" s="8">
        <v>354.12</v>
      </c>
      <c r="M48" s="8">
        <v>0</v>
      </c>
      <c r="N48" s="8">
        <v>0</v>
      </c>
      <c r="O48" s="8">
        <v>0</v>
      </c>
      <c r="P48" s="8">
        <v>354.12</v>
      </c>
      <c r="Q48" s="8">
        <v>0</v>
      </c>
      <c r="R48" s="8">
        <v>0</v>
      </c>
      <c r="S48" s="8">
        <v>46633.41</v>
      </c>
      <c r="T48" s="8">
        <v>0</v>
      </c>
      <c r="U48" s="8">
        <v>336.74</v>
      </c>
      <c r="V48" s="8">
        <v>0</v>
      </c>
      <c r="W48" s="8">
        <v>0</v>
      </c>
      <c r="X48" s="8">
        <v>336.74</v>
      </c>
      <c r="Y48" s="8">
        <v>0</v>
      </c>
      <c r="Z48" s="8">
        <v>0</v>
      </c>
      <c r="AA48" s="8">
        <v>0</v>
      </c>
      <c r="AB48" s="8">
        <v>58.69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37.479999999999997</v>
      </c>
      <c r="AI48" s="8">
        <v>110.96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8.2240999999999995E-2</v>
      </c>
      <c r="AT48" s="8">
        <v>0</v>
      </c>
      <c r="AU48" s="8">
        <f t="shared" si="0"/>
        <v>897.90775900000006</v>
      </c>
      <c r="AV48" s="8">
        <v>0</v>
      </c>
      <c r="AW48" s="8">
        <v>0</v>
      </c>
      <c r="AX48" s="9">
        <v>94</v>
      </c>
      <c r="AY48" s="9">
        <v>300</v>
      </c>
      <c r="AZ48" s="8">
        <v>385000</v>
      </c>
      <c r="BA48" s="8">
        <v>85083.03</v>
      </c>
      <c r="BB48" s="10">
        <v>90</v>
      </c>
      <c r="BC48" s="10">
        <v>49.328366655489397</v>
      </c>
      <c r="BD48" s="10">
        <v>8.6</v>
      </c>
      <c r="BE48" s="10"/>
      <c r="BF48" s="6" t="s">
        <v>421</v>
      </c>
      <c r="BG48" s="3"/>
      <c r="BH48" s="6" t="s">
        <v>116</v>
      </c>
      <c r="BI48" s="6" t="s">
        <v>439</v>
      </c>
      <c r="BJ48" s="6" t="s">
        <v>479</v>
      </c>
      <c r="BK48" s="6" t="s">
        <v>430</v>
      </c>
      <c r="BL48" s="4" t="s">
        <v>1</v>
      </c>
      <c r="BM48" s="10">
        <v>368569.62750573002</v>
      </c>
      <c r="BN48" s="4" t="s">
        <v>45</v>
      </c>
      <c r="BO48" s="10"/>
      <c r="BP48" s="11">
        <v>39246</v>
      </c>
      <c r="BQ48" s="11">
        <v>48378</v>
      </c>
      <c r="BR48" s="10">
        <v>0</v>
      </c>
      <c r="BS48" s="10">
        <v>58.69</v>
      </c>
      <c r="BT48" s="10">
        <v>0</v>
      </c>
    </row>
    <row r="49" spans="1:72" s="12" customFormat="1" ht="18.2" customHeight="1" x14ac:dyDescent="0.15">
      <c r="A49" s="13">
        <v>47</v>
      </c>
      <c r="B49" s="14" t="s">
        <v>48</v>
      </c>
      <c r="C49" s="14" t="s">
        <v>420</v>
      </c>
      <c r="D49" s="15">
        <v>45231</v>
      </c>
      <c r="E49" s="16" t="s">
        <v>92</v>
      </c>
      <c r="F49" s="17">
        <v>158</v>
      </c>
      <c r="G49" s="17">
        <v>157</v>
      </c>
      <c r="H49" s="18">
        <v>57853.388299999999</v>
      </c>
      <c r="I49" s="18">
        <v>36253.1198</v>
      </c>
      <c r="J49" s="18">
        <v>0</v>
      </c>
      <c r="K49" s="18">
        <v>94106.508100000006</v>
      </c>
      <c r="L49" s="18">
        <v>384.60390000000001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94106.508100000006</v>
      </c>
      <c r="T49" s="18">
        <v>88524.329100000003</v>
      </c>
      <c r="U49" s="18">
        <v>414.61610000000002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88938.945200000002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36637.723700000002</v>
      </c>
      <c r="AW49" s="18">
        <v>88938.945200000002</v>
      </c>
      <c r="AX49" s="19">
        <v>104</v>
      </c>
      <c r="AY49" s="19">
        <v>300</v>
      </c>
      <c r="AZ49" s="18">
        <v>418000</v>
      </c>
      <c r="BA49" s="18">
        <v>98429.14</v>
      </c>
      <c r="BB49" s="20">
        <v>90</v>
      </c>
      <c r="BC49" s="20">
        <v>86.047543735523902</v>
      </c>
      <c r="BD49" s="20">
        <v>8.6</v>
      </c>
      <c r="BE49" s="20"/>
      <c r="BF49" s="16" t="s">
        <v>421</v>
      </c>
      <c r="BG49" s="13"/>
      <c r="BH49" s="16" t="s">
        <v>114</v>
      </c>
      <c r="BI49" s="16" t="s">
        <v>474</v>
      </c>
      <c r="BJ49" s="16" t="s">
        <v>456</v>
      </c>
      <c r="BK49" s="16" t="s">
        <v>424</v>
      </c>
      <c r="BL49" s="14" t="s">
        <v>1</v>
      </c>
      <c r="BM49" s="20">
        <v>743775.77441327902</v>
      </c>
      <c r="BN49" s="14" t="s">
        <v>45</v>
      </c>
      <c r="BO49" s="20"/>
      <c r="BP49" s="21">
        <v>39276</v>
      </c>
      <c r="BQ49" s="21">
        <v>48401</v>
      </c>
      <c r="BR49" s="20">
        <v>28703.184499999999</v>
      </c>
      <c r="BS49" s="20">
        <v>67.89</v>
      </c>
      <c r="BT49" s="20">
        <v>44.283900000000003</v>
      </c>
    </row>
    <row r="50" spans="1:72" s="12" customFormat="1" ht="18.2" customHeight="1" x14ac:dyDescent="0.15">
      <c r="A50" s="3">
        <v>48</v>
      </c>
      <c r="B50" s="4" t="s">
        <v>48</v>
      </c>
      <c r="C50" s="4" t="s">
        <v>420</v>
      </c>
      <c r="D50" s="5">
        <v>45231</v>
      </c>
      <c r="E50" s="6" t="s">
        <v>8</v>
      </c>
      <c r="F50" s="7">
        <v>44</v>
      </c>
      <c r="G50" s="7">
        <v>43</v>
      </c>
      <c r="H50" s="8">
        <v>193632.96789999999</v>
      </c>
      <c r="I50" s="8">
        <v>27849.137599999998</v>
      </c>
      <c r="J50" s="8">
        <v>0</v>
      </c>
      <c r="K50" s="8">
        <v>221482.10550000001</v>
      </c>
      <c r="L50" s="8">
        <v>777.38639999999998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221482.10550000001</v>
      </c>
      <c r="T50" s="8">
        <v>77114.558399999994</v>
      </c>
      <c r="U50" s="8">
        <v>1663.63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78778.188399999999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28626.524000000001</v>
      </c>
      <c r="AW50" s="8">
        <v>78778.188399999999</v>
      </c>
      <c r="AX50" s="9">
        <v>131</v>
      </c>
      <c r="AY50" s="9">
        <v>210</v>
      </c>
      <c r="AZ50" s="8">
        <v>454000</v>
      </c>
      <c r="BA50" s="8">
        <v>272400</v>
      </c>
      <c r="BB50" s="10"/>
      <c r="BC50" s="10"/>
      <c r="BD50" s="10">
        <v>10.31</v>
      </c>
      <c r="BE50" s="10"/>
      <c r="BF50" s="6" t="s">
        <v>421</v>
      </c>
      <c r="BG50" s="3"/>
      <c r="BH50" s="6" t="s">
        <v>116</v>
      </c>
      <c r="BI50" s="6" t="s">
        <v>504</v>
      </c>
      <c r="BJ50" s="6" t="s">
        <v>479</v>
      </c>
      <c r="BK50" s="6" t="s">
        <v>424</v>
      </c>
      <c r="BL50" s="4" t="s">
        <v>0</v>
      </c>
      <c r="BM50" s="10">
        <v>221482.10550000001</v>
      </c>
      <c r="BN50" s="4" t="s">
        <v>45</v>
      </c>
      <c r="BO50" s="10"/>
      <c r="BP50" s="11">
        <v>42886</v>
      </c>
      <c r="BQ50" s="11">
        <v>49310</v>
      </c>
      <c r="BR50" s="10">
        <v>23825.6783</v>
      </c>
      <c r="BS50" s="10">
        <v>397.30560000000003</v>
      </c>
      <c r="BT50" s="10">
        <v>350</v>
      </c>
    </row>
    <row r="51" spans="1:72" s="12" customFormat="1" ht="18.2" customHeight="1" x14ac:dyDescent="0.15">
      <c r="A51" s="13">
        <v>49</v>
      </c>
      <c r="B51" s="14" t="s">
        <v>48</v>
      </c>
      <c r="C51" s="14" t="s">
        <v>420</v>
      </c>
      <c r="D51" s="15">
        <v>45231</v>
      </c>
      <c r="E51" s="16" t="s">
        <v>137</v>
      </c>
      <c r="F51" s="17">
        <v>164</v>
      </c>
      <c r="G51" s="17">
        <v>163</v>
      </c>
      <c r="H51" s="18">
        <v>53260.7143</v>
      </c>
      <c r="I51" s="18">
        <v>35458.367400000003</v>
      </c>
      <c r="J51" s="18">
        <v>0</v>
      </c>
      <c r="K51" s="18">
        <v>88719.081699999995</v>
      </c>
      <c r="L51" s="18">
        <v>368.85820000000001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88719.081699999995</v>
      </c>
      <c r="T51" s="18">
        <v>86146.025200000004</v>
      </c>
      <c r="U51" s="18">
        <v>381.70179999999999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86527.726999999999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>
        <v>0</v>
      </c>
      <c r="AU51" s="18">
        <f t="shared" si="0"/>
        <v>0</v>
      </c>
      <c r="AV51" s="18">
        <v>35827.225599999998</v>
      </c>
      <c r="AW51" s="18">
        <v>86527.726999999999</v>
      </c>
      <c r="AX51" s="19">
        <v>101</v>
      </c>
      <c r="AY51" s="19">
        <v>300</v>
      </c>
      <c r="AZ51" s="18">
        <v>393908</v>
      </c>
      <c r="BA51" s="18">
        <v>92436.6</v>
      </c>
      <c r="BB51" s="20">
        <v>90</v>
      </c>
      <c r="BC51" s="20">
        <v>86.380474325104998</v>
      </c>
      <c r="BD51" s="20">
        <v>8.6</v>
      </c>
      <c r="BE51" s="20"/>
      <c r="BF51" s="16" t="s">
        <v>421</v>
      </c>
      <c r="BG51" s="13"/>
      <c r="BH51" s="16" t="s">
        <v>114</v>
      </c>
      <c r="BI51" s="16" t="s">
        <v>474</v>
      </c>
      <c r="BJ51" s="16" t="s">
        <v>505</v>
      </c>
      <c r="BK51" s="16" t="s">
        <v>424</v>
      </c>
      <c r="BL51" s="14" t="s">
        <v>1</v>
      </c>
      <c r="BM51" s="20">
        <v>701195.96432727994</v>
      </c>
      <c r="BN51" s="14" t="s">
        <v>45</v>
      </c>
      <c r="BO51" s="20"/>
      <c r="BP51" s="21">
        <v>39176</v>
      </c>
      <c r="BQ51" s="21">
        <v>48301</v>
      </c>
      <c r="BR51" s="20">
        <v>26512.069200000002</v>
      </c>
      <c r="BS51" s="20">
        <v>63.76</v>
      </c>
      <c r="BT51" s="20">
        <v>44.283900000000003</v>
      </c>
    </row>
    <row r="52" spans="1:72" s="12" customFormat="1" ht="18.2" customHeight="1" x14ac:dyDescent="0.15">
      <c r="A52" s="3">
        <v>50</v>
      </c>
      <c r="B52" s="4" t="s">
        <v>48</v>
      </c>
      <c r="C52" s="4" t="s">
        <v>420</v>
      </c>
      <c r="D52" s="5">
        <v>45231</v>
      </c>
      <c r="E52" s="6" t="s">
        <v>53</v>
      </c>
      <c r="F52" s="7">
        <v>161</v>
      </c>
      <c r="G52" s="7">
        <v>160</v>
      </c>
      <c r="H52" s="8">
        <v>31113.423500000001</v>
      </c>
      <c r="I52" s="8">
        <v>59976.999900000003</v>
      </c>
      <c r="J52" s="8">
        <v>0</v>
      </c>
      <c r="K52" s="8">
        <v>91090.4234</v>
      </c>
      <c r="L52" s="8">
        <v>631.87009999999998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91090.4234</v>
      </c>
      <c r="T52" s="8">
        <v>75959.770099999994</v>
      </c>
      <c r="U52" s="8">
        <v>222.97989999999999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76182.75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/>
      <c r="AT52" s="8">
        <v>0</v>
      </c>
      <c r="AU52" s="8">
        <f t="shared" si="0"/>
        <v>0</v>
      </c>
      <c r="AV52" s="8">
        <v>60608.87</v>
      </c>
      <c r="AW52" s="8">
        <v>76182.75</v>
      </c>
      <c r="AX52" s="9">
        <v>43</v>
      </c>
      <c r="AY52" s="9">
        <v>240</v>
      </c>
      <c r="AZ52" s="8">
        <v>415000</v>
      </c>
      <c r="BA52" s="8">
        <v>97790.28</v>
      </c>
      <c r="BB52" s="10">
        <v>90</v>
      </c>
      <c r="BC52" s="10">
        <v>83.833874961806004</v>
      </c>
      <c r="BD52" s="10">
        <v>8.6</v>
      </c>
      <c r="BE52" s="10"/>
      <c r="BF52" s="6" t="s">
        <v>421</v>
      </c>
      <c r="BG52" s="3"/>
      <c r="BH52" s="6" t="s">
        <v>114</v>
      </c>
      <c r="BI52" s="6" t="s">
        <v>474</v>
      </c>
      <c r="BJ52" s="6" t="s">
        <v>456</v>
      </c>
      <c r="BK52" s="6" t="s">
        <v>424</v>
      </c>
      <c r="BL52" s="4" t="s">
        <v>1</v>
      </c>
      <c r="BM52" s="10">
        <v>719937.98913433996</v>
      </c>
      <c r="BN52" s="4" t="s">
        <v>45</v>
      </c>
      <c r="BO52" s="10"/>
      <c r="BP52" s="11">
        <v>39248</v>
      </c>
      <c r="BQ52" s="11">
        <v>46548</v>
      </c>
      <c r="BR52" s="10">
        <v>27061.6319</v>
      </c>
      <c r="BS52" s="10">
        <v>63.55</v>
      </c>
      <c r="BT52" s="10">
        <v>44.283900000000003</v>
      </c>
    </row>
    <row r="53" spans="1:72" s="12" customFormat="1" ht="18.2" customHeight="1" x14ac:dyDescent="0.15">
      <c r="A53" s="13">
        <v>51</v>
      </c>
      <c r="B53" s="14" t="s">
        <v>344</v>
      </c>
      <c r="C53" s="14" t="s">
        <v>420</v>
      </c>
      <c r="D53" s="15">
        <v>45231</v>
      </c>
      <c r="E53" s="16" t="s">
        <v>138</v>
      </c>
      <c r="F53" s="17">
        <v>85</v>
      </c>
      <c r="G53" s="17">
        <v>84</v>
      </c>
      <c r="H53" s="18">
        <v>51092.800000000003</v>
      </c>
      <c r="I53" s="18">
        <v>20919.740000000002</v>
      </c>
      <c r="J53" s="18">
        <v>0</v>
      </c>
      <c r="K53" s="18">
        <v>72012.539999999994</v>
      </c>
      <c r="L53" s="18">
        <v>332.42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72012.539999999994</v>
      </c>
      <c r="T53" s="18">
        <v>37757.839999999997</v>
      </c>
      <c r="U53" s="18">
        <v>366.15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38123.99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f t="shared" si="0"/>
        <v>0</v>
      </c>
      <c r="AV53" s="18">
        <v>21252.16</v>
      </c>
      <c r="AW53" s="18">
        <v>38123.99</v>
      </c>
      <c r="AX53" s="19">
        <v>104</v>
      </c>
      <c r="AY53" s="19">
        <v>300</v>
      </c>
      <c r="AZ53" s="18">
        <v>368000</v>
      </c>
      <c r="BA53" s="18">
        <v>86032.74</v>
      </c>
      <c r="BB53" s="20">
        <v>89.27</v>
      </c>
      <c r="BC53" s="20">
        <v>74.722244645468706</v>
      </c>
      <c r="BD53" s="20">
        <v>8.6</v>
      </c>
      <c r="BE53" s="20"/>
      <c r="BF53" s="16" t="s">
        <v>421</v>
      </c>
      <c r="BG53" s="13"/>
      <c r="BH53" s="16" t="s">
        <v>114</v>
      </c>
      <c r="BI53" s="16" t="s">
        <v>474</v>
      </c>
      <c r="BJ53" s="16" t="s">
        <v>506</v>
      </c>
      <c r="BK53" s="16" t="s">
        <v>424</v>
      </c>
      <c r="BL53" s="14" t="s">
        <v>1</v>
      </c>
      <c r="BM53" s="20">
        <v>569154.92655462003</v>
      </c>
      <c r="BN53" s="14" t="s">
        <v>45</v>
      </c>
      <c r="BO53" s="20"/>
      <c r="BP53" s="21">
        <v>39255</v>
      </c>
      <c r="BQ53" s="21">
        <v>48380</v>
      </c>
      <c r="BR53" s="20">
        <v>22291.54</v>
      </c>
      <c r="BS53" s="20">
        <v>59.34</v>
      </c>
      <c r="BT53" s="20">
        <v>45.54</v>
      </c>
    </row>
    <row r="54" spans="1:72" s="12" customFormat="1" ht="18.2" customHeight="1" x14ac:dyDescent="0.15">
      <c r="A54" s="3">
        <v>52</v>
      </c>
      <c r="B54" s="4" t="s">
        <v>344</v>
      </c>
      <c r="C54" s="4" t="s">
        <v>420</v>
      </c>
      <c r="D54" s="5">
        <v>45231</v>
      </c>
      <c r="E54" s="6" t="s">
        <v>507</v>
      </c>
      <c r="F54" s="7">
        <v>0</v>
      </c>
      <c r="G54" s="7">
        <v>0</v>
      </c>
      <c r="H54" s="8">
        <v>52081.13</v>
      </c>
      <c r="I54" s="8">
        <v>0</v>
      </c>
      <c r="J54" s="8">
        <v>0</v>
      </c>
      <c r="K54" s="8">
        <v>52081.13</v>
      </c>
      <c r="L54" s="8">
        <v>334.87</v>
      </c>
      <c r="M54" s="8">
        <v>0</v>
      </c>
      <c r="N54" s="8">
        <v>0</v>
      </c>
      <c r="O54" s="8">
        <v>0</v>
      </c>
      <c r="P54" s="8">
        <v>334.87</v>
      </c>
      <c r="Q54" s="8">
        <v>0</v>
      </c>
      <c r="R54" s="8">
        <v>0</v>
      </c>
      <c r="S54" s="8">
        <v>51746.26</v>
      </c>
      <c r="T54" s="8">
        <v>0</v>
      </c>
      <c r="U54" s="8">
        <v>412.31</v>
      </c>
      <c r="V54" s="8">
        <v>0</v>
      </c>
      <c r="W54" s="8">
        <v>0</v>
      </c>
      <c r="X54" s="8">
        <v>412.31</v>
      </c>
      <c r="Y54" s="8">
        <v>0</v>
      </c>
      <c r="Z54" s="8">
        <v>0</v>
      </c>
      <c r="AA54" s="8">
        <v>0</v>
      </c>
      <c r="AB54" s="8">
        <v>59.39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40.33</v>
      </c>
      <c r="AI54" s="8">
        <v>110.44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1.151</v>
      </c>
      <c r="AR54" s="8">
        <v>0</v>
      </c>
      <c r="AS54" s="8">
        <v>0</v>
      </c>
      <c r="AT54" s="8">
        <v>0</v>
      </c>
      <c r="AU54" s="8">
        <f t="shared" si="0"/>
        <v>958.49099999999999</v>
      </c>
      <c r="AV54" s="8">
        <v>0</v>
      </c>
      <c r="AW54" s="8">
        <v>0</v>
      </c>
      <c r="AX54" s="9">
        <v>102</v>
      </c>
      <c r="AY54" s="9">
        <v>300</v>
      </c>
      <c r="AZ54" s="8">
        <v>368000</v>
      </c>
      <c r="BA54" s="8">
        <v>85519.039999999994</v>
      </c>
      <c r="BB54" s="10">
        <v>89.26</v>
      </c>
      <c r="BC54" s="10">
        <v>54.009857542834901</v>
      </c>
      <c r="BD54" s="10">
        <v>9.5</v>
      </c>
      <c r="BE54" s="10"/>
      <c r="BF54" s="6" t="s">
        <v>431</v>
      </c>
      <c r="BG54" s="3"/>
      <c r="BH54" s="6" t="s">
        <v>114</v>
      </c>
      <c r="BI54" s="6" t="s">
        <v>474</v>
      </c>
      <c r="BJ54" s="6" t="s">
        <v>506</v>
      </c>
      <c r="BK54" s="6" t="s">
        <v>430</v>
      </c>
      <c r="BL54" s="4" t="s">
        <v>1</v>
      </c>
      <c r="BM54" s="10">
        <v>408979.30846178002</v>
      </c>
      <c r="BN54" s="4" t="s">
        <v>45</v>
      </c>
      <c r="BO54" s="10"/>
      <c r="BP54" s="11">
        <v>39192</v>
      </c>
      <c r="BQ54" s="11">
        <v>48317</v>
      </c>
      <c r="BR54" s="10">
        <v>0</v>
      </c>
      <c r="BS54" s="10">
        <v>59.39</v>
      </c>
      <c r="BT54" s="10">
        <v>0</v>
      </c>
    </row>
    <row r="55" spans="1:72" s="12" customFormat="1" ht="18.2" customHeight="1" x14ac:dyDescent="0.15">
      <c r="A55" s="13">
        <v>53</v>
      </c>
      <c r="B55" s="14" t="s">
        <v>48</v>
      </c>
      <c r="C55" s="14" t="s">
        <v>420</v>
      </c>
      <c r="D55" s="15">
        <v>45231</v>
      </c>
      <c r="E55" s="16" t="s">
        <v>29</v>
      </c>
      <c r="F55" s="17">
        <v>1</v>
      </c>
      <c r="G55" s="17">
        <v>0</v>
      </c>
      <c r="H55" s="18">
        <v>82737.936400000006</v>
      </c>
      <c r="I55" s="18">
        <v>0</v>
      </c>
      <c r="J55" s="18">
        <v>0</v>
      </c>
      <c r="K55" s="18">
        <v>82737.936400000006</v>
      </c>
      <c r="L55" s="18">
        <v>1555.0835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82737.936400000006</v>
      </c>
      <c r="T55" s="18">
        <v>0</v>
      </c>
      <c r="U55" s="18">
        <v>710.85680000000002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710.85680000000002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2.06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  <c r="AS55" s="18"/>
      <c r="AT55" s="18">
        <v>0</v>
      </c>
      <c r="AU55" s="18">
        <f t="shared" si="0"/>
        <v>2.06</v>
      </c>
      <c r="AV55" s="18">
        <v>1555.0835</v>
      </c>
      <c r="AW55" s="18">
        <v>710.85680000000002</v>
      </c>
      <c r="AX55" s="19">
        <v>41</v>
      </c>
      <c r="AY55" s="19">
        <v>120</v>
      </c>
      <c r="AZ55" s="18">
        <v>368000</v>
      </c>
      <c r="BA55" s="18">
        <v>217000</v>
      </c>
      <c r="BB55" s="20"/>
      <c r="BC55" s="20"/>
      <c r="BD55" s="20">
        <v>10.31</v>
      </c>
      <c r="BE55" s="20"/>
      <c r="BF55" s="16" t="s">
        <v>421</v>
      </c>
      <c r="BG55" s="13"/>
      <c r="BH55" s="16" t="s">
        <v>114</v>
      </c>
      <c r="BI55" s="16" t="s">
        <v>508</v>
      </c>
      <c r="BJ55" s="16" t="s">
        <v>506</v>
      </c>
      <c r="BK55" s="16" t="s">
        <v>442</v>
      </c>
      <c r="BL55" s="14" t="s">
        <v>0</v>
      </c>
      <c r="BM55" s="20">
        <v>82737.936400000006</v>
      </c>
      <c r="BN55" s="14" t="s">
        <v>45</v>
      </c>
      <c r="BO55" s="20"/>
      <c r="BP55" s="21">
        <v>42886</v>
      </c>
      <c r="BQ55" s="21">
        <v>46569</v>
      </c>
      <c r="BR55" s="20">
        <v>412.1472</v>
      </c>
      <c r="BS55" s="20">
        <v>283.76100000000002</v>
      </c>
      <c r="BT55" s="20">
        <v>350</v>
      </c>
    </row>
    <row r="56" spans="1:72" s="12" customFormat="1" ht="18.2" customHeight="1" x14ac:dyDescent="0.15">
      <c r="A56" s="3">
        <v>54</v>
      </c>
      <c r="B56" s="4" t="s">
        <v>48</v>
      </c>
      <c r="C56" s="4" t="s">
        <v>420</v>
      </c>
      <c r="D56" s="5">
        <v>45231</v>
      </c>
      <c r="E56" s="6" t="s">
        <v>9</v>
      </c>
      <c r="F56" s="7">
        <v>0</v>
      </c>
      <c r="G56" s="7">
        <v>0</v>
      </c>
      <c r="H56" s="8">
        <v>95624.742400000003</v>
      </c>
      <c r="I56" s="8">
        <v>0</v>
      </c>
      <c r="J56" s="8">
        <v>0</v>
      </c>
      <c r="K56" s="8">
        <v>95624.742400000003</v>
      </c>
      <c r="L56" s="8">
        <v>1767.1996999999999</v>
      </c>
      <c r="M56" s="8">
        <v>0</v>
      </c>
      <c r="N56" s="8">
        <v>0</v>
      </c>
      <c r="O56" s="8">
        <v>0</v>
      </c>
      <c r="P56" s="8">
        <v>1767.1996999999999</v>
      </c>
      <c r="Q56" s="8">
        <v>0</v>
      </c>
      <c r="R56" s="8">
        <v>0</v>
      </c>
      <c r="S56" s="8">
        <v>93857.542700000005</v>
      </c>
      <c r="T56" s="8">
        <v>0</v>
      </c>
      <c r="U56" s="8">
        <v>821.57590000000005</v>
      </c>
      <c r="V56" s="8">
        <v>0</v>
      </c>
      <c r="W56" s="8">
        <v>0</v>
      </c>
      <c r="X56" s="8">
        <v>821.57590000000005</v>
      </c>
      <c r="Y56" s="8">
        <v>0</v>
      </c>
      <c r="Z56" s="8">
        <v>0</v>
      </c>
      <c r="AA56" s="8">
        <v>0</v>
      </c>
      <c r="AB56" s="8">
        <v>324.1893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134.58349999999999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4036.7734999999998</v>
      </c>
      <c r="AR56" s="8">
        <v>0</v>
      </c>
      <c r="AS56" s="8"/>
      <c r="AT56" s="8">
        <v>0</v>
      </c>
      <c r="AU56" s="8">
        <f t="shared" si="0"/>
        <v>7084.3218999999999</v>
      </c>
      <c r="AV56" s="8">
        <v>0</v>
      </c>
      <c r="AW56" s="8">
        <v>0</v>
      </c>
      <c r="AX56" s="9">
        <v>42</v>
      </c>
      <c r="AY56" s="9">
        <v>120</v>
      </c>
      <c r="AZ56" s="8">
        <v>368000</v>
      </c>
      <c r="BA56" s="8">
        <v>227500</v>
      </c>
      <c r="BB56" s="10"/>
      <c r="BC56" s="10"/>
      <c r="BD56" s="10">
        <v>10.31</v>
      </c>
      <c r="BE56" s="10"/>
      <c r="BF56" s="6" t="s">
        <v>421</v>
      </c>
      <c r="BG56" s="3"/>
      <c r="BH56" s="6" t="s">
        <v>114</v>
      </c>
      <c r="BI56" s="6" t="s">
        <v>508</v>
      </c>
      <c r="BJ56" s="6" t="s">
        <v>506</v>
      </c>
      <c r="BK56" s="6" t="s">
        <v>430</v>
      </c>
      <c r="BL56" s="4" t="s">
        <v>0</v>
      </c>
      <c r="BM56" s="10">
        <v>93857.542700000005</v>
      </c>
      <c r="BN56" s="4" t="s">
        <v>45</v>
      </c>
      <c r="BO56" s="10"/>
      <c r="BP56" s="11">
        <v>42916</v>
      </c>
      <c r="BQ56" s="11">
        <v>46569</v>
      </c>
      <c r="BR56" s="10">
        <v>0</v>
      </c>
      <c r="BS56" s="10">
        <v>324.1893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344</v>
      </c>
      <c r="C57" s="14" t="s">
        <v>420</v>
      </c>
      <c r="D57" s="15">
        <v>45231</v>
      </c>
      <c r="E57" s="16" t="s">
        <v>509</v>
      </c>
      <c r="F57" s="17">
        <v>1</v>
      </c>
      <c r="G57" s="17">
        <v>0</v>
      </c>
      <c r="H57" s="18">
        <v>50668.84</v>
      </c>
      <c r="I57" s="18">
        <v>0</v>
      </c>
      <c r="J57" s="18">
        <v>0</v>
      </c>
      <c r="K57" s="18">
        <v>50668.84</v>
      </c>
      <c r="L57" s="18">
        <v>346.05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50668.84</v>
      </c>
      <c r="T57" s="18">
        <v>0</v>
      </c>
      <c r="U57" s="18">
        <v>401.13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401.13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0.05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4.9345E-2</v>
      </c>
      <c r="AT57" s="18">
        <v>0</v>
      </c>
      <c r="AU57" s="18">
        <f t="shared" si="0"/>
        <v>6.550000000000028E-4</v>
      </c>
      <c r="AV57" s="18">
        <v>346.05</v>
      </c>
      <c r="AW57" s="18">
        <v>401.13</v>
      </c>
      <c r="AX57" s="19">
        <v>102</v>
      </c>
      <c r="AY57" s="19">
        <v>300</v>
      </c>
      <c r="AZ57" s="18">
        <v>368000</v>
      </c>
      <c r="BA57" s="18">
        <v>85519.039999999994</v>
      </c>
      <c r="BB57" s="20">
        <v>89.27</v>
      </c>
      <c r="BC57" s="20">
        <v>52.891231552646097</v>
      </c>
      <c r="BD57" s="20">
        <v>9.5</v>
      </c>
      <c r="BE57" s="20"/>
      <c r="BF57" s="16" t="s">
        <v>431</v>
      </c>
      <c r="BG57" s="13"/>
      <c r="BH57" s="16" t="s">
        <v>114</v>
      </c>
      <c r="BI57" s="16" t="s">
        <v>474</v>
      </c>
      <c r="BJ57" s="16" t="s">
        <v>506</v>
      </c>
      <c r="BK57" s="16" t="s">
        <v>442</v>
      </c>
      <c r="BL57" s="14" t="s">
        <v>1</v>
      </c>
      <c r="BM57" s="20">
        <v>400463.86238851998</v>
      </c>
      <c r="BN57" s="14" t="s">
        <v>45</v>
      </c>
      <c r="BO57" s="20"/>
      <c r="BP57" s="21">
        <v>39192</v>
      </c>
      <c r="BQ57" s="21">
        <v>48317</v>
      </c>
      <c r="BR57" s="20">
        <v>210.11</v>
      </c>
      <c r="BS57" s="20">
        <v>59.39</v>
      </c>
      <c r="BT57" s="20">
        <v>0</v>
      </c>
    </row>
    <row r="58" spans="1:72" s="12" customFormat="1" ht="18.2" customHeight="1" x14ac:dyDescent="0.15">
      <c r="A58" s="3">
        <v>56</v>
      </c>
      <c r="B58" s="4" t="s">
        <v>48</v>
      </c>
      <c r="C58" s="4" t="s">
        <v>420</v>
      </c>
      <c r="D58" s="5">
        <v>45231</v>
      </c>
      <c r="E58" s="6" t="s">
        <v>10</v>
      </c>
      <c r="F58" s="7">
        <v>0</v>
      </c>
      <c r="G58" s="7">
        <v>0</v>
      </c>
      <c r="H58" s="8">
        <v>189060.9123</v>
      </c>
      <c r="I58" s="8">
        <v>0</v>
      </c>
      <c r="J58" s="8">
        <v>0</v>
      </c>
      <c r="K58" s="8">
        <v>189060.9123</v>
      </c>
      <c r="L58" s="8">
        <v>523.5797</v>
      </c>
      <c r="M58" s="8">
        <v>0</v>
      </c>
      <c r="N58" s="8">
        <v>0</v>
      </c>
      <c r="O58" s="8">
        <v>0</v>
      </c>
      <c r="P58" s="8">
        <v>523.5797</v>
      </c>
      <c r="Q58" s="8">
        <v>0</v>
      </c>
      <c r="R58" s="8">
        <v>0</v>
      </c>
      <c r="S58" s="8">
        <v>188537.33259999999</v>
      </c>
      <c r="T58" s="8">
        <v>0</v>
      </c>
      <c r="U58" s="8">
        <v>1624.3483000000001</v>
      </c>
      <c r="V58" s="8">
        <v>0</v>
      </c>
      <c r="W58" s="8">
        <v>0</v>
      </c>
      <c r="X58" s="8">
        <v>1624.3483000000001</v>
      </c>
      <c r="Y58" s="8">
        <v>0</v>
      </c>
      <c r="Z58" s="8">
        <v>0</v>
      </c>
      <c r="AA58" s="8">
        <v>0</v>
      </c>
      <c r="AB58" s="8">
        <v>365.33850000000001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151.41990000000001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2665.0364</v>
      </c>
      <c r="AR58" s="8">
        <v>0</v>
      </c>
      <c r="AS58" s="8"/>
      <c r="AT58" s="8">
        <v>0</v>
      </c>
      <c r="AU58" s="8">
        <f t="shared" si="0"/>
        <v>5329.7227999999996</v>
      </c>
      <c r="AV58" s="8">
        <v>0</v>
      </c>
      <c r="AW58" s="8">
        <v>0</v>
      </c>
      <c r="AX58" s="9">
        <v>162</v>
      </c>
      <c r="AY58" s="9">
        <v>240</v>
      </c>
      <c r="AZ58" s="8">
        <v>361000</v>
      </c>
      <c r="BA58" s="8">
        <v>272400</v>
      </c>
      <c r="BB58" s="10"/>
      <c r="BC58" s="10"/>
      <c r="BD58" s="10">
        <v>10.31</v>
      </c>
      <c r="BE58" s="10"/>
      <c r="BF58" s="6"/>
      <c r="BG58" s="3"/>
      <c r="BH58" s="6" t="s">
        <v>116</v>
      </c>
      <c r="BI58" s="6" t="s">
        <v>504</v>
      </c>
      <c r="BJ58" s="6" t="s">
        <v>479</v>
      </c>
      <c r="BK58" s="6" t="s">
        <v>430</v>
      </c>
      <c r="BL58" s="4" t="s">
        <v>0</v>
      </c>
      <c r="BM58" s="10">
        <v>188537.33259999999</v>
      </c>
      <c r="BN58" s="4" t="s">
        <v>45</v>
      </c>
      <c r="BO58" s="10"/>
      <c r="BP58" s="11">
        <v>39264</v>
      </c>
      <c r="BQ58" s="11">
        <v>50934</v>
      </c>
      <c r="BR58" s="10">
        <v>0</v>
      </c>
      <c r="BS58" s="10">
        <v>365.33850000000001</v>
      </c>
      <c r="BT58" s="10">
        <v>0</v>
      </c>
    </row>
    <row r="59" spans="1:72" s="12" customFormat="1" ht="18.2" customHeight="1" x14ac:dyDescent="0.15">
      <c r="A59" s="13">
        <v>57</v>
      </c>
      <c r="B59" s="14" t="s">
        <v>344</v>
      </c>
      <c r="C59" s="14" t="s">
        <v>420</v>
      </c>
      <c r="D59" s="15">
        <v>45231</v>
      </c>
      <c r="E59" s="16" t="s">
        <v>510</v>
      </c>
      <c r="F59" s="17">
        <v>0</v>
      </c>
      <c r="G59" s="17">
        <v>0</v>
      </c>
      <c r="H59" s="18">
        <v>58594.61</v>
      </c>
      <c r="I59" s="18">
        <v>0</v>
      </c>
      <c r="J59" s="18">
        <v>0</v>
      </c>
      <c r="K59" s="18">
        <v>58594.61</v>
      </c>
      <c r="L59" s="18">
        <v>391.5</v>
      </c>
      <c r="M59" s="18">
        <v>0</v>
      </c>
      <c r="N59" s="18">
        <v>0</v>
      </c>
      <c r="O59" s="18">
        <v>0</v>
      </c>
      <c r="P59" s="18">
        <v>391.5</v>
      </c>
      <c r="Q59" s="18">
        <v>0</v>
      </c>
      <c r="R59" s="18">
        <v>0</v>
      </c>
      <c r="S59" s="18">
        <v>58203.11</v>
      </c>
      <c r="T59" s="18">
        <v>0</v>
      </c>
      <c r="U59" s="18">
        <v>463.87</v>
      </c>
      <c r="V59" s="18">
        <v>0</v>
      </c>
      <c r="W59" s="18">
        <v>0</v>
      </c>
      <c r="X59" s="18">
        <v>463.87</v>
      </c>
      <c r="Y59" s="18">
        <v>0</v>
      </c>
      <c r="Z59" s="18">
        <v>0</v>
      </c>
      <c r="AA59" s="18">
        <v>0</v>
      </c>
      <c r="AB59" s="18">
        <v>67.98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46.17</v>
      </c>
      <c r="AI59" s="18">
        <v>126.27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f t="shared" si="0"/>
        <v>1095.79</v>
      </c>
      <c r="AV59" s="18">
        <v>0</v>
      </c>
      <c r="AW59" s="18">
        <v>0</v>
      </c>
      <c r="AX59" s="19">
        <v>102</v>
      </c>
      <c r="AY59" s="19">
        <v>300</v>
      </c>
      <c r="AZ59" s="18">
        <v>418000</v>
      </c>
      <c r="BA59" s="18">
        <v>97902.54</v>
      </c>
      <c r="BB59" s="20">
        <v>90</v>
      </c>
      <c r="BC59" s="20">
        <v>53.505045936499698</v>
      </c>
      <c r="BD59" s="20">
        <v>9.5</v>
      </c>
      <c r="BE59" s="20"/>
      <c r="BF59" s="16" t="s">
        <v>431</v>
      </c>
      <c r="BG59" s="13"/>
      <c r="BH59" s="16" t="s">
        <v>114</v>
      </c>
      <c r="BI59" s="16" t="s">
        <v>474</v>
      </c>
      <c r="BJ59" s="16" t="s">
        <v>456</v>
      </c>
      <c r="BK59" s="16" t="s">
        <v>430</v>
      </c>
      <c r="BL59" s="14" t="s">
        <v>1</v>
      </c>
      <c r="BM59" s="20">
        <v>460011.36464982998</v>
      </c>
      <c r="BN59" s="14" t="s">
        <v>45</v>
      </c>
      <c r="BO59" s="20"/>
      <c r="BP59" s="21">
        <v>39199</v>
      </c>
      <c r="BQ59" s="21">
        <v>48324</v>
      </c>
      <c r="BR59" s="20">
        <v>0</v>
      </c>
      <c r="BS59" s="20">
        <v>67.98</v>
      </c>
      <c r="BT59" s="20">
        <v>0</v>
      </c>
    </row>
    <row r="60" spans="1:72" s="12" customFormat="1" ht="18.2" customHeight="1" x14ac:dyDescent="0.15">
      <c r="A60" s="3">
        <v>58</v>
      </c>
      <c r="B60" s="4" t="s">
        <v>344</v>
      </c>
      <c r="C60" s="4" t="s">
        <v>420</v>
      </c>
      <c r="D60" s="5">
        <v>45231</v>
      </c>
      <c r="E60" s="6" t="s">
        <v>139</v>
      </c>
      <c r="F60" s="7">
        <v>173</v>
      </c>
      <c r="G60" s="7">
        <v>172</v>
      </c>
      <c r="H60" s="8">
        <v>67237.509999999995</v>
      </c>
      <c r="I60" s="8">
        <v>40403.06</v>
      </c>
      <c r="J60" s="8">
        <v>0</v>
      </c>
      <c r="K60" s="8">
        <v>107640.57</v>
      </c>
      <c r="L60" s="8">
        <v>430.92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107640.57</v>
      </c>
      <c r="T60" s="8">
        <v>124844.31</v>
      </c>
      <c r="U60" s="8">
        <v>532.27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125376.58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f t="shared" si="0"/>
        <v>0</v>
      </c>
      <c r="AV60" s="8">
        <v>40833.980000000003</v>
      </c>
      <c r="AW60" s="8">
        <v>125376.58</v>
      </c>
      <c r="AX60" s="9">
        <v>102</v>
      </c>
      <c r="AY60" s="9">
        <v>300</v>
      </c>
      <c r="AZ60" s="8">
        <v>494000</v>
      </c>
      <c r="BA60" s="8">
        <v>110243.17</v>
      </c>
      <c r="BB60" s="10">
        <v>89.99</v>
      </c>
      <c r="BC60" s="10">
        <v>87.865533023950604</v>
      </c>
      <c r="BD60" s="10">
        <v>9.5</v>
      </c>
      <c r="BE60" s="10"/>
      <c r="BF60" s="6" t="s">
        <v>431</v>
      </c>
      <c r="BG60" s="3"/>
      <c r="BH60" s="6" t="s">
        <v>425</v>
      </c>
      <c r="BI60" s="6" t="s">
        <v>484</v>
      </c>
      <c r="BJ60" s="6" t="s">
        <v>485</v>
      </c>
      <c r="BK60" s="6" t="s">
        <v>424</v>
      </c>
      <c r="BL60" s="4" t="s">
        <v>1</v>
      </c>
      <c r="BM60" s="10">
        <v>850742.94994521001</v>
      </c>
      <c r="BN60" s="4" t="s">
        <v>45</v>
      </c>
      <c r="BO60" s="10"/>
      <c r="BP60" s="11">
        <v>39192</v>
      </c>
      <c r="BQ60" s="11">
        <v>48317</v>
      </c>
      <c r="BR60" s="10">
        <v>49017.2</v>
      </c>
      <c r="BS60" s="10">
        <v>76.56</v>
      </c>
      <c r="BT60" s="10">
        <v>45.21</v>
      </c>
    </row>
    <row r="61" spans="1:72" s="12" customFormat="1" ht="18.2" customHeight="1" x14ac:dyDescent="0.15">
      <c r="A61" s="13">
        <v>59</v>
      </c>
      <c r="B61" s="14" t="s">
        <v>344</v>
      </c>
      <c r="C61" s="14" t="s">
        <v>420</v>
      </c>
      <c r="D61" s="15">
        <v>45231</v>
      </c>
      <c r="E61" s="16" t="s">
        <v>511</v>
      </c>
      <c r="F61" s="17">
        <v>0</v>
      </c>
      <c r="G61" s="17">
        <v>1</v>
      </c>
      <c r="H61" s="18">
        <v>23084.1</v>
      </c>
      <c r="I61" s="18">
        <v>457.01</v>
      </c>
      <c r="J61" s="18">
        <v>0</v>
      </c>
      <c r="K61" s="18">
        <v>23541.11</v>
      </c>
      <c r="L61" s="18">
        <v>917.29</v>
      </c>
      <c r="M61" s="18">
        <v>0</v>
      </c>
      <c r="N61" s="18">
        <v>0</v>
      </c>
      <c r="O61" s="18">
        <v>457.01</v>
      </c>
      <c r="P61" s="18">
        <v>917.29</v>
      </c>
      <c r="Q61" s="18">
        <v>0</v>
      </c>
      <c r="R61" s="18">
        <v>0</v>
      </c>
      <c r="S61" s="18">
        <v>22166.81</v>
      </c>
      <c r="T61" s="18">
        <v>168.71</v>
      </c>
      <c r="U61" s="18">
        <v>334.15</v>
      </c>
      <c r="V61" s="18">
        <v>0</v>
      </c>
      <c r="W61" s="18">
        <v>168.71</v>
      </c>
      <c r="X61" s="18">
        <v>334.15</v>
      </c>
      <c r="Y61" s="18">
        <v>0</v>
      </c>
      <c r="Z61" s="18">
        <v>0</v>
      </c>
      <c r="AA61" s="18">
        <v>0</v>
      </c>
      <c r="AB61" s="18">
        <v>46.51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29.24</v>
      </c>
      <c r="AI61" s="18">
        <v>92.89</v>
      </c>
      <c r="AJ61" s="18">
        <v>46.51</v>
      </c>
      <c r="AK61" s="18">
        <v>0</v>
      </c>
      <c r="AL61" s="18">
        <v>0</v>
      </c>
      <c r="AM61" s="18">
        <v>0</v>
      </c>
      <c r="AN61" s="18">
        <v>0</v>
      </c>
      <c r="AO61" s="18">
        <v>29.24</v>
      </c>
      <c r="AP61" s="18">
        <v>92.85</v>
      </c>
      <c r="AQ61" s="18">
        <v>0.105</v>
      </c>
      <c r="AR61" s="18">
        <v>0</v>
      </c>
      <c r="AS61" s="18">
        <v>0</v>
      </c>
      <c r="AT61" s="18">
        <v>0</v>
      </c>
      <c r="AU61" s="18">
        <f t="shared" si="0"/>
        <v>2214.5050000000001</v>
      </c>
      <c r="AV61" s="18">
        <v>0</v>
      </c>
      <c r="AW61" s="18">
        <v>0</v>
      </c>
      <c r="AX61" s="19">
        <v>43</v>
      </c>
      <c r="AY61" s="19">
        <v>240</v>
      </c>
      <c r="AZ61" s="18">
        <v>315300</v>
      </c>
      <c r="BA61" s="18">
        <v>71579.22</v>
      </c>
      <c r="BB61" s="20">
        <v>90</v>
      </c>
      <c r="BC61" s="20">
        <v>27.871397592765099</v>
      </c>
      <c r="BD61" s="20">
        <v>8.6</v>
      </c>
      <c r="BE61" s="20"/>
      <c r="BF61" s="16" t="s">
        <v>421</v>
      </c>
      <c r="BG61" s="13"/>
      <c r="BH61" s="16" t="s">
        <v>457</v>
      </c>
      <c r="BI61" s="16" t="s">
        <v>468</v>
      </c>
      <c r="BJ61" s="16" t="s">
        <v>460</v>
      </c>
      <c r="BK61" s="16" t="s">
        <v>430</v>
      </c>
      <c r="BL61" s="14" t="s">
        <v>1</v>
      </c>
      <c r="BM61" s="20">
        <v>175196.55767593</v>
      </c>
      <c r="BN61" s="14" t="s">
        <v>45</v>
      </c>
      <c r="BO61" s="20"/>
      <c r="BP61" s="21">
        <v>39231</v>
      </c>
      <c r="BQ61" s="21">
        <v>46531</v>
      </c>
      <c r="BR61" s="20">
        <v>168.6</v>
      </c>
      <c r="BS61" s="20">
        <v>46.51</v>
      </c>
      <c r="BT61" s="20">
        <v>0</v>
      </c>
    </row>
    <row r="62" spans="1:72" s="12" customFormat="1" ht="18.2" customHeight="1" x14ac:dyDescent="0.15">
      <c r="A62" s="3">
        <v>60</v>
      </c>
      <c r="B62" s="4" t="s">
        <v>345</v>
      </c>
      <c r="C62" s="4" t="s">
        <v>420</v>
      </c>
      <c r="D62" s="5">
        <v>45231</v>
      </c>
      <c r="E62" s="6" t="s">
        <v>512</v>
      </c>
      <c r="F62" s="7">
        <v>0</v>
      </c>
      <c r="G62" s="7">
        <v>0</v>
      </c>
      <c r="H62" s="8">
        <v>39592.33</v>
      </c>
      <c r="I62" s="8">
        <v>0</v>
      </c>
      <c r="J62" s="8">
        <v>0</v>
      </c>
      <c r="K62" s="8">
        <v>39592.33</v>
      </c>
      <c r="L62" s="8">
        <v>411.02</v>
      </c>
      <c r="M62" s="8">
        <v>0</v>
      </c>
      <c r="N62" s="8">
        <v>0</v>
      </c>
      <c r="O62" s="8">
        <v>0</v>
      </c>
      <c r="P62" s="8">
        <v>411.02</v>
      </c>
      <c r="Q62" s="8">
        <v>0</v>
      </c>
      <c r="R62" s="8">
        <v>0</v>
      </c>
      <c r="S62" s="8">
        <v>39181.31</v>
      </c>
      <c r="T62" s="8">
        <v>0</v>
      </c>
      <c r="U62" s="8">
        <v>312.12</v>
      </c>
      <c r="V62" s="8">
        <v>0</v>
      </c>
      <c r="W62" s="8">
        <v>0</v>
      </c>
      <c r="X62" s="8">
        <v>312.12</v>
      </c>
      <c r="Y62" s="8">
        <v>0</v>
      </c>
      <c r="Z62" s="8">
        <v>0</v>
      </c>
      <c r="AA62" s="8">
        <v>0</v>
      </c>
      <c r="AB62" s="8">
        <v>43.76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41.8</v>
      </c>
      <c r="AI62" s="8">
        <v>69.38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2.1259999999999999</v>
      </c>
      <c r="AR62" s="8">
        <v>0</v>
      </c>
      <c r="AS62" s="8">
        <v>0</v>
      </c>
      <c r="AT62" s="8">
        <v>0</v>
      </c>
      <c r="AU62" s="8">
        <f t="shared" si="0"/>
        <v>880.20600000000002</v>
      </c>
      <c r="AV62" s="8">
        <v>0</v>
      </c>
      <c r="AW62" s="8">
        <v>0</v>
      </c>
      <c r="AX62" s="9">
        <v>72</v>
      </c>
      <c r="AY62" s="9">
        <v>300</v>
      </c>
      <c r="AZ62" s="8">
        <v>320000</v>
      </c>
      <c r="BA62" s="8">
        <v>83031.44</v>
      </c>
      <c r="BB62" s="10">
        <v>90</v>
      </c>
      <c r="BC62" s="10">
        <v>42.469670524803597</v>
      </c>
      <c r="BD62" s="10">
        <v>9.4600000000000009</v>
      </c>
      <c r="BE62" s="10"/>
      <c r="BF62" s="6" t="s">
        <v>421</v>
      </c>
      <c r="BG62" s="3"/>
      <c r="BH62" s="6" t="s">
        <v>513</v>
      </c>
      <c r="BI62" s="6" t="s">
        <v>514</v>
      </c>
      <c r="BJ62" s="6" t="s">
        <v>515</v>
      </c>
      <c r="BK62" s="6" t="s">
        <v>430</v>
      </c>
      <c r="BL62" s="4" t="s">
        <v>1</v>
      </c>
      <c r="BM62" s="10">
        <v>309671.56019443</v>
      </c>
      <c r="BN62" s="4" t="s">
        <v>45</v>
      </c>
      <c r="BO62" s="10"/>
      <c r="BP62" s="11">
        <v>38268</v>
      </c>
      <c r="BQ62" s="11">
        <v>47392</v>
      </c>
      <c r="BR62" s="10">
        <v>0</v>
      </c>
      <c r="BS62" s="10">
        <v>43.76</v>
      </c>
      <c r="BT62" s="10">
        <v>0</v>
      </c>
    </row>
    <row r="63" spans="1:72" s="12" customFormat="1" ht="18.2" customHeight="1" x14ac:dyDescent="0.15">
      <c r="A63" s="13">
        <v>61</v>
      </c>
      <c r="B63" s="14" t="s">
        <v>48</v>
      </c>
      <c r="C63" s="14" t="s">
        <v>420</v>
      </c>
      <c r="D63" s="15">
        <v>45231</v>
      </c>
      <c r="E63" s="16" t="s">
        <v>11</v>
      </c>
      <c r="F63" s="17">
        <v>159</v>
      </c>
      <c r="G63" s="17">
        <v>158</v>
      </c>
      <c r="H63" s="18">
        <v>50738.996700000003</v>
      </c>
      <c r="I63" s="18">
        <v>30547.210500000001</v>
      </c>
      <c r="J63" s="18">
        <v>0</v>
      </c>
      <c r="K63" s="18">
        <v>81286.207200000004</v>
      </c>
      <c r="L63" s="18">
        <v>338.40629999999999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81286.207200000004</v>
      </c>
      <c r="T63" s="18">
        <v>85994.877200000003</v>
      </c>
      <c r="U63" s="18">
        <v>401.68369999999999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86396.560899999997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>
        <v>0</v>
      </c>
      <c r="AU63" s="18">
        <f t="shared" si="0"/>
        <v>0</v>
      </c>
      <c r="AV63" s="18">
        <v>30885.6168</v>
      </c>
      <c r="AW63" s="18">
        <v>86396.560899999997</v>
      </c>
      <c r="AX63" s="19">
        <v>101</v>
      </c>
      <c r="AY63" s="19">
        <v>300</v>
      </c>
      <c r="AZ63" s="18">
        <v>367940</v>
      </c>
      <c r="BA63" s="18">
        <v>84708.34</v>
      </c>
      <c r="BB63" s="20">
        <v>88.46</v>
      </c>
      <c r="BC63" s="20">
        <v>84.886303862311607</v>
      </c>
      <c r="BD63" s="20">
        <v>9.5</v>
      </c>
      <c r="BE63" s="20"/>
      <c r="BF63" s="16" t="s">
        <v>431</v>
      </c>
      <c r="BG63" s="13"/>
      <c r="BH63" s="16" t="s">
        <v>116</v>
      </c>
      <c r="BI63" s="16" t="s">
        <v>516</v>
      </c>
      <c r="BJ63" s="16" t="s">
        <v>517</v>
      </c>
      <c r="BK63" s="16" t="s">
        <v>424</v>
      </c>
      <c r="BL63" s="14" t="s">
        <v>1</v>
      </c>
      <c r="BM63" s="20">
        <v>642449.84677418205</v>
      </c>
      <c r="BN63" s="14" t="s">
        <v>45</v>
      </c>
      <c r="BO63" s="20"/>
      <c r="BP63" s="21">
        <v>39199</v>
      </c>
      <c r="BQ63" s="21">
        <v>48324</v>
      </c>
      <c r="BR63" s="20">
        <v>25140.1034</v>
      </c>
      <c r="BS63" s="20">
        <v>58.83</v>
      </c>
      <c r="BT63" s="20">
        <v>44.283900000000003</v>
      </c>
    </row>
    <row r="64" spans="1:72" s="12" customFormat="1" ht="18.2" customHeight="1" x14ac:dyDescent="0.15">
      <c r="A64" s="3">
        <v>62</v>
      </c>
      <c r="B64" s="4" t="s">
        <v>344</v>
      </c>
      <c r="C64" s="4" t="s">
        <v>420</v>
      </c>
      <c r="D64" s="5">
        <v>45231</v>
      </c>
      <c r="E64" s="6" t="s">
        <v>518</v>
      </c>
      <c r="F64" s="7">
        <v>0</v>
      </c>
      <c r="G64" s="7">
        <v>0</v>
      </c>
      <c r="H64" s="8">
        <v>65107.25</v>
      </c>
      <c r="I64" s="8">
        <v>0</v>
      </c>
      <c r="J64" s="8">
        <v>0</v>
      </c>
      <c r="K64" s="8">
        <v>65107.25</v>
      </c>
      <c r="L64" s="8">
        <v>429.42</v>
      </c>
      <c r="M64" s="8">
        <v>0</v>
      </c>
      <c r="N64" s="8">
        <v>0</v>
      </c>
      <c r="O64" s="8">
        <v>0</v>
      </c>
      <c r="P64" s="8">
        <v>429.42</v>
      </c>
      <c r="Q64" s="8">
        <v>0</v>
      </c>
      <c r="R64" s="8">
        <v>0</v>
      </c>
      <c r="S64" s="8">
        <v>64677.83</v>
      </c>
      <c r="T64" s="8">
        <v>0</v>
      </c>
      <c r="U64" s="8">
        <v>466.6</v>
      </c>
      <c r="V64" s="8">
        <v>0</v>
      </c>
      <c r="W64" s="8">
        <v>0</v>
      </c>
      <c r="X64" s="8">
        <v>466.6</v>
      </c>
      <c r="Y64" s="8">
        <v>0</v>
      </c>
      <c r="Z64" s="8">
        <v>0</v>
      </c>
      <c r="AA64" s="8">
        <v>0</v>
      </c>
      <c r="AB64" s="8">
        <v>76.11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48.61</v>
      </c>
      <c r="AI64" s="8">
        <v>142.79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7.8446000000000002E-2</v>
      </c>
      <c r="AT64" s="8">
        <v>0</v>
      </c>
      <c r="AU64" s="8">
        <f t="shared" si="0"/>
        <v>1163.451554</v>
      </c>
      <c r="AV64" s="8">
        <v>0</v>
      </c>
      <c r="AW64" s="8">
        <v>0</v>
      </c>
      <c r="AX64" s="9">
        <v>103</v>
      </c>
      <c r="AY64" s="9">
        <v>300</v>
      </c>
      <c r="AZ64" s="8">
        <v>480000</v>
      </c>
      <c r="BA64" s="8">
        <v>110350.36</v>
      </c>
      <c r="BB64" s="10">
        <v>88.28</v>
      </c>
      <c r="BC64" s="10">
        <v>51.742095199326897</v>
      </c>
      <c r="BD64" s="10">
        <v>8.6</v>
      </c>
      <c r="BE64" s="10"/>
      <c r="BF64" s="6" t="s">
        <v>421</v>
      </c>
      <c r="BG64" s="3"/>
      <c r="BH64" s="6" t="s">
        <v>496</v>
      </c>
      <c r="BI64" s="6" t="s">
        <v>519</v>
      </c>
      <c r="BJ64" s="6" t="s">
        <v>520</v>
      </c>
      <c r="BK64" s="6" t="s">
        <v>430</v>
      </c>
      <c r="BL64" s="4" t="s">
        <v>1</v>
      </c>
      <c r="BM64" s="10">
        <v>511184.65732999</v>
      </c>
      <c r="BN64" s="4" t="s">
        <v>45</v>
      </c>
      <c r="BO64" s="10"/>
      <c r="BP64" s="11">
        <v>39206</v>
      </c>
      <c r="BQ64" s="11">
        <v>48329</v>
      </c>
      <c r="BR64" s="10">
        <v>0</v>
      </c>
      <c r="BS64" s="10">
        <v>76.11</v>
      </c>
      <c r="BT64" s="10">
        <v>0</v>
      </c>
    </row>
    <row r="65" spans="1:72" s="12" customFormat="1" ht="18.2" customHeight="1" x14ac:dyDescent="0.15">
      <c r="A65" s="13">
        <v>63</v>
      </c>
      <c r="B65" s="14" t="s">
        <v>48</v>
      </c>
      <c r="C65" s="14" t="s">
        <v>420</v>
      </c>
      <c r="D65" s="15">
        <v>45231</v>
      </c>
      <c r="E65" s="16" t="s">
        <v>140</v>
      </c>
      <c r="F65" s="17">
        <v>149</v>
      </c>
      <c r="G65" s="17">
        <v>148</v>
      </c>
      <c r="H65" s="18">
        <v>36103.207199999997</v>
      </c>
      <c r="I65" s="18">
        <v>20178.61</v>
      </c>
      <c r="J65" s="18">
        <v>0</v>
      </c>
      <c r="K65" s="18">
        <v>56281.817199999998</v>
      </c>
      <c r="L65" s="18">
        <v>230.89259999999999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56281.817199999998</v>
      </c>
      <c r="T65" s="18">
        <v>56109.955499999996</v>
      </c>
      <c r="U65" s="18">
        <v>285.81740000000002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56395.772900000004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/>
      <c r="AT65" s="18">
        <v>0</v>
      </c>
      <c r="AU65" s="18">
        <f t="shared" si="0"/>
        <v>0</v>
      </c>
      <c r="AV65" s="18">
        <v>20409.5026</v>
      </c>
      <c r="AW65" s="18">
        <v>56395.772900000004</v>
      </c>
      <c r="AX65" s="19">
        <v>104</v>
      </c>
      <c r="AY65" s="19">
        <v>300</v>
      </c>
      <c r="AZ65" s="18">
        <v>260000</v>
      </c>
      <c r="BA65" s="18">
        <v>59140.26</v>
      </c>
      <c r="BB65" s="20">
        <v>90</v>
      </c>
      <c r="BC65" s="20">
        <v>85.650004717598506</v>
      </c>
      <c r="BD65" s="20">
        <v>9.5</v>
      </c>
      <c r="BE65" s="20"/>
      <c r="BF65" s="16" t="s">
        <v>431</v>
      </c>
      <c r="BG65" s="13"/>
      <c r="BH65" s="16" t="s">
        <v>116</v>
      </c>
      <c r="BI65" s="16" t="s">
        <v>439</v>
      </c>
      <c r="BJ65" s="16" t="s">
        <v>479</v>
      </c>
      <c r="BK65" s="16" t="s">
        <v>424</v>
      </c>
      <c r="BL65" s="14" t="s">
        <v>1</v>
      </c>
      <c r="BM65" s="20">
        <v>444826.32517651201</v>
      </c>
      <c r="BN65" s="14" t="s">
        <v>45</v>
      </c>
      <c r="BO65" s="20"/>
      <c r="BP65" s="21">
        <v>39267</v>
      </c>
      <c r="BQ65" s="21">
        <v>48392</v>
      </c>
      <c r="BR65" s="20">
        <v>16819.877799999998</v>
      </c>
      <c r="BS65" s="20">
        <v>41.07</v>
      </c>
      <c r="BT65" s="20">
        <v>44.283900000000003</v>
      </c>
    </row>
    <row r="66" spans="1:72" s="12" customFormat="1" ht="18.2" customHeight="1" x14ac:dyDescent="0.15">
      <c r="A66" s="3">
        <v>64</v>
      </c>
      <c r="B66" s="4" t="s">
        <v>344</v>
      </c>
      <c r="C66" s="4" t="s">
        <v>420</v>
      </c>
      <c r="D66" s="5">
        <v>45231</v>
      </c>
      <c r="E66" s="6" t="s">
        <v>141</v>
      </c>
      <c r="F66" s="7">
        <v>167</v>
      </c>
      <c r="G66" s="7">
        <v>166</v>
      </c>
      <c r="H66" s="8">
        <v>62633.5</v>
      </c>
      <c r="I66" s="8">
        <v>40570.83</v>
      </c>
      <c r="J66" s="8">
        <v>0</v>
      </c>
      <c r="K66" s="8">
        <v>103204.33</v>
      </c>
      <c r="L66" s="8">
        <v>418.79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103204.33</v>
      </c>
      <c r="T66" s="8">
        <v>103454.54</v>
      </c>
      <c r="U66" s="8">
        <v>448.85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103903.39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40989.620000000003</v>
      </c>
      <c r="AW66" s="8">
        <v>103903.39</v>
      </c>
      <c r="AX66" s="9">
        <v>102</v>
      </c>
      <c r="AY66" s="9">
        <v>300</v>
      </c>
      <c r="AZ66" s="8">
        <v>515000</v>
      </c>
      <c r="BA66" s="8">
        <v>106855.32</v>
      </c>
      <c r="BB66" s="10">
        <v>79.7</v>
      </c>
      <c r="BC66" s="10">
        <v>76.9768421544196</v>
      </c>
      <c r="BD66" s="10">
        <v>8.6</v>
      </c>
      <c r="BE66" s="10"/>
      <c r="BF66" s="6" t="s">
        <v>421</v>
      </c>
      <c r="BG66" s="3"/>
      <c r="BH66" s="6" t="s">
        <v>444</v>
      </c>
      <c r="BI66" s="6" t="s">
        <v>445</v>
      </c>
      <c r="BJ66" s="6" t="s">
        <v>521</v>
      </c>
      <c r="BK66" s="6" t="s">
        <v>424</v>
      </c>
      <c r="BL66" s="4" t="s">
        <v>1</v>
      </c>
      <c r="BM66" s="10">
        <v>815680.89198448998</v>
      </c>
      <c r="BN66" s="4" t="s">
        <v>45</v>
      </c>
      <c r="BO66" s="10"/>
      <c r="BP66" s="11">
        <v>39202</v>
      </c>
      <c r="BQ66" s="11">
        <v>48327</v>
      </c>
      <c r="BR66" s="10">
        <v>46104.959999999999</v>
      </c>
      <c r="BS66" s="10">
        <v>73.7</v>
      </c>
      <c r="BT66" s="10">
        <v>45.27</v>
      </c>
    </row>
    <row r="67" spans="1:72" s="12" customFormat="1" ht="18.2" customHeight="1" x14ac:dyDescent="0.15">
      <c r="A67" s="13">
        <v>65</v>
      </c>
      <c r="B67" s="14" t="s">
        <v>344</v>
      </c>
      <c r="C67" s="14" t="s">
        <v>420</v>
      </c>
      <c r="D67" s="15">
        <v>45231</v>
      </c>
      <c r="E67" s="16" t="s">
        <v>142</v>
      </c>
      <c r="F67" s="17">
        <v>59</v>
      </c>
      <c r="G67" s="17">
        <v>58</v>
      </c>
      <c r="H67" s="18">
        <v>39790.33</v>
      </c>
      <c r="I67" s="18">
        <v>18860.990000000002</v>
      </c>
      <c r="J67" s="18">
        <v>0</v>
      </c>
      <c r="K67" s="18">
        <v>58651.32</v>
      </c>
      <c r="L67" s="18">
        <v>406.94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58651.32</v>
      </c>
      <c r="T67" s="18">
        <v>22966.11</v>
      </c>
      <c r="U67" s="18">
        <v>314.98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23281.09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19267.93</v>
      </c>
      <c r="AW67" s="18">
        <v>23281.09</v>
      </c>
      <c r="AX67" s="19">
        <v>73</v>
      </c>
      <c r="AY67" s="19">
        <v>300</v>
      </c>
      <c r="AZ67" s="18">
        <v>368000</v>
      </c>
      <c r="BA67" s="18">
        <v>82628.09</v>
      </c>
      <c r="BB67" s="20">
        <v>85.73</v>
      </c>
      <c r="BC67" s="20">
        <v>60.8531271096791</v>
      </c>
      <c r="BD67" s="20">
        <v>9.5</v>
      </c>
      <c r="BE67" s="20"/>
      <c r="BF67" s="16" t="s">
        <v>431</v>
      </c>
      <c r="BG67" s="13"/>
      <c r="BH67" s="16" t="s">
        <v>114</v>
      </c>
      <c r="BI67" s="16" t="s">
        <v>474</v>
      </c>
      <c r="BJ67" s="16" t="s">
        <v>506</v>
      </c>
      <c r="BK67" s="16" t="s">
        <v>424</v>
      </c>
      <c r="BL67" s="14" t="s">
        <v>1</v>
      </c>
      <c r="BM67" s="20">
        <v>463553.81613996002</v>
      </c>
      <c r="BN67" s="14" t="s">
        <v>45</v>
      </c>
      <c r="BO67" s="20"/>
      <c r="BP67" s="21">
        <v>39255</v>
      </c>
      <c r="BQ67" s="21">
        <v>48380</v>
      </c>
      <c r="BR67" s="20">
        <v>14807.27</v>
      </c>
      <c r="BS67" s="20">
        <v>57.38</v>
      </c>
      <c r="BT67" s="20">
        <v>45.49</v>
      </c>
    </row>
    <row r="68" spans="1:72" s="12" customFormat="1" ht="18.2" customHeight="1" x14ac:dyDescent="0.15">
      <c r="A68" s="3">
        <v>66</v>
      </c>
      <c r="B68" s="4" t="s">
        <v>344</v>
      </c>
      <c r="C68" s="4" t="s">
        <v>420</v>
      </c>
      <c r="D68" s="5">
        <v>45231</v>
      </c>
      <c r="E68" s="6" t="s">
        <v>143</v>
      </c>
      <c r="F68" s="7">
        <v>175</v>
      </c>
      <c r="G68" s="7">
        <v>174</v>
      </c>
      <c r="H68" s="8">
        <v>43838.96</v>
      </c>
      <c r="I68" s="8">
        <v>57553.24</v>
      </c>
      <c r="J68" s="8">
        <v>0</v>
      </c>
      <c r="K68" s="8">
        <v>101392.2</v>
      </c>
      <c r="L68" s="8">
        <v>610.52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101392.2</v>
      </c>
      <c r="T68" s="8">
        <v>109054.1</v>
      </c>
      <c r="U68" s="8">
        <v>347.02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109401.12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f t="shared" si="1"/>
        <v>0</v>
      </c>
      <c r="AV68" s="8">
        <v>58163.76</v>
      </c>
      <c r="AW68" s="8">
        <v>109401.12</v>
      </c>
      <c r="AX68" s="9">
        <v>58</v>
      </c>
      <c r="AY68" s="9">
        <v>300</v>
      </c>
      <c r="AZ68" s="8">
        <v>491000</v>
      </c>
      <c r="BA68" s="8">
        <v>109596.57</v>
      </c>
      <c r="BB68" s="10">
        <v>89.99</v>
      </c>
      <c r="BC68" s="10">
        <v>83.2533726009856</v>
      </c>
      <c r="BD68" s="10">
        <v>9.5</v>
      </c>
      <c r="BE68" s="10"/>
      <c r="BF68" s="6" t="s">
        <v>421</v>
      </c>
      <c r="BG68" s="3"/>
      <c r="BH68" s="6" t="s">
        <v>425</v>
      </c>
      <c r="BI68" s="6" t="s">
        <v>484</v>
      </c>
      <c r="BJ68" s="6" t="s">
        <v>485</v>
      </c>
      <c r="BK68" s="6" t="s">
        <v>424</v>
      </c>
      <c r="BL68" s="4" t="s">
        <v>1</v>
      </c>
      <c r="BM68" s="10">
        <v>801358.62648660003</v>
      </c>
      <c r="BN68" s="4" t="s">
        <v>45</v>
      </c>
      <c r="BO68" s="10"/>
      <c r="BP68" s="11">
        <v>39196</v>
      </c>
      <c r="BQ68" s="11">
        <v>48321</v>
      </c>
      <c r="BR68" s="10">
        <v>49554.25</v>
      </c>
      <c r="BS68" s="10">
        <v>76.11</v>
      </c>
      <c r="BT68" s="10">
        <v>45.18</v>
      </c>
    </row>
    <row r="69" spans="1:72" s="12" customFormat="1" ht="18.2" customHeight="1" x14ac:dyDescent="0.15">
      <c r="A69" s="13">
        <v>67</v>
      </c>
      <c r="B69" s="14" t="s">
        <v>344</v>
      </c>
      <c r="C69" s="14" t="s">
        <v>420</v>
      </c>
      <c r="D69" s="15">
        <v>45231</v>
      </c>
      <c r="E69" s="16" t="s">
        <v>144</v>
      </c>
      <c r="F69" s="17">
        <v>34</v>
      </c>
      <c r="G69" s="17">
        <v>33</v>
      </c>
      <c r="H69" s="18">
        <v>42616.02</v>
      </c>
      <c r="I69" s="18">
        <v>23064.23</v>
      </c>
      <c r="J69" s="18">
        <v>0</v>
      </c>
      <c r="K69" s="18">
        <v>65680.25</v>
      </c>
      <c r="L69" s="18">
        <v>809.18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65680.25</v>
      </c>
      <c r="T69" s="18">
        <v>12605.63</v>
      </c>
      <c r="U69" s="18">
        <v>305.37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12911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f t="shared" si="1"/>
        <v>0</v>
      </c>
      <c r="AV69" s="18">
        <v>23873.41</v>
      </c>
      <c r="AW69" s="18">
        <v>12911</v>
      </c>
      <c r="AX69" s="19">
        <v>45</v>
      </c>
      <c r="AY69" s="19">
        <v>240</v>
      </c>
      <c r="AZ69" s="18">
        <v>541800</v>
      </c>
      <c r="BA69" s="18">
        <v>127499.45</v>
      </c>
      <c r="BB69" s="20">
        <v>90</v>
      </c>
      <c r="BC69" s="20">
        <v>46.362729407852399</v>
      </c>
      <c r="BD69" s="20">
        <v>8.6</v>
      </c>
      <c r="BE69" s="20"/>
      <c r="BF69" s="16" t="s">
        <v>421</v>
      </c>
      <c r="BG69" s="13"/>
      <c r="BH69" s="16" t="s">
        <v>114</v>
      </c>
      <c r="BI69" s="16" t="s">
        <v>436</v>
      </c>
      <c r="BJ69" s="16" t="s">
        <v>437</v>
      </c>
      <c r="BK69" s="16" t="s">
        <v>424</v>
      </c>
      <c r="BL69" s="14" t="s">
        <v>1</v>
      </c>
      <c r="BM69" s="20">
        <v>519107.33692824998</v>
      </c>
      <c r="BN69" s="14" t="s">
        <v>45</v>
      </c>
      <c r="BO69" s="20"/>
      <c r="BP69" s="21">
        <v>39283</v>
      </c>
      <c r="BQ69" s="21">
        <v>46583</v>
      </c>
      <c r="BR69" s="20">
        <v>11460.06</v>
      </c>
      <c r="BS69" s="20">
        <v>82.85</v>
      </c>
      <c r="BT69" s="20">
        <v>45.42</v>
      </c>
    </row>
    <row r="70" spans="1:72" s="12" customFormat="1" ht="18.2" customHeight="1" x14ac:dyDescent="0.15">
      <c r="A70" s="3">
        <v>68</v>
      </c>
      <c r="B70" s="4" t="s">
        <v>344</v>
      </c>
      <c r="C70" s="4" t="s">
        <v>420</v>
      </c>
      <c r="D70" s="5">
        <v>45231</v>
      </c>
      <c r="E70" s="6" t="s">
        <v>523</v>
      </c>
      <c r="F70" s="7">
        <v>0</v>
      </c>
      <c r="G70" s="7">
        <v>0</v>
      </c>
      <c r="H70" s="8">
        <v>68514.570000000007</v>
      </c>
      <c r="I70" s="8">
        <v>0</v>
      </c>
      <c r="J70" s="8">
        <v>0</v>
      </c>
      <c r="K70" s="8">
        <v>68514.570000000007</v>
      </c>
      <c r="L70" s="8">
        <v>434.33</v>
      </c>
      <c r="M70" s="8">
        <v>0</v>
      </c>
      <c r="N70" s="8">
        <v>0</v>
      </c>
      <c r="O70" s="8">
        <v>0</v>
      </c>
      <c r="P70" s="8">
        <v>434.33</v>
      </c>
      <c r="Q70" s="8">
        <v>0</v>
      </c>
      <c r="R70" s="8">
        <v>0</v>
      </c>
      <c r="S70" s="8">
        <v>68080.240000000005</v>
      </c>
      <c r="T70" s="8">
        <v>0</v>
      </c>
      <c r="U70" s="8">
        <v>542.41</v>
      </c>
      <c r="V70" s="8">
        <v>0</v>
      </c>
      <c r="W70" s="8">
        <v>0</v>
      </c>
      <c r="X70" s="8">
        <v>542.41</v>
      </c>
      <c r="Y70" s="8">
        <v>0</v>
      </c>
      <c r="Z70" s="8">
        <v>0</v>
      </c>
      <c r="AA70" s="8">
        <v>0</v>
      </c>
      <c r="AB70" s="8">
        <v>77.64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52.72</v>
      </c>
      <c r="AI70" s="8">
        <v>145.46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9.6000000000000002E-2</v>
      </c>
      <c r="AR70" s="8">
        <v>0</v>
      </c>
      <c r="AS70" s="8">
        <v>0</v>
      </c>
      <c r="AT70" s="8">
        <v>0</v>
      </c>
      <c r="AU70" s="8">
        <f t="shared" si="1"/>
        <v>1252.6559999999999</v>
      </c>
      <c r="AV70" s="8">
        <v>0</v>
      </c>
      <c r="AW70" s="8">
        <v>0</v>
      </c>
      <c r="AX70" s="9">
        <v>103</v>
      </c>
      <c r="AY70" s="9">
        <v>300</v>
      </c>
      <c r="AZ70" s="8">
        <v>499300</v>
      </c>
      <c r="BA70" s="8">
        <v>111794.1</v>
      </c>
      <c r="BB70" s="10">
        <v>88.73</v>
      </c>
      <c r="BC70" s="10">
        <v>54.034691412158601</v>
      </c>
      <c r="BD70" s="10">
        <v>9.5</v>
      </c>
      <c r="BE70" s="10"/>
      <c r="BF70" s="6" t="s">
        <v>431</v>
      </c>
      <c r="BG70" s="3"/>
      <c r="BH70" s="6" t="s">
        <v>116</v>
      </c>
      <c r="BI70" s="6" t="s">
        <v>524</v>
      </c>
      <c r="BJ70" s="6" t="s">
        <v>525</v>
      </c>
      <c r="BK70" s="6" t="s">
        <v>430</v>
      </c>
      <c r="BL70" s="4" t="s">
        <v>1</v>
      </c>
      <c r="BM70" s="10">
        <v>538075.78509271995</v>
      </c>
      <c r="BN70" s="4" t="s">
        <v>45</v>
      </c>
      <c r="BO70" s="10"/>
      <c r="BP70" s="11">
        <v>39204</v>
      </c>
      <c r="BQ70" s="11">
        <v>48331</v>
      </c>
      <c r="BR70" s="10">
        <v>0</v>
      </c>
      <c r="BS70" s="10">
        <v>77.64</v>
      </c>
      <c r="BT70" s="10">
        <v>0</v>
      </c>
    </row>
    <row r="71" spans="1:72" s="12" customFormat="1" ht="18.2" customHeight="1" x14ac:dyDescent="0.15">
      <c r="A71" s="13">
        <v>69</v>
      </c>
      <c r="B71" s="14" t="s">
        <v>48</v>
      </c>
      <c r="C71" s="14" t="s">
        <v>420</v>
      </c>
      <c r="D71" s="15">
        <v>45231</v>
      </c>
      <c r="E71" s="16" t="s">
        <v>145</v>
      </c>
      <c r="F71" s="17">
        <v>156</v>
      </c>
      <c r="G71" s="17">
        <v>155</v>
      </c>
      <c r="H71" s="18">
        <v>47823.248899999999</v>
      </c>
      <c r="I71" s="18">
        <v>27704.437300000001</v>
      </c>
      <c r="J71" s="18">
        <v>0</v>
      </c>
      <c r="K71" s="18">
        <v>75527.686199999996</v>
      </c>
      <c r="L71" s="18">
        <v>310.07940000000002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75527.686199999996</v>
      </c>
      <c r="T71" s="18">
        <v>78364.858500000002</v>
      </c>
      <c r="U71" s="18">
        <v>378.60059999999999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78743.459099999993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/>
      <c r="AT71" s="18">
        <v>0</v>
      </c>
      <c r="AU71" s="18">
        <f t="shared" si="1"/>
        <v>0</v>
      </c>
      <c r="AV71" s="18">
        <v>28014.5167</v>
      </c>
      <c r="AW71" s="18">
        <v>78743.459099999993</v>
      </c>
      <c r="AX71" s="19">
        <v>103</v>
      </c>
      <c r="AY71" s="19">
        <v>300</v>
      </c>
      <c r="AZ71" s="18">
        <v>353000</v>
      </c>
      <c r="BA71" s="18">
        <v>78824.23</v>
      </c>
      <c r="BB71" s="20">
        <v>87.2</v>
      </c>
      <c r="BC71" s="20">
        <v>83.553169331815894</v>
      </c>
      <c r="BD71" s="20">
        <v>9.5</v>
      </c>
      <c r="BE71" s="20"/>
      <c r="BF71" s="16" t="s">
        <v>431</v>
      </c>
      <c r="BG71" s="13"/>
      <c r="BH71" s="16" t="s">
        <v>116</v>
      </c>
      <c r="BI71" s="16" t="s">
        <v>439</v>
      </c>
      <c r="BJ71" s="16" t="s">
        <v>479</v>
      </c>
      <c r="BK71" s="16" t="s">
        <v>424</v>
      </c>
      <c r="BL71" s="14" t="s">
        <v>1</v>
      </c>
      <c r="BM71" s="20">
        <v>596937.07084906904</v>
      </c>
      <c r="BN71" s="14" t="s">
        <v>45</v>
      </c>
      <c r="BO71" s="20"/>
      <c r="BP71" s="21">
        <v>39253</v>
      </c>
      <c r="BQ71" s="21">
        <v>48378</v>
      </c>
      <c r="BR71" s="20">
        <v>21903.921999999999</v>
      </c>
      <c r="BS71" s="20">
        <v>54.74</v>
      </c>
      <c r="BT71" s="20">
        <v>44.283900000000003</v>
      </c>
    </row>
    <row r="72" spans="1:72" s="12" customFormat="1" ht="18.2" customHeight="1" x14ac:dyDescent="0.15">
      <c r="A72" s="3">
        <v>70</v>
      </c>
      <c r="B72" s="4" t="s">
        <v>48</v>
      </c>
      <c r="C72" s="4" t="s">
        <v>420</v>
      </c>
      <c r="D72" s="5">
        <v>45231</v>
      </c>
      <c r="E72" s="6" t="s">
        <v>12</v>
      </c>
      <c r="F72" s="7">
        <v>0</v>
      </c>
      <c r="G72" s="7">
        <v>0</v>
      </c>
      <c r="H72" s="8">
        <v>25255.474399999999</v>
      </c>
      <c r="I72" s="8">
        <v>0</v>
      </c>
      <c r="J72" s="8">
        <v>0</v>
      </c>
      <c r="K72" s="8">
        <v>25255.474399999999</v>
      </c>
      <c r="L72" s="8">
        <v>3017.18</v>
      </c>
      <c r="M72" s="8">
        <v>0</v>
      </c>
      <c r="N72" s="8">
        <v>0</v>
      </c>
      <c r="O72" s="8">
        <v>0</v>
      </c>
      <c r="P72" s="8">
        <v>3017.18</v>
      </c>
      <c r="Q72" s="8">
        <v>0</v>
      </c>
      <c r="R72" s="8">
        <v>0</v>
      </c>
      <c r="S72" s="8">
        <v>22238.294399999999</v>
      </c>
      <c r="T72" s="8">
        <v>0</v>
      </c>
      <c r="U72" s="8">
        <v>216.98660000000001</v>
      </c>
      <c r="V72" s="8">
        <v>0</v>
      </c>
      <c r="W72" s="8">
        <v>0</v>
      </c>
      <c r="X72" s="8">
        <v>216.98660000000001</v>
      </c>
      <c r="Y72" s="8">
        <v>0</v>
      </c>
      <c r="Z72" s="8">
        <v>0</v>
      </c>
      <c r="AA72" s="8">
        <v>0</v>
      </c>
      <c r="AB72" s="8">
        <v>253.37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120.45010000000001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12.7058</v>
      </c>
      <c r="AR72" s="8">
        <v>0</v>
      </c>
      <c r="AS72" s="8"/>
      <c r="AT72" s="8">
        <v>0</v>
      </c>
      <c r="AU72" s="8">
        <f t="shared" si="1"/>
        <v>3620.6925000000001</v>
      </c>
      <c r="AV72" s="8">
        <v>0</v>
      </c>
      <c r="AW72" s="8">
        <v>0</v>
      </c>
      <c r="AX72" s="9">
        <v>7</v>
      </c>
      <c r="AY72" s="9">
        <v>60</v>
      </c>
      <c r="AZ72" s="8">
        <v>254000</v>
      </c>
      <c r="BA72" s="8">
        <v>177800</v>
      </c>
      <c r="BB72" s="10">
        <v>0</v>
      </c>
      <c r="BC72" s="10" t="s">
        <v>447</v>
      </c>
      <c r="BD72" s="10">
        <v>10.31</v>
      </c>
      <c r="BE72" s="10"/>
      <c r="BF72" s="6"/>
      <c r="BG72" s="3"/>
      <c r="BH72" s="6" t="s">
        <v>114</v>
      </c>
      <c r="BI72" s="6" t="s">
        <v>436</v>
      </c>
      <c r="BJ72" s="6" t="s">
        <v>490</v>
      </c>
      <c r="BK72" s="6" t="s">
        <v>430</v>
      </c>
      <c r="BL72" s="4" t="s">
        <v>0</v>
      </c>
      <c r="BM72" s="10">
        <v>22238.294399999999</v>
      </c>
      <c r="BN72" s="4" t="s">
        <v>45</v>
      </c>
      <c r="BO72" s="10"/>
      <c r="BP72" s="11">
        <v>43586</v>
      </c>
      <c r="BQ72" s="11">
        <v>45413</v>
      </c>
      <c r="BR72" s="10">
        <v>0</v>
      </c>
      <c r="BS72" s="10">
        <v>253.37</v>
      </c>
      <c r="BT72" s="10">
        <v>0</v>
      </c>
    </row>
    <row r="73" spans="1:72" s="12" customFormat="1" ht="18.2" customHeight="1" x14ac:dyDescent="0.15">
      <c r="A73" s="13">
        <v>71</v>
      </c>
      <c r="B73" s="14" t="s">
        <v>344</v>
      </c>
      <c r="C73" s="14" t="s">
        <v>420</v>
      </c>
      <c r="D73" s="15">
        <v>45231</v>
      </c>
      <c r="E73" s="16" t="s">
        <v>146</v>
      </c>
      <c r="F73" s="17">
        <v>172</v>
      </c>
      <c r="G73" s="17">
        <v>171</v>
      </c>
      <c r="H73" s="18">
        <v>59731.040000000001</v>
      </c>
      <c r="I73" s="18">
        <v>35289.629999999997</v>
      </c>
      <c r="J73" s="18">
        <v>0</v>
      </c>
      <c r="K73" s="18">
        <v>95020.67</v>
      </c>
      <c r="L73" s="18">
        <v>377.43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95020.67</v>
      </c>
      <c r="T73" s="18">
        <v>109351.82</v>
      </c>
      <c r="U73" s="18">
        <v>472.85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109824.67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f t="shared" si="1"/>
        <v>0</v>
      </c>
      <c r="AV73" s="18">
        <v>35667.06</v>
      </c>
      <c r="AW73" s="18">
        <v>109824.67</v>
      </c>
      <c r="AX73" s="19">
        <v>103</v>
      </c>
      <c r="AY73" s="19">
        <v>300</v>
      </c>
      <c r="AZ73" s="18">
        <v>415000</v>
      </c>
      <c r="BA73" s="18">
        <v>97319.53</v>
      </c>
      <c r="BB73" s="20">
        <v>90</v>
      </c>
      <c r="BC73" s="20">
        <v>87.8740402876997</v>
      </c>
      <c r="BD73" s="20">
        <v>9.5</v>
      </c>
      <c r="BE73" s="20"/>
      <c r="BF73" s="16" t="s">
        <v>431</v>
      </c>
      <c r="BG73" s="13"/>
      <c r="BH73" s="16" t="s">
        <v>114</v>
      </c>
      <c r="BI73" s="16" t="s">
        <v>474</v>
      </c>
      <c r="BJ73" s="16" t="s">
        <v>456</v>
      </c>
      <c r="BK73" s="16" t="s">
        <v>424</v>
      </c>
      <c r="BL73" s="14" t="s">
        <v>1</v>
      </c>
      <c r="BM73" s="20">
        <v>751000.90144050994</v>
      </c>
      <c r="BN73" s="14" t="s">
        <v>45</v>
      </c>
      <c r="BO73" s="20"/>
      <c r="BP73" s="21">
        <v>39220</v>
      </c>
      <c r="BQ73" s="21">
        <v>48345</v>
      </c>
      <c r="BR73" s="20">
        <v>43901</v>
      </c>
      <c r="BS73" s="20">
        <v>67.58</v>
      </c>
      <c r="BT73" s="20">
        <v>45.24</v>
      </c>
    </row>
    <row r="74" spans="1:72" s="12" customFormat="1" ht="18.2" customHeight="1" x14ac:dyDescent="0.15">
      <c r="A74" s="3">
        <v>72</v>
      </c>
      <c r="B74" s="4" t="s">
        <v>344</v>
      </c>
      <c r="C74" s="4" t="s">
        <v>420</v>
      </c>
      <c r="D74" s="5">
        <v>45231</v>
      </c>
      <c r="E74" s="6" t="s">
        <v>527</v>
      </c>
      <c r="F74" s="7">
        <v>0</v>
      </c>
      <c r="G74" s="7">
        <v>3</v>
      </c>
      <c r="H74" s="8">
        <v>53103.43</v>
      </c>
      <c r="I74" s="8">
        <v>697.41</v>
      </c>
      <c r="J74" s="8">
        <v>0</v>
      </c>
      <c r="K74" s="8">
        <v>53800.84</v>
      </c>
      <c r="L74" s="8">
        <v>331.29</v>
      </c>
      <c r="M74" s="8">
        <v>0</v>
      </c>
      <c r="N74" s="8">
        <v>0</v>
      </c>
      <c r="O74" s="8">
        <v>697.41</v>
      </c>
      <c r="P74" s="8">
        <v>331.29</v>
      </c>
      <c r="Q74" s="8">
        <v>0</v>
      </c>
      <c r="R74" s="8">
        <v>0</v>
      </c>
      <c r="S74" s="8">
        <v>52772.14</v>
      </c>
      <c r="T74" s="8">
        <v>848.55</v>
      </c>
      <c r="U74" s="8">
        <v>420.38</v>
      </c>
      <c r="V74" s="8">
        <v>0</v>
      </c>
      <c r="W74" s="8">
        <v>848.55</v>
      </c>
      <c r="X74" s="8">
        <v>420.38</v>
      </c>
      <c r="Y74" s="8">
        <v>0</v>
      </c>
      <c r="Z74" s="8">
        <v>0</v>
      </c>
      <c r="AA74" s="8">
        <v>0</v>
      </c>
      <c r="AB74" s="8">
        <v>59.75</v>
      </c>
      <c r="AC74" s="8">
        <v>0</v>
      </c>
      <c r="AD74" s="8">
        <v>0</v>
      </c>
      <c r="AE74" s="8">
        <v>0</v>
      </c>
      <c r="AF74" s="8">
        <v>45.49</v>
      </c>
      <c r="AG74" s="8">
        <v>0</v>
      </c>
      <c r="AH74" s="8">
        <v>40.57</v>
      </c>
      <c r="AI74" s="8">
        <v>111.1</v>
      </c>
      <c r="AJ74" s="8">
        <v>119.5</v>
      </c>
      <c r="AK74" s="8">
        <v>0</v>
      </c>
      <c r="AL74" s="8">
        <v>0</v>
      </c>
      <c r="AM74" s="8">
        <v>45.49</v>
      </c>
      <c r="AN74" s="8">
        <v>0</v>
      </c>
      <c r="AO74" s="8">
        <v>81.14</v>
      </c>
      <c r="AP74" s="8">
        <v>222.2</v>
      </c>
      <c r="AQ74" s="8">
        <v>44.356000000000002</v>
      </c>
      <c r="AR74" s="8">
        <v>0</v>
      </c>
      <c r="AS74" s="8">
        <v>0</v>
      </c>
      <c r="AT74" s="8">
        <v>0</v>
      </c>
      <c r="AU74" s="8">
        <f t="shared" si="1"/>
        <v>3067.2259999999997</v>
      </c>
      <c r="AV74" s="8">
        <v>0</v>
      </c>
      <c r="AW74" s="8">
        <v>0</v>
      </c>
      <c r="AX74" s="9">
        <v>104</v>
      </c>
      <c r="AY74" s="9">
        <v>300</v>
      </c>
      <c r="AZ74" s="8">
        <v>368000</v>
      </c>
      <c r="BA74" s="8">
        <v>86032.74</v>
      </c>
      <c r="BB74" s="10">
        <v>89.27</v>
      </c>
      <c r="BC74" s="10">
        <v>54.757862388202398</v>
      </c>
      <c r="BD74" s="10">
        <v>9.5</v>
      </c>
      <c r="BE74" s="10"/>
      <c r="BF74" s="6" t="s">
        <v>431</v>
      </c>
      <c r="BG74" s="3"/>
      <c r="BH74" s="6" t="s">
        <v>114</v>
      </c>
      <c r="BI74" s="6" t="s">
        <v>474</v>
      </c>
      <c r="BJ74" s="6" t="s">
        <v>506</v>
      </c>
      <c r="BK74" s="6" t="s">
        <v>430</v>
      </c>
      <c r="BL74" s="4" t="s">
        <v>1</v>
      </c>
      <c r="BM74" s="10">
        <v>417087.40541342</v>
      </c>
      <c r="BN74" s="4" t="s">
        <v>45</v>
      </c>
      <c r="BO74" s="10"/>
      <c r="BP74" s="11">
        <v>39254</v>
      </c>
      <c r="BQ74" s="11">
        <v>48380</v>
      </c>
      <c r="BR74" s="10">
        <v>0</v>
      </c>
      <c r="BS74" s="10">
        <v>59.75</v>
      </c>
      <c r="BT74" s="10">
        <v>0</v>
      </c>
    </row>
    <row r="75" spans="1:72" s="12" customFormat="1" ht="18.2" customHeight="1" x14ac:dyDescent="0.15">
      <c r="A75" s="13">
        <v>73</v>
      </c>
      <c r="B75" s="14" t="s">
        <v>344</v>
      </c>
      <c r="C75" s="14" t="s">
        <v>420</v>
      </c>
      <c r="D75" s="15">
        <v>45231</v>
      </c>
      <c r="E75" s="16" t="s">
        <v>147</v>
      </c>
      <c r="F75" s="17">
        <v>165</v>
      </c>
      <c r="G75" s="17">
        <v>164</v>
      </c>
      <c r="H75" s="18">
        <v>78852.710000000006</v>
      </c>
      <c r="I75" s="18">
        <v>45015.98</v>
      </c>
      <c r="J75" s="18">
        <v>0</v>
      </c>
      <c r="K75" s="18">
        <v>123868.69</v>
      </c>
      <c r="L75" s="18">
        <v>491.22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123868.69</v>
      </c>
      <c r="T75" s="18">
        <v>137045.29</v>
      </c>
      <c r="U75" s="18">
        <v>624.22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137669.51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f t="shared" si="1"/>
        <v>0</v>
      </c>
      <c r="AV75" s="18">
        <v>45507.199999999997</v>
      </c>
      <c r="AW75" s="18">
        <v>137669.51</v>
      </c>
      <c r="AX75" s="19">
        <v>102</v>
      </c>
      <c r="AY75" s="19">
        <v>300</v>
      </c>
      <c r="AZ75" s="18">
        <v>541800</v>
      </c>
      <c r="BA75" s="18">
        <v>127669.33</v>
      </c>
      <c r="BB75" s="20">
        <v>90</v>
      </c>
      <c r="BC75" s="20">
        <v>87.320753543548804</v>
      </c>
      <c r="BD75" s="20">
        <v>9.5</v>
      </c>
      <c r="BE75" s="20"/>
      <c r="BF75" s="16" t="s">
        <v>421</v>
      </c>
      <c r="BG75" s="13"/>
      <c r="BH75" s="16" t="s">
        <v>114</v>
      </c>
      <c r="BI75" s="16" t="s">
        <v>526</v>
      </c>
      <c r="BJ75" s="16" t="s">
        <v>437</v>
      </c>
      <c r="BK75" s="16" t="s">
        <v>424</v>
      </c>
      <c r="BL75" s="14" t="s">
        <v>1</v>
      </c>
      <c r="BM75" s="20">
        <v>979002.75645556999</v>
      </c>
      <c r="BN75" s="14" t="s">
        <v>45</v>
      </c>
      <c r="BO75" s="20"/>
      <c r="BP75" s="21">
        <v>39248</v>
      </c>
      <c r="BQ75" s="21">
        <v>48373</v>
      </c>
      <c r="BR75" s="20">
        <v>51453.85</v>
      </c>
      <c r="BS75" s="20">
        <v>88.66</v>
      </c>
      <c r="BT75" s="20">
        <v>45.46</v>
      </c>
    </row>
    <row r="76" spans="1:72" s="12" customFormat="1" ht="18.2" customHeight="1" x14ac:dyDescent="0.15">
      <c r="A76" s="3">
        <v>74</v>
      </c>
      <c r="B76" s="4" t="s">
        <v>48</v>
      </c>
      <c r="C76" s="4" t="s">
        <v>420</v>
      </c>
      <c r="D76" s="5">
        <v>45231</v>
      </c>
      <c r="E76" s="6" t="s">
        <v>13</v>
      </c>
      <c r="F76" s="7">
        <v>0</v>
      </c>
      <c r="G76" s="7">
        <v>0</v>
      </c>
      <c r="H76" s="8">
        <v>12521.657499999999</v>
      </c>
      <c r="I76" s="8">
        <v>0</v>
      </c>
      <c r="J76" s="8">
        <v>0</v>
      </c>
      <c r="K76" s="8">
        <v>12521.657499999999</v>
      </c>
      <c r="L76" s="8">
        <v>3979.6916999999999</v>
      </c>
      <c r="M76" s="8">
        <v>0</v>
      </c>
      <c r="N76" s="8">
        <v>0</v>
      </c>
      <c r="O76" s="8">
        <v>0</v>
      </c>
      <c r="P76" s="8">
        <v>3979.6916999999999</v>
      </c>
      <c r="Q76" s="8">
        <v>0</v>
      </c>
      <c r="R76" s="8">
        <v>0</v>
      </c>
      <c r="S76" s="8">
        <v>8541.9657999999999</v>
      </c>
      <c r="T76" s="8">
        <v>0</v>
      </c>
      <c r="U76" s="8">
        <v>107.5819</v>
      </c>
      <c r="V76" s="8">
        <v>0</v>
      </c>
      <c r="W76" s="8">
        <v>0</v>
      </c>
      <c r="X76" s="8">
        <v>107.5819</v>
      </c>
      <c r="Y76" s="8">
        <v>0</v>
      </c>
      <c r="Z76" s="8">
        <v>0</v>
      </c>
      <c r="AA76" s="8">
        <v>0</v>
      </c>
      <c r="AB76" s="8">
        <v>320.2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134.58009999999999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9.8863000000000003</v>
      </c>
      <c r="AR76" s="8">
        <v>0</v>
      </c>
      <c r="AS76" s="8"/>
      <c r="AT76" s="8">
        <v>0</v>
      </c>
      <c r="AU76" s="8">
        <f t="shared" si="1"/>
        <v>4551.9399999999996</v>
      </c>
      <c r="AV76" s="8">
        <v>0</v>
      </c>
      <c r="AW76" s="8">
        <v>0</v>
      </c>
      <c r="AX76" s="9">
        <v>1</v>
      </c>
      <c r="AY76" s="9">
        <v>60</v>
      </c>
      <c r="AZ76" s="8">
        <v>321000</v>
      </c>
      <c r="BA76" s="8">
        <v>224700</v>
      </c>
      <c r="BB76" s="10">
        <v>0</v>
      </c>
      <c r="BC76" s="10" t="s">
        <v>447</v>
      </c>
      <c r="BD76" s="10">
        <v>10.31</v>
      </c>
      <c r="BE76" s="10"/>
      <c r="BF76" s="6"/>
      <c r="BG76" s="3"/>
      <c r="BH76" s="6" t="s">
        <v>114</v>
      </c>
      <c r="BI76" s="6" t="s">
        <v>455</v>
      </c>
      <c r="BJ76" s="6" t="s">
        <v>506</v>
      </c>
      <c r="BK76" s="6" t="s">
        <v>430</v>
      </c>
      <c r="BL76" s="4" t="s">
        <v>0</v>
      </c>
      <c r="BM76" s="10">
        <v>8541.9657999999999</v>
      </c>
      <c r="BN76" s="4" t="s">
        <v>45</v>
      </c>
      <c r="BO76" s="10"/>
      <c r="BP76" s="11">
        <v>43497</v>
      </c>
      <c r="BQ76" s="11">
        <v>45323</v>
      </c>
      <c r="BR76" s="10">
        <v>0</v>
      </c>
      <c r="BS76" s="10">
        <v>320.2</v>
      </c>
      <c r="BT76" s="10">
        <v>0</v>
      </c>
    </row>
    <row r="77" spans="1:72" s="12" customFormat="1" ht="18.2" customHeight="1" x14ac:dyDescent="0.15">
      <c r="A77" s="13">
        <v>75</v>
      </c>
      <c r="B77" s="14" t="s">
        <v>48</v>
      </c>
      <c r="C77" s="14" t="s">
        <v>420</v>
      </c>
      <c r="D77" s="15">
        <v>45231</v>
      </c>
      <c r="E77" s="16" t="s">
        <v>14</v>
      </c>
      <c r="F77" s="17">
        <v>0</v>
      </c>
      <c r="G77" s="17">
        <v>0</v>
      </c>
      <c r="H77" s="18">
        <v>124327.48669999999</v>
      </c>
      <c r="I77" s="18">
        <v>0</v>
      </c>
      <c r="J77" s="18">
        <v>0</v>
      </c>
      <c r="K77" s="18">
        <v>124327.48669999999</v>
      </c>
      <c r="L77" s="18">
        <v>1345.3552</v>
      </c>
      <c r="M77" s="18">
        <v>0</v>
      </c>
      <c r="N77" s="18">
        <v>0</v>
      </c>
      <c r="O77" s="18">
        <v>0</v>
      </c>
      <c r="P77" s="18">
        <v>1345.3552</v>
      </c>
      <c r="Q77" s="18">
        <v>0</v>
      </c>
      <c r="R77" s="18">
        <v>0</v>
      </c>
      <c r="S77" s="18">
        <v>122982.1315</v>
      </c>
      <c r="T77" s="18">
        <v>0</v>
      </c>
      <c r="U77" s="18">
        <v>1068.1803</v>
      </c>
      <c r="V77" s="18">
        <v>0</v>
      </c>
      <c r="W77" s="18">
        <v>0</v>
      </c>
      <c r="X77" s="18">
        <v>1068.1803</v>
      </c>
      <c r="Y77" s="18">
        <v>0</v>
      </c>
      <c r="Z77" s="18">
        <v>0</v>
      </c>
      <c r="AA77" s="18">
        <v>0</v>
      </c>
      <c r="AB77" s="18">
        <v>302.24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129.61009999999999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5.5636999999999999</v>
      </c>
      <c r="AR77" s="18">
        <v>0</v>
      </c>
      <c r="AS77" s="18"/>
      <c r="AT77" s="18">
        <v>0</v>
      </c>
      <c r="AU77" s="18">
        <f t="shared" si="1"/>
        <v>2850.9493000000002</v>
      </c>
      <c r="AV77" s="18">
        <v>0</v>
      </c>
      <c r="AW77" s="18">
        <v>0</v>
      </c>
      <c r="AX77" s="19">
        <v>67</v>
      </c>
      <c r="AY77" s="19">
        <v>120</v>
      </c>
      <c r="AZ77" s="18">
        <v>303000</v>
      </c>
      <c r="BA77" s="18">
        <v>212100</v>
      </c>
      <c r="BB77" s="20">
        <v>0</v>
      </c>
      <c r="BC77" s="20" t="s">
        <v>447</v>
      </c>
      <c r="BD77" s="20">
        <v>10.31</v>
      </c>
      <c r="BE77" s="20"/>
      <c r="BF77" s="16"/>
      <c r="BG77" s="13"/>
      <c r="BH77" s="16" t="s">
        <v>114</v>
      </c>
      <c r="BI77" s="16" t="s">
        <v>474</v>
      </c>
      <c r="BJ77" s="16" t="s">
        <v>506</v>
      </c>
      <c r="BK77" s="16" t="s">
        <v>430</v>
      </c>
      <c r="BL77" s="14" t="s">
        <v>0</v>
      </c>
      <c r="BM77" s="20">
        <v>122982.1315</v>
      </c>
      <c r="BN77" s="14" t="s">
        <v>45</v>
      </c>
      <c r="BO77" s="20"/>
      <c r="BP77" s="21">
        <v>43586</v>
      </c>
      <c r="BQ77" s="21">
        <v>47239</v>
      </c>
      <c r="BR77" s="20">
        <v>0</v>
      </c>
      <c r="BS77" s="20">
        <v>302.24</v>
      </c>
      <c r="BT77" s="20">
        <v>0</v>
      </c>
    </row>
    <row r="78" spans="1:72" s="12" customFormat="1" ht="18.2" customHeight="1" x14ac:dyDescent="0.15">
      <c r="A78" s="3">
        <v>76</v>
      </c>
      <c r="B78" s="4" t="s">
        <v>344</v>
      </c>
      <c r="C78" s="4" t="s">
        <v>420</v>
      </c>
      <c r="D78" s="5">
        <v>45231</v>
      </c>
      <c r="E78" s="6" t="s">
        <v>148</v>
      </c>
      <c r="F78" s="7">
        <v>136</v>
      </c>
      <c r="G78" s="7">
        <v>135</v>
      </c>
      <c r="H78" s="8">
        <v>51466.49</v>
      </c>
      <c r="I78" s="8">
        <v>28005.3</v>
      </c>
      <c r="J78" s="8">
        <v>0</v>
      </c>
      <c r="K78" s="8">
        <v>79471.789999999994</v>
      </c>
      <c r="L78" s="8">
        <v>325.87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79471.789999999994</v>
      </c>
      <c r="T78" s="8">
        <v>65085.69</v>
      </c>
      <c r="U78" s="8">
        <v>368.83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65454.52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f t="shared" si="1"/>
        <v>0</v>
      </c>
      <c r="AV78" s="8">
        <v>28331.17</v>
      </c>
      <c r="AW78" s="8">
        <v>65454.52</v>
      </c>
      <c r="AX78" s="9">
        <v>106</v>
      </c>
      <c r="AY78" s="9">
        <v>300</v>
      </c>
      <c r="AZ78" s="8">
        <v>377000</v>
      </c>
      <c r="BA78" s="8">
        <v>85556.79</v>
      </c>
      <c r="BB78" s="10">
        <v>87.14</v>
      </c>
      <c r="BC78" s="10">
        <v>80.942398383576602</v>
      </c>
      <c r="BD78" s="10">
        <v>8.6</v>
      </c>
      <c r="BE78" s="10"/>
      <c r="BF78" s="6" t="s">
        <v>431</v>
      </c>
      <c r="BG78" s="3"/>
      <c r="BH78" s="6" t="s">
        <v>114</v>
      </c>
      <c r="BI78" s="6" t="s">
        <v>474</v>
      </c>
      <c r="BJ78" s="6" t="s">
        <v>506</v>
      </c>
      <c r="BK78" s="6" t="s">
        <v>424</v>
      </c>
      <c r="BL78" s="4" t="s">
        <v>1</v>
      </c>
      <c r="BM78" s="10">
        <v>628109.50426987</v>
      </c>
      <c r="BN78" s="4" t="s">
        <v>45</v>
      </c>
      <c r="BO78" s="10"/>
      <c r="BP78" s="11">
        <v>39311</v>
      </c>
      <c r="BQ78" s="11">
        <v>48436</v>
      </c>
      <c r="BR78" s="10">
        <v>29944.03</v>
      </c>
      <c r="BS78" s="10">
        <v>59.01</v>
      </c>
      <c r="BT78" s="10">
        <v>45.27</v>
      </c>
    </row>
    <row r="79" spans="1:72" s="12" customFormat="1" ht="18.2" customHeight="1" x14ac:dyDescent="0.15">
      <c r="A79" s="13">
        <v>77</v>
      </c>
      <c r="B79" s="14" t="s">
        <v>48</v>
      </c>
      <c r="C79" s="14" t="s">
        <v>420</v>
      </c>
      <c r="D79" s="15">
        <v>45231</v>
      </c>
      <c r="E79" s="16" t="s">
        <v>75</v>
      </c>
      <c r="F79" s="17">
        <v>0</v>
      </c>
      <c r="G79" s="17">
        <v>0</v>
      </c>
      <c r="H79" s="18">
        <v>159967.54070000001</v>
      </c>
      <c r="I79" s="18">
        <v>0</v>
      </c>
      <c r="J79" s="18">
        <v>0</v>
      </c>
      <c r="K79" s="18">
        <v>159967.54070000001</v>
      </c>
      <c r="L79" s="18">
        <v>4697.3022000000001</v>
      </c>
      <c r="M79" s="18">
        <v>0</v>
      </c>
      <c r="N79" s="18">
        <v>0</v>
      </c>
      <c r="O79" s="18">
        <v>0</v>
      </c>
      <c r="P79" s="18">
        <v>4697.3022000000001</v>
      </c>
      <c r="Q79" s="18">
        <v>0</v>
      </c>
      <c r="R79" s="18">
        <v>0</v>
      </c>
      <c r="S79" s="18">
        <v>155270.23850000001</v>
      </c>
      <c r="T79" s="18">
        <v>0</v>
      </c>
      <c r="U79" s="18">
        <v>1374.3878</v>
      </c>
      <c r="V79" s="18">
        <v>0</v>
      </c>
      <c r="W79" s="18">
        <v>0</v>
      </c>
      <c r="X79" s="18">
        <v>1374.3878</v>
      </c>
      <c r="Y79" s="18">
        <v>0</v>
      </c>
      <c r="Z79" s="18">
        <v>0</v>
      </c>
      <c r="AA79" s="18">
        <v>0</v>
      </c>
      <c r="AB79" s="18">
        <v>475.65929999999997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157.8364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19.243500000000001</v>
      </c>
      <c r="AR79" s="18">
        <v>0</v>
      </c>
      <c r="AS79" s="18"/>
      <c r="AT79" s="18">
        <v>0</v>
      </c>
      <c r="AU79" s="18">
        <f t="shared" si="1"/>
        <v>6724.4292000000005</v>
      </c>
      <c r="AV79" s="18">
        <v>0</v>
      </c>
      <c r="AW79" s="18">
        <v>0</v>
      </c>
      <c r="AX79" s="19">
        <v>28</v>
      </c>
      <c r="AY79" s="19">
        <v>60</v>
      </c>
      <c r="AZ79" s="18">
        <v>409000</v>
      </c>
      <c r="BA79" s="18">
        <v>283725</v>
      </c>
      <c r="BB79" s="20">
        <v>0</v>
      </c>
      <c r="BC79" s="20" t="s">
        <v>447</v>
      </c>
      <c r="BD79" s="20">
        <v>10.31</v>
      </c>
      <c r="BE79" s="20"/>
      <c r="BF79" s="16"/>
      <c r="BG79" s="13"/>
      <c r="BH79" s="16" t="s">
        <v>114</v>
      </c>
      <c r="BI79" s="16" t="s">
        <v>474</v>
      </c>
      <c r="BJ79" s="16" t="s">
        <v>506</v>
      </c>
      <c r="BK79" s="16" t="s">
        <v>430</v>
      </c>
      <c r="BL79" s="14" t="s">
        <v>0</v>
      </c>
      <c r="BM79" s="20">
        <v>155270.23850000001</v>
      </c>
      <c r="BN79" s="14" t="s">
        <v>45</v>
      </c>
      <c r="BO79" s="20"/>
      <c r="BP79" s="21">
        <v>44287</v>
      </c>
      <c r="BQ79" s="21">
        <v>46113</v>
      </c>
      <c r="BR79" s="20">
        <v>0</v>
      </c>
      <c r="BS79" s="20">
        <v>475.65929999999997</v>
      </c>
      <c r="BT79" s="20">
        <v>0</v>
      </c>
    </row>
    <row r="80" spans="1:72" s="12" customFormat="1" ht="18.2" customHeight="1" x14ac:dyDescent="0.15">
      <c r="A80" s="3">
        <v>78</v>
      </c>
      <c r="B80" s="4" t="s">
        <v>344</v>
      </c>
      <c r="C80" s="4" t="s">
        <v>420</v>
      </c>
      <c r="D80" s="5">
        <v>45231</v>
      </c>
      <c r="E80" s="6" t="s">
        <v>529</v>
      </c>
      <c r="F80" s="7">
        <v>0</v>
      </c>
      <c r="G80" s="7">
        <v>0</v>
      </c>
      <c r="H80" s="8">
        <v>34768.339999999997</v>
      </c>
      <c r="I80" s="8">
        <v>0</v>
      </c>
      <c r="J80" s="8">
        <v>0</v>
      </c>
      <c r="K80" s="8">
        <v>34768.339999999997</v>
      </c>
      <c r="L80" s="8">
        <v>240.15</v>
      </c>
      <c r="M80" s="8">
        <v>0</v>
      </c>
      <c r="N80" s="8">
        <v>0</v>
      </c>
      <c r="O80" s="8">
        <v>0</v>
      </c>
      <c r="P80" s="8">
        <v>240.15</v>
      </c>
      <c r="Q80" s="8">
        <v>11.5</v>
      </c>
      <c r="R80" s="8">
        <v>0</v>
      </c>
      <c r="S80" s="8">
        <v>34516.69</v>
      </c>
      <c r="T80" s="8">
        <v>0</v>
      </c>
      <c r="U80" s="8">
        <v>249.09</v>
      </c>
      <c r="V80" s="8">
        <v>0</v>
      </c>
      <c r="W80" s="8">
        <v>0</v>
      </c>
      <c r="X80" s="8">
        <v>249.09</v>
      </c>
      <c r="Y80" s="8">
        <v>0</v>
      </c>
      <c r="Z80" s="8">
        <v>0</v>
      </c>
      <c r="AA80" s="8">
        <v>0</v>
      </c>
      <c r="AB80" s="8">
        <v>41.56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26.54</v>
      </c>
      <c r="AI80" s="8">
        <v>78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3.0000000000000001E-3</v>
      </c>
      <c r="AR80" s="8">
        <v>0</v>
      </c>
      <c r="AS80" s="8">
        <v>0</v>
      </c>
      <c r="AT80" s="8">
        <v>0</v>
      </c>
      <c r="AU80" s="8">
        <f t="shared" si="1"/>
        <v>646.84299999999996</v>
      </c>
      <c r="AV80" s="8">
        <v>0</v>
      </c>
      <c r="AW80" s="8">
        <v>0</v>
      </c>
      <c r="AX80" s="9">
        <v>103</v>
      </c>
      <c r="AY80" s="9">
        <v>300</v>
      </c>
      <c r="AZ80" s="8">
        <v>263000</v>
      </c>
      <c r="BA80" s="8">
        <v>60253</v>
      </c>
      <c r="BB80" s="10">
        <v>88.11</v>
      </c>
      <c r="BC80" s="10">
        <v>50.474923338257</v>
      </c>
      <c r="BD80" s="10">
        <v>8.6</v>
      </c>
      <c r="BE80" s="10"/>
      <c r="BF80" s="6" t="s">
        <v>421</v>
      </c>
      <c r="BG80" s="3"/>
      <c r="BH80" s="6" t="s">
        <v>116</v>
      </c>
      <c r="BI80" s="6" t="s">
        <v>476</v>
      </c>
      <c r="BJ80" s="6" t="s">
        <v>477</v>
      </c>
      <c r="BK80" s="6" t="s">
        <v>430</v>
      </c>
      <c r="BL80" s="4" t="s">
        <v>1</v>
      </c>
      <c r="BM80" s="10">
        <v>272804.48879957001</v>
      </c>
      <c r="BN80" s="4" t="s">
        <v>45</v>
      </c>
      <c r="BO80" s="10"/>
      <c r="BP80" s="11">
        <v>39223</v>
      </c>
      <c r="BQ80" s="11">
        <v>48348</v>
      </c>
      <c r="BR80" s="10">
        <v>0</v>
      </c>
      <c r="BS80" s="10">
        <v>41.56</v>
      </c>
      <c r="BT80" s="10">
        <v>0</v>
      </c>
    </row>
    <row r="81" spans="1:72" s="12" customFormat="1" ht="18.2" customHeight="1" x14ac:dyDescent="0.15">
      <c r="A81" s="13">
        <v>79</v>
      </c>
      <c r="B81" s="14" t="s">
        <v>345</v>
      </c>
      <c r="C81" s="14" t="s">
        <v>420</v>
      </c>
      <c r="D81" s="15">
        <v>45231</v>
      </c>
      <c r="E81" s="16" t="s">
        <v>93</v>
      </c>
      <c r="F81" s="17">
        <v>142</v>
      </c>
      <c r="G81" s="17">
        <v>141</v>
      </c>
      <c r="H81" s="18">
        <v>29978.18</v>
      </c>
      <c r="I81" s="18">
        <v>26475.33</v>
      </c>
      <c r="J81" s="18">
        <v>0</v>
      </c>
      <c r="K81" s="18">
        <v>56453.51</v>
      </c>
      <c r="L81" s="18">
        <v>307.87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56453.51</v>
      </c>
      <c r="T81" s="18">
        <v>49276.480000000003</v>
      </c>
      <c r="U81" s="18">
        <v>229.82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49506.3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f t="shared" si="1"/>
        <v>0</v>
      </c>
      <c r="AV81" s="18">
        <v>26783.200000000001</v>
      </c>
      <c r="AW81" s="18">
        <v>49506.3</v>
      </c>
      <c r="AX81" s="19">
        <v>73</v>
      </c>
      <c r="AY81" s="19">
        <v>300</v>
      </c>
      <c r="AZ81" s="18">
        <v>327812.47999999998</v>
      </c>
      <c r="BA81" s="18">
        <v>63040.45</v>
      </c>
      <c r="BB81" s="20">
        <v>81.48</v>
      </c>
      <c r="BC81" s="20">
        <v>72.966357232538797</v>
      </c>
      <c r="BD81" s="20">
        <v>9.1999999999999993</v>
      </c>
      <c r="BE81" s="20"/>
      <c r="BF81" s="16" t="s">
        <v>421</v>
      </c>
      <c r="BG81" s="13"/>
      <c r="BH81" s="16" t="s">
        <v>425</v>
      </c>
      <c r="BI81" s="16" t="s">
        <v>530</v>
      </c>
      <c r="BJ81" s="16" t="s">
        <v>427</v>
      </c>
      <c r="BK81" s="16" t="s">
        <v>424</v>
      </c>
      <c r="BL81" s="14" t="s">
        <v>1</v>
      </c>
      <c r="BM81" s="20">
        <v>446183.30832103</v>
      </c>
      <c r="BN81" s="14" t="s">
        <v>45</v>
      </c>
      <c r="BO81" s="20"/>
      <c r="BP81" s="21">
        <v>38296</v>
      </c>
      <c r="BQ81" s="21">
        <v>47423</v>
      </c>
      <c r="BR81" s="20">
        <v>17860.59</v>
      </c>
      <c r="BS81" s="20">
        <v>44.57</v>
      </c>
      <c r="BT81" s="20">
        <v>43.73</v>
      </c>
    </row>
    <row r="82" spans="1:72" s="12" customFormat="1" ht="18.2" customHeight="1" x14ac:dyDescent="0.15">
      <c r="A82" s="3">
        <v>80</v>
      </c>
      <c r="B82" s="4" t="s">
        <v>344</v>
      </c>
      <c r="C82" s="4" t="s">
        <v>420</v>
      </c>
      <c r="D82" s="5">
        <v>45231</v>
      </c>
      <c r="E82" s="6" t="s">
        <v>531</v>
      </c>
      <c r="F82" s="7">
        <v>0</v>
      </c>
      <c r="G82" s="7">
        <v>0</v>
      </c>
      <c r="H82" s="8">
        <v>77290.559999999998</v>
      </c>
      <c r="I82" s="8">
        <v>0</v>
      </c>
      <c r="J82" s="8">
        <v>0</v>
      </c>
      <c r="K82" s="8">
        <v>77290.559999999998</v>
      </c>
      <c r="L82" s="8">
        <v>481.68</v>
      </c>
      <c r="M82" s="8">
        <v>0</v>
      </c>
      <c r="N82" s="8">
        <v>0</v>
      </c>
      <c r="O82" s="8">
        <v>0</v>
      </c>
      <c r="P82" s="8">
        <v>481.68</v>
      </c>
      <c r="Q82" s="8">
        <v>2.2999999999999998</v>
      </c>
      <c r="R82" s="8">
        <v>0</v>
      </c>
      <c r="S82" s="8">
        <v>76806.58</v>
      </c>
      <c r="T82" s="8">
        <v>0</v>
      </c>
      <c r="U82" s="8">
        <v>611.87</v>
      </c>
      <c r="V82" s="8">
        <v>0</v>
      </c>
      <c r="W82" s="8">
        <v>0</v>
      </c>
      <c r="X82" s="8">
        <v>611.87</v>
      </c>
      <c r="Y82" s="8">
        <v>0</v>
      </c>
      <c r="Z82" s="8">
        <v>0</v>
      </c>
      <c r="AA82" s="8">
        <v>0</v>
      </c>
      <c r="AB82" s="8">
        <v>86.92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59.02</v>
      </c>
      <c r="AI82" s="8">
        <v>161.84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2.2913749999999999</v>
      </c>
      <c r="AT82" s="8">
        <v>0</v>
      </c>
      <c r="AU82" s="8">
        <f t="shared" si="1"/>
        <v>1401.3386250000001</v>
      </c>
      <c r="AV82" s="8">
        <v>0</v>
      </c>
      <c r="AW82" s="8">
        <v>0</v>
      </c>
      <c r="AX82" s="9">
        <v>104</v>
      </c>
      <c r="AY82" s="9">
        <v>300</v>
      </c>
      <c r="AZ82" s="8">
        <v>537000</v>
      </c>
      <c r="BA82" s="8">
        <v>125163.67</v>
      </c>
      <c r="BB82" s="10">
        <v>90</v>
      </c>
      <c r="BC82" s="10">
        <v>55.228423711129601</v>
      </c>
      <c r="BD82" s="10">
        <v>9.5</v>
      </c>
      <c r="BE82" s="10"/>
      <c r="BF82" s="6" t="s">
        <v>421</v>
      </c>
      <c r="BG82" s="3"/>
      <c r="BH82" s="6" t="s">
        <v>432</v>
      </c>
      <c r="BI82" s="6" t="s">
        <v>500</v>
      </c>
      <c r="BJ82" s="6" t="s">
        <v>532</v>
      </c>
      <c r="BK82" s="6" t="s">
        <v>430</v>
      </c>
      <c r="BL82" s="4" t="s">
        <v>1</v>
      </c>
      <c r="BM82" s="10">
        <v>607044.87577874004</v>
      </c>
      <c r="BN82" s="4" t="s">
        <v>45</v>
      </c>
      <c r="BO82" s="10"/>
      <c r="BP82" s="11">
        <v>39248</v>
      </c>
      <c r="BQ82" s="11">
        <v>48373</v>
      </c>
      <c r="BR82" s="10">
        <v>0</v>
      </c>
      <c r="BS82" s="10">
        <v>86.92</v>
      </c>
      <c r="BT82" s="10">
        <v>0</v>
      </c>
    </row>
    <row r="83" spans="1:72" s="12" customFormat="1" ht="18.2" customHeight="1" x14ac:dyDescent="0.15">
      <c r="A83" s="13">
        <v>81</v>
      </c>
      <c r="B83" s="14" t="s">
        <v>344</v>
      </c>
      <c r="C83" s="14" t="s">
        <v>420</v>
      </c>
      <c r="D83" s="15">
        <v>45231</v>
      </c>
      <c r="E83" s="16" t="s">
        <v>533</v>
      </c>
      <c r="F83" s="17">
        <v>0</v>
      </c>
      <c r="G83" s="17">
        <v>0</v>
      </c>
      <c r="H83" s="18">
        <v>41499.65</v>
      </c>
      <c r="I83" s="18">
        <v>0</v>
      </c>
      <c r="J83" s="18">
        <v>0.85</v>
      </c>
      <c r="K83" s="18">
        <v>41499.65</v>
      </c>
      <c r="L83" s="18">
        <v>259.77</v>
      </c>
      <c r="M83" s="18">
        <v>0</v>
      </c>
      <c r="N83" s="18">
        <v>0</v>
      </c>
      <c r="O83" s="18">
        <v>0</v>
      </c>
      <c r="P83" s="18">
        <v>259.77</v>
      </c>
      <c r="Q83" s="18">
        <v>0</v>
      </c>
      <c r="R83" s="18">
        <v>0</v>
      </c>
      <c r="S83" s="18">
        <v>41239.879999999997</v>
      </c>
      <c r="T83" s="18">
        <v>0</v>
      </c>
      <c r="U83" s="18">
        <v>328.54</v>
      </c>
      <c r="V83" s="18">
        <v>0</v>
      </c>
      <c r="W83" s="18">
        <v>0</v>
      </c>
      <c r="X83" s="18">
        <v>328.54</v>
      </c>
      <c r="Y83" s="18">
        <v>0</v>
      </c>
      <c r="Z83" s="18">
        <v>0</v>
      </c>
      <c r="AA83" s="18">
        <v>0</v>
      </c>
      <c r="AB83" s="18">
        <v>46.76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31.75</v>
      </c>
      <c r="AI83" s="18">
        <v>86.92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2.5309999999999998E-3</v>
      </c>
      <c r="AT83" s="18">
        <v>0</v>
      </c>
      <c r="AU83" s="18">
        <f t="shared" si="1"/>
        <v>752.88746900000001</v>
      </c>
      <c r="AV83" s="18">
        <v>0</v>
      </c>
      <c r="AW83" s="18">
        <v>0</v>
      </c>
      <c r="AX83" s="19">
        <v>104</v>
      </c>
      <c r="AY83" s="19">
        <v>300</v>
      </c>
      <c r="AZ83" s="18">
        <v>286000</v>
      </c>
      <c r="BA83" s="18">
        <v>67335.91</v>
      </c>
      <c r="BB83" s="20">
        <v>90</v>
      </c>
      <c r="BC83" s="20">
        <v>55.120502566906701</v>
      </c>
      <c r="BD83" s="20">
        <v>9.5</v>
      </c>
      <c r="BE83" s="20"/>
      <c r="BF83" s="16" t="s">
        <v>431</v>
      </c>
      <c r="BG83" s="13"/>
      <c r="BH83" s="16" t="s">
        <v>114</v>
      </c>
      <c r="BI83" s="16" t="s">
        <v>474</v>
      </c>
      <c r="BJ83" s="16" t="s">
        <v>506</v>
      </c>
      <c r="BK83" s="16" t="s">
        <v>430</v>
      </c>
      <c r="BL83" s="14" t="s">
        <v>1</v>
      </c>
      <c r="BM83" s="20">
        <v>325941.57729364</v>
      </c>
      <c r="BN83" s="14" t="s">
        <v>45</v>
      </c>
      <c r="BO83" s="20"/>
      <c r="BP83" s="21">
        <v>39241</v>
      </c>
      <c r="BQ83" s="21">
        <v>48366</v>
      </c>
      <c r="BR83" s="20">
        <v>0</v>
      </c>
      <c r="BS83" s="20">
        <v>46.76</v>
      </c>
      <c r="BT83" s="20">
        <v>0</v>
      </c>
    </row>
    <row r="84" spans="1:72" s="12" customFormat="1" ht="18.2" customHeight="1" x14ac:dyDescent="0.15">
      <c r="A84" s="3">
        <v>82</v>
      </c>
      <c r="B84" s="4" t="s">
        <v>345</v>
      </c>
      <c r="C84" s="4" t="s">
        <v>420</v>
      </c>
      <c r="D84" s="5">
        <v>45231</v>
      </c>
      <c r="E84" s="6" t="s">
        <v>149</v>
      </c>
      <c r="F84" s="7">
        <v>77</v>
      </c>
      <c r="G84" s="7">
        <v>76</v>
      </c>
      <c r="H84" s="8">
        <v>30788.82</v>
      </c>
      <c r="I84" s="8">
        <v>18010.62</v>
      </c>
      <c r="J84" s="8">
        <v>0</v>
      </c>
      <c r="K84" s="8">
        <v>48799.44</v>
      </c>
      <c r="L84" s="8">
        <v>315.24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48799.44</v>
      </c>
      <c r="T84" s="8">
        <v>24237.02</v>
      </c>
      <c r="U84" s="8">
        <v>240.65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24477.67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f t="shared" si="1"/>
        <v>0</v>
      </c>
      <c r="AV84" s="8">
        <v>18325.86</v>
      </c>
      <c r="AW84" s="8">
        <v>24477.67</v>
      </c>
      <c r="AX84" s="9">
        <v>73</v>
      </c>
      <c r="AY84" s="9">
        <v>300</v>
      </c>
      <c r="AZ84" s="8">
        <v>303584.61</v>
      </c>
      <c r="BA84" s="8">
        <v>64237.53</v>
      </c>
      <c r="BB84" s="10">
        <v>90</v>
      </c>
      <c r="BC84" s="10">
        <v>68.370461940239593</v>
      </c>
      <c r="BD84" s="10">
        <v>9.3800000000000008</v>
      </c>
      <c r="BE84" s="10"/>
      <c r="BF84" s="6" t="s">
        <v>421</v>
      </c>
      <c r="BG84" s="3"/>
      <c r="BH84" s="6" t="s">
        <v>534</v>
      </c>
      <c r="BI84" s="6" t="s">
        <v>535</v>
      </c>
      <c r="BJ84" s="6" t="s">
        <v>536</v>
      </c>
      <c r="BK84" s="6" t="s">
        <v>424</v>
      </c>
      <c r="BL84" s="4" t="s">
        <v>1</v>
      </c>
      <c r="BM84" s="10">
        <v>385688.96041032003</v>
      </c>
      <c r="BN84" s="4" t="s">
        <v>45</v>
      </c>
      <c r="BO84" s="10"/>
      <c r="BP84" s="11">
        <v>38296</v>
      </c>
      <c r="BQ84" s="11">
        <v>47423</v>
      </c>
      <c r="BR84" s="10">
        <v>11711.02</v>
      </c>
      <c r="BS84" s="10">
        <v>37.42</v>
      </c>
      <c r="BT84" s="10">
        <v>43.74</v>
      </c>
    </row>
    <row r="85" spans="1:72" s="12" customFormat="1" ht="18.2" customHeight="1" x14ac:dyDescent="0.15">
      <c r="A85" s="13">
        <v>83</v>
      </c>
      <c r="B85" s="14" t="s">
        <v>48</v>
      </c>
      <c r="C85" s="14" t="s">
        <v>420</v>
      </c>
      <c r="D85" s="15">
        <v>45231</v>
      </c>
      <c r="E85" s="16" t="s">
        <v>150</v>
      </c>
      <c r="F85" s="17">
        <v>136</v>
      </c>
      <c r="G85" s="17">
        <v>135</v>
      </c>
      <c r="H85" s="18">
        <v>51461.419600000001</v>
      </c>
      <c r="I85" s="18">
        <v>27788.882799999999</v>
      </c>
      <c r="J85" s="18">
        <v>0</v>
      </c>
      <c r="K85" s="18">
        <v>79250.3024</v>
      </c>
      <c r="L85" s="18">
        <v>333.72699999999998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79250.3024</v>
      </c>
      <c r="T85" s="18">
        <v>71886.912700000001</v>
      </c>
      <c r="U85" s="18">
        <v>407.40300000000002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72294.315700000006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/>
      <c r="AT85" s="18">
        <v>0</v>
      </c>
      <c r="AU85" s="18">
        <f t="shared" si="1"/>
        <v>0</v>
      </c>
      <c r="AV85" s="18">
        <v>28122.609799999998</v>
      </c>
      <c r="AW85" s="18">
        <v>72294.315700000006</v>
      </c>
      <c r="AX85" s="19">
        <v>103</v>
      </c>
      <c r="AY85" s="19">
        <v>300</v>
      </c>
      <c r="AZ85" s="18">
        <v>360000</v>
      </c>
      <c r="BA85" s="18">
        <v>84826.68</v>
      </c>
      <c r="BB85" s="20">
        <v>90</v>
      </c>
      <c r="BC85" s="20">
        <v>84.083536170459595</v>
      </c>
      <c r="BD85" s="20">
        <v>9.5</v>
      </c>
      <c r="BE85" s="20"/>
      <c r="BF85" s="16" t="s">
        <v>421</v>
      </c>
      <c r="BG85" s="13"/>
      <c r="BH85" s="16" t="s">
        <v>116</v>
      </c>
      <c r="BI85" s="16" t="s">
        <v>472</v>
      </c>
      <c r="BJ85" s="16" t="s">
        <v>473</v>
      </c>
      <c r="BK85" s="16" t="s">
        <v>424</v>
      </c>
      <c r="BL85" s="14" t="s">
        <v>1</v>
      </c>
      <c r="BM85" s="20">
        <v>626358.96528442705</v>
      </c>
      <c r="BN85" s="14" t="s">
        <v>45</v>
      </c>
      <c r="BO85" s="20"/>
      <c r="BP85" s="21">
        <v>39247</v>
      </c>
      <c r="BQ85" s="21">
        <v>48372</v>
      </c>
      <c r="BR85" s="20">
        <v>25136.509399999999</v>
      </c>
      <c r="BS85" s="20">
        <v>58.91</v>
      </c>
      <c r="BT85" s="20">
        <v>44.283900000000003</v>
      </c>
    </row>
    <row r="86" spans="1:72" s="12" customFormat="1" ht="18.2" customHeight="1" x14ac:dyDescent="0.15">
      <c r="A86" s="3">
        <v>84</v>
      </c>
      <c r="B86" s="4" t="s">
        <v>48</v>
      </c>
      <c r="C86" s="4" t="s">
        <v>420</v>
      </c>
      <c r="D86" s="5">
        <v>45231</v>
      </c>
      <c r="E86" s="6" t="s">
        <v>151</v>
      </c>
      <c r="F86" s="7">
        <v>162</v>
      </c>
      <c r="G86" s="7">
        <v>161</v>
      </c>
      <c r="H86" s="8">
        <v>40851.878900000003</v>
      </c>
      <c r="I86" s="8">
        <v>24120.2716</v>
      </c>
      <c r="J86" s="8">
        <v>0</v>
      </c>
      <c r="K86" s="8">
        <v>64972.150500000003</v>
      </c>
      <c r="L86" s="8">
        <v>264.89929999999998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64972.150500000003</v>
      </c>
      <c r="T86" s="8">
        <v>70020.057100000005</v>
      </c>
      <c r="U86" s="8">
        <v>323.41070000000002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70343.467799999999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/>
      <c r="AT86" s="8">
        <v>0</v>
      </c>
      <c r="AU86" s="8">
        <f t="shared" si="1"/>
        <v>0</v>
      </c>
      <c r="AV86" s="8">
        <v>24385.170900000001</v>
      </c>
      <c r="AW86" s="8">
        <v>70343.467799999999</v>
      </c>
      <c r="AX86" s="9">
        <v>103</v>
      </c>
      <c r="AY86" s="9">
        <v>300</v>
      </c>
      <c r="AZ86" s="8">
        <v>286000</v>
      </c>
      <c r="BA86" s="8">
        <v>67335.91</v>
      </c>
      <c r="BB86" s="10">
        <v>90</v>
      </c>
      <c r="BC86" s="10">
        <v>86.840640380444796</v>
      </c>
      <c r="BD86" s="10">
        <v>9.5</v>
      </c>
      <c r="BE86" s="10"/>
      <c r="BF86" s="6" t="s">
        <v>421</v>
      </c>
      <c r="BG86" s="3"/>
      <c r="BH86" s="6" t="s">
        <v>114</v>
      </c>
      <c r="BI86" s="6" t="s">
        <v>474</v>
      </c>
      <c r="BJ86" s="6" t="s">
        <v>506</v>
      </c>
      <c r="BK86" s="6" t="s">
        <v>424</v>
      </c>
      <c r="BL86" s="4" t="s">
        <v>1</v>
      </c>
      <c r="BM86" s="10">
        <v>513510.83500072698</v>
      </c>
      <c r="BN86" s="4" t="s">
        <v>45</v>
      </c>
      <c r="BO86" s="10"/>
      <c r="BP86" s="11">
        <v>39241</v>
      </c>
      <c r="BQ86" s="11">
        <v>48366</v>
      </c>
      <c r="BR86" s="10">
        <v>10981.763199999999</v>
      </c>
      <c r="BS86" s="10">
        <v>46.76</v>
      </c>
      <c r="BT86" s="10">
        <v>44.283900000000003</v>
      </c>
    </row>
    <row r="87" spans="1:72" s="12" customFormat="1" ht="18.2" customHeight="1" x14ac:dyDescent="0.15">
      <c r="A87" s="13">
        <v>85</v>
      </c>
      <c r="B87" s="14" t="s">
        <v>48</v>
      </c>
      <c r="C87" s="14" t="s">
        <v>420</v>
      </c>
      <c r="D87" s="15">
        <v>45231</v>
      </c>
      <c r="E87" s="16" t="s">
        <v>152</v>
      </c>
      <c r="F87" s="17">
        <v>154</v>
      </c>
      <c r="G87" s="17">
        <v>153</v>
      </c>
      <c r="H87" s="18">
        <v>51404.018199999999</v>
      </c>
      <c r="I87" s="18">
        <v>29621.601600000002</v>
      </c>
      <c r="J87" s="18">
        <v>0</v>
      </c>
      <c r="K87" s="18">
        <v>81025.6198</v>
      </c>
      <c r="L87" s="18">
        <v>333.34129999999999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81025.6198</v>
      </c>
      <c r="T87" s="18">
        <v>83228.177800000005</v>
      </c>
      <c r="U87" s="18">
        <v>406.94869999999997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83635.126499999998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/>
      <c r="AT87" s="18">
        <v>0</v>
      </c>
      <c r="AU87" s="18">
        <f t="shared" si="1"/>
        <v>0</v>
      </c>
      <c r="AV87" s="18">
        <v>29954.942899999998</v>
      </c>
      <c r="AW87" s="18">
        <v>83635.126499999998</v>
      </c>
      <c r="AX87" s="19">
        <v>103</v>
      </c>
      <c r="AY87" s="19">
        <v>300</v>
      </c>
      <c r="AZ87" s="18">
        <v>360000</v>
      </c>
      <c r="BA87" s="18">
        <v>84731.29</v>
      </c>
      <c r="BB87" s="20">
        <v>90</v>
      </c>
      <c r="BC87" s="20">
        <v>86.063906049347295</v>
      </c>
      <c r="BD87" s="20">
        <v>9.5</v>
      </c>
      <c r="BE87" s="20"/>
      <c r="BF87" s="16" t="s">
        <v>421</v>
      </c>
      <c r="BG87" s="13"/>
      <c r="BH87" s="16" t="s">
        <v>116</v>
      </c>
      <c r="BI87" s="16" t="s">
        <v>472</v>
      </c>
      <c r="BJ87" s="16" t="s">
        <v>473</v>
      </c>
      <c r="BK87" s="16" t="s">
        <v>424</v>
      </c>
      <c r="BL87" s="14" t="s">
        <v>1</v>
      </c>
      <c r="BM87" s="20">
        <v>640390.28044714895</v>
      </c>
      <c r="BN87" s="14" t="s">
        <v>45</v>
      </c>
      <c r="BO87" s="20"/>
      <c r="BP87" s="21">
        <v>39240</v>
      </c>
      <c r="BQ87" s="21">
        <v>48365</v>
      </c>
      <c r="BR87" s="20">
        <v>24296.571</v>
      </c>
      <c r="BS87" s="20">
        <v>58.84</v>
      </c>
      <c r="BT87" s="20">
        <v>44.283900000000003</v>
      </c>
    </row>
    <row r="88" spans="1:72" s="12" customFormat="1" ht="18.2" customHeight="1" x14ac:dyDescent="0.15">
      <c r="A88" s="3">
        <v>86</v>
      </c>
      <c r="B88" s="4" t="s">
        <v>345</v>
      </c>
      <c r="C88" s="4" t="s">
        <v>420</v>
      </c>
      <c r="D88" s="5">
        <v>45231</v>
      </c>
      <c r="E88" s="6" t="s">
        <v>153</v>
      </c>
      <c r="F88" s="7">
        <v>157</v>
      </c>
      <c r="G88" s="7">
        <v>156</v>
      </c>
      <c r="H88" s="8">
        <v>30594.41</v>
      </c>
      <c r="I88" s="8">
        <v>28101.41</v>
      </c>
      <c r="J88" s="8">
        <v>0</v>
      </c>
      <c r="K88" s="8">
        <v>58695.82</v>
      </c>
      <c r="L88" s="8">
        <v>312.39999999999998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58695.82</v>
      </c>
      <c r="T88" s="8">
        <v>57937.27</v>
      </c>
      <c r="U88" s="8">
        <v>239.13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58176.4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f t="shared" si="1"/>
        <v>0</v>
      </c>
      <c r="AV88" s="8">
        <v>28413.81</v>
      </c>
      <c r="AW88" s="8">
        <v>58176.4</v>
      </c>
      <c r="AX88" s="9">
        <v>73</v>
      </c>
      <c r="AY88" s="9">
        <v>300</v>
      </c>
      <c r="AZ88" s="8">
        <v>268788.07</v>
      </c>
      <c r="BA88" s="8">
        <v>63733.5</v>
      </c>
      <c r="BB88" s="10">
        <v>90</v>
      </c>
      <c r="BC88" s="10">
        <v>82.886139942102702</v>
      </c>
      <c r="BD88" s="10">
        <v>9.3800000000000008</v>
      </c>
      <c r="BE88" s="10"/>
      <c r="BF88" s="6" t="s">
        <v>431</v>
      </c>
      <c r="BG88" s="3"/>
      <c r="BH88" s="6" t="s">
        <v>425</v>
      </c>
      <c r="BI88" s="6" t="s">
        <v>530</v>
      </c>
      <c r="BJ88" s="6" t="s">
        <v>538</v>
      </c>
      <c r="BK88" s="6" t="s">
        <v>424</v>
      </c>
      <c r="BL88" s="4" t="s">
        <v>1</v>
      </c>
      <c r="BM88" s="10">
        <v>463905.52424846002</v>
      </c>
      <c r="BN88" s="4" t="s">
        <v>45</v>
      </c>
      <c r="BO88" s="10"/>
      <c r="BP88" s="11">
        <v>38307</v>
      </c>
      <c r="BQ88" s="11">
        <v>47423</v>
      </c>
      <c r="BR88" s="10">
        <v>19134.73</v>
      </c>
      <c r="BS88" s="10">
        <v>37.130000000000003</v>
      </c>
      <c r="BT88" s="10">
        <v>43.63</v>
      </c>
    </row>
    <row r="89" spans="1:72" s="12" customFormat="1" ht="18.2" customHeight="1" x14ac:dyDescent="0.15">
      <c r="A89" s="13">
        <v>87</v>
      </c>
      <c r="B89" s="14" t="s">
        <v>344</v>
      </c>
      <c r="C89" s="14" t="s">
        <v>420</v>
      </c>
      <c r="D89" s="15">
        <v>45231</v>
      </c>
      <c r="E89" s="16" t="s">
        <v>539</v>
      </c>
      <c r="F89" s="17">
        <v>0</v>
      </c>
      <c r="G89" s="17">
        <v>0</v>
      </c>
      <c r="H89" s="18">
        <v>40725.24</v>
      </c>
      <c r="I89" s="18">
        <v>0</v>
      </c>
      <c r="J89" s="18">
        <v>0</v>
      </c>
      <c r="K89" s="18">
        <v>40725.24</v>
      </c>
      <c r="L89" s="18">
        <v>243.59</v>
      </c>
      <c r="M89" s="18">
        <v>0</v>
      </c>
      <c r="N89" s="18">
        <v>0</v>
      </c>
      <c r="O89" s="18">
        <v>0</v>
      </c>
      <c r="P89" s="18">
        <v>243.59</v>
      </c>
      <c r="Q89" s="18">
        <v>0</v>
      </c>
      <c r="R89" s="18">
        <v>0</v>
      </c>
      <c r="S89" s="18">
        <v>40481.65</v>
      </c>
      <c r="T89" s="18">
        <v>0</v>
      </c>
      <c r="U89" s="18">
        <v>322.41000000000003</v>
      </c>
      <c r="V89" s="18">
        <v>0</v>
      </c>
      <c r="W89" s="18">
        <v>0</v>
      </c>
      <c r="X89" s="18">
        <v>322.41000000000003</v>
      </c>
      <c r="Y89" s="18">
        <v>0</v>
      </c>
      <c r="Z89" s="18">
        <v>0</v>
      </c>
      <c r="AA89" s="18">
        <v>0</v>
      </c>
      <c r="AB89" s="18">
        <v>44.99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30.55</v>
      </c>
      <c r="AI89" s="18">
        <v>88.15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1.2652999999999999E-2</v>
      </c>
      <c r="AT89" s="18">
        <v>0</v>
      </c>
      <c r="AU89" s="18">
        <f t="shared" si="1"/>
        <v>729.67734700000005</v>
      </c>
      <c r="AV89" s="18">
        <v>0</v>
      </c>
      <c r="AW89" s="18">
        <v>0</v>
      </c>
      <c r="AX89" s="19">
        <v>107</v>
      </c>
      <c r="AY89" s="19">
        <v>300</v>
      </c>
      <c r="AZ89" s="18">
        <v>365200</v>
      </c>
      <c r="BA89" s="18">
        <v>64782.04</v>
      </c>
      <c r="BB89" s="20">
        <v>68.459999999999994</v>
      </c>
      <c r="BC89" s="20">
        <v>42.779970482559698</v>
      </c>
      <c r="BD89" s="20">
        <v>9.5</v>
      </c>
      <c r="BE89" s="20"/>
      <c r="BF89" s="16" t="s">
        <v>431</v>
      </c>
      <c r="BG89" s="13"/>
      <c r="BH89" s="16" t="s">
        <v>487</v>
      </c>
      <c r="BI89" s="16" t="s">
        <v>488</v>
      </c>
      <c r="BJ89" s="16" t="s">
        <v>540</v>
      </c>
      <c r="BK89" s="16" t="s">
        <v>430</v>
      </c>
      <c r="BL89" s="14" t="s">
        <v>1</v>
      </c>
      <c r="BM89" s="20">
        <v>319948.86630245001</v>
      </c>
      <c r="BN89" s="14" t="s">
        <v>45</v>
      </c>
      <c r="BO89" s="20"/>
      <c r="BP89" s="21">
        <v>39350</v>
      </c>
      <c r="BQ89" s="21">
        <v>48475</v>
      </c>
      <c r="BR89" s="20">
        <v>0</v>
      </c>
      <c r="BS89" s="20">
        <v>44.99</v>
      </c>
      <c r="BT89" s="20">
        <v>0</v>
      </c>
    </row>
    <row r="90" spans="1:72" s="12" customFormat="1" ht="18.2" customHeight="1" x14ac:dyDescent="0.15">
      <c r="A90" s="3">
        <v>88</v>
      </c>
      <c r="B90" s="4" t="s">
        <v>344</v>
      </c>
      <c r="C90" s="4" t="s">
        <v>420</v>
      </c>
      <c r="D90" s="5">
        <v>45231</v>
      </c>
      <c r="E90" s="6" t="s">
        <v>154</v>
      </c>
      <c r="F90" s="7">
        <v>0</v>
      </c>
      <c r="G90" s="7">
        <v>1</v>
      </c>
      <c r="H90" s="8">
        <v>61055.97</v>
      </c>
      <c r="I90" s="8">
        <v>331.72</v>
      </c>
      <c r="J90" s="8">
        <v>0</v>
      </c>
      <c r="K90" s="8">
        <v>61387.69</v>
      </c>
      <c r="L90" s="8">
        <v>434.81</v>
      </c>
      <c r="M90" s="8">
        <v>0</v>
      </c>
      <c r="N90" s="8">
        <v>0</v>
      </c>
      <c r="O90" s="8">
        <v>331.72</v>
      </c>
      <c r="P90" s="8">
        <v>434.81</v>
      </c>
      <c r="Q90" s="8">
        <v>0</v>
      </c>
      <c r="R90" s="8">
        <v>0</v>
      </c>
      <c r="S90" s="8">
        <v>60621.16</v>
      </c>
      <c r="T90" s="8">
        <v>0</v>
      </c>
      <c r="U90" s="8">
        <v>437.57</v>
      </c>
      <c r="V90" s="8">
        <v>0</v>
      </c>
      <c r="W90" s="8">
        <v>0</v>
      </c>
      <c r="X90" s="8">
        <v>437.57</v>
      </c>
      <c r="Y90" s="8">
        <v>0</v>
      </c>
      <c r="Z90" s="8">
        <v>0</v>
      </c>
      <c r="AA90" s="8">
        <v>0</v>
      </c>
      <c r="AB90" s="8">
        <v>74.11</v>
      </c>
      <c r="AC90" s="8">
        <v>0</v>
      </c>
      <c r="AD90" s="8">
        <v>0</v>
      </c>
      <c r="AE90" s="8">
        <v>0</v>
      </c>
      <c r="AF90" s="8">
        <v>45.48</v>
      </c>
      <c r="AG90" s="8">
        <v>0</v>
      </c>
      <c r="AH90" s="8">
        <v>47.32</v>
      </c>
      <c r="AI90" s="8">
        <v>139.07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48.097000000000001</v>
      </c>
      <c r="AR90" s="8">
        <v>0</v>
      </c>
      <c r="AS90" s="8">
        <v>0</v>
      </c>
      <c r="AT90" s="8">
        <v>0</v>
      </c>
      <c r="AU90" s="8">
        <f t="shared" si="1"/>
        <v>1558.1769999999999</v>
      </c>
      <c r="AV90" s="8">
        <v>0</v>
      </c>
      <c r="AW90" s="8">
        <v>0</v>
      </c>
      <c r="AX90" s="9">
        <v>104</v>
      </c>
      <c r="AY90" s="9">
        <v>300</v>
      </c>
      <c r="AZ90" s="8">
        <v>465480</v>
      </c>
      <c r="BA90" s="8">
        <v>107439</v>
      </c>
      <c r="BB90" s="10">
        <v>88.5</v>
      </c>
      <c r="BC90" s="10">
        <v>49.935057660626001</v>
      </c>
      <c r="BD90" s="10">
        <v>8.6</v>
      </c>
      <c r="BE90" s="10"/>
      <c r="BF90" s="6" t="s">
        <v>421</v>
      </c>
      <c r="BG90" s="3"/>
      <c r="BH90" s="6" t="s">
        <v>465</v>
      </c>
      <c r="BI90" s="6" t="s">
        <v>541</v>
      </c>
      <c r="BJ90" s="6" t="s">
        <v>542</v>
      </c>
      <c r="BK90" s="6" t="s">
        <v>430</v>
      </c>
      <c r="BL90" s="4" t="s">
        <v>1</v>
      </c>
      <c r="BM90" s="10">
        <v>479122.55098147999</v>
      </c>
      <c r="BN90" s="4" t="s">
        <v>45</v>
      </c>
      <c r="BO90" s="10"/>
      <c r="BP90" s="11">
        <v>39241</v>
      </c>
      <c r="BQ90" s="11">
        <v>48366</v>
      </c>
      <c r="BR90" s="10">
        <v>0</v>
      </c>
      <c r="BS90" s="10">
        <v>74.11</v>
      </c>
      <c r="BT90" s="10">
        <v>0</v>
      </c>
    </row>
    <row r="91" spans="1:72" s="12" customFormat="1" ht="18.2" customHeight="1" x14ac:dyDescent="0.15">
      <c r="A91" s="13">
        <v>89</v>
      </c>
      <c r="B91" s="14" t="s">
        <v>344</v>
      </c>
      <c r="C91" s="14" t="s">
        <v>420</v>
      </c>
      <c r="D91" s="15">
        <v>45231</v>
      </c>
      <c r="E91" s="16" t="s">
        <v>155</v>
      </c>
      <c r="F91" s="17">
        <v>119</v>
      </c>
      <c r="G91" s="17">
        <v>118</v>
      </c>
      <c r="H91" s="18">
        <v>51075.12</v>
      </c>
      <c r="I91" s="18">
        <v>26395.21</v>
      </c>
      <c r="J91" s="18">
        <v>0</v>
      </c>
      <c r="K91" s="18">
        <v>77470.33</v>
      </c>
      <c r="L91" s="18">
        <v>332.26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77470.33</v>
      </c>
      <c r="T91" s="18">
        <v>55999.54</v>
      </c>
      <c r="U91" s="18">
        <v>366.02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56365.56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26727.47</v>
      </c>
      <c r="AW91" s="18">
        <v>56365.56</v>
      </c>
      <c r="AX91" s="19">
        <v>104</v>
      </c>
      <c r="AY91" s="19">
        <v>300</v>
      </c>
      <c r="AZ91" s="18">
        <v>387000</v>
      </c>
      <c r="BA91" s="18">
        <v>85997.85</v>
      </c>
      <c r="BB91" s="20">
        <v>90</v>
      </c>
      <c r="BC91" s="20">
        <v>81.075628053491997</v>
      </c>
      <c r="BD91" s="20">
        <v>8.6</v>
      </c>
      <c r="BE91" s="20"/>
      <c r="BF91" s="16" t="s">
        <v>421</v>
      </c>
      <c r="BG91" s="13"/>
      <c r="BH91" s="16" t="s">
        <v>496</v>
      </c>
      <c r="BI91" s="16" t="s">
        <v>543</v>
      </c>
      <c r="BJ91" s="16" t="s">
        <v>544</v>
      </c>
      <c r="BK91" s="16" t="s">
        <v>424</v>
      </c>
      <c r="BL91" s="14" t="s">
        <v>1</v>
      </c>
      <c r="BM91" s="20">
        <v>612290.85908248997</v>
      </c>
      <c r="BN91" s="14" t="s">
        <v>45</v>
      </c>
      <c r="BO91" s="20"/>
      <c r="BP91" s="21">
        <v>39245</v>
      </c>
      <c r="BQ91" s="21">
        <v>48370</v>
      </c>
      <c r="BR91" s="20">
        <v>29978.01</v>
      </c>
      <c r="BS91" s="20">
        <v>59.28</v>
      </c>
      <c r="BT91" s="20">
        <v>45.51</v>
      </c>
    </row>
    <row r="92" spans="1:72" s="12" customFormat="1" ht="18.2" customHeight="1" x14ac:dyDescent="0.15">
      <c r="A92" s="3">
        <v>90</v>
      </c>
      <c r="B92" s="4" t="s">
        <v>344</v>
      </c>
      <c r="C92" s="4" t="s">
        <v>420</v>
      </c>
      <c r="D92" s="5">
        <v>45231</v>
      </c>
      <c r="E92" s="6" t="s">
        <v>156</v>
      </c>
      <c r="F92" s="7">
        <v>84</v>
      </c>
      <c r="G92" s="7">
        <v>83</v>
      </c>
      <c r="H92" s="8">
        <v>56217.71</v>
      </c>
      <c r="I92" s="8">
        <v>21193.79</v>
      </c>
      <c r="J92" s="8">
        <v>0</v>
      </c>
      <c r="K92" s="8">
        <v>77411.5</v>
      </c>
      <c r="L92" s="8">
        <v>350.35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77411.5</v>
      </c>
      <c r="T92" s="8">
        <v>44151.08</v>
      </c>
      <c r="U92" s="8">
        <v>445.04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44596.12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f t="shared" si="1"/>
        <v>0</v>
      </c>
      <c r="AV92" s="8">
        <v>21544.14</v>
      </c>
      <c r="AW92" s="8">
        <v>44596.12</v>
      </c>
      <c r="AX92" s="9">
        <v>104</v>
      </c>
      <c r="AY92" s="9">
        <v>300</v>
      </c>
      <c r="AZ92" s="8">
        <v>456000</v>
      </c>
      <c r="BA92" s="8">
        <v>91036.89</v>
      </c>
      <c r="BB92" s="10">
        <v>76.319999999999993</v>
      </c>
      <c r="BC92" s="10">
        <v>64.897270546039096</v>
      </c>
      <c r="BD92" s="10">
        <v>9.5</v>
      </c>
      <c r="BE92" s="10"/>
      <c r="BF92" s="6" t="s">
        <v>431</v>
      </c>
      <c r="BG92" s="3"/>
      <c r="BH92" s="6" t="s">
        <v>114</v>
      </c>
      <c r="BI92" s="6" t="s">
        <v>436</v>
      </c>
      <c r="BJ92" s="6" t="s">
        <v>437</v>
      </c>
      <c r="BK92" s="6" t="s">
        <v>424</v>
      </c>
      <c r="BL92" s="4" t="s">
        <v>1</v>
      </c>
      <c r="BM92" s="10">
        <v>611825.89305950003</v>
      </c>
      <c r="BN92" s="4" t="s">
        <v>45</v>
      </c>
      <c r="BO92" s="10"/>
      <c r="BP92" s="11">
        <v>39241</v>
      </c>
      <c r="BQ92" s="11">
        <v>48366</v>
      </c>
      <c r="BR92" s="10">
        <v>23309.95</v>
      </c>
      <c r="BS92" s="10">
        <v>63.22</v>
      </c>
      <c r="BT92" s="10">
        <v>45.46</v>
      </c>
    </row>
    <row r="93" spans="1:72" s="12" customFormat="1" ht="18.2" customHeight="1" x14ac:dyDescent="0.15">
      <c r="A93" s="13">
        <v>91</v>
      </c>
      <c r="B93" s="14" t="s">
        <v>48</v>
      </c>
      <c r="C93" s="14" t="s">
        <v>420</v>
      </c>
      <c r="D93" s="15">
        <v>45231</v>
      </c>
      <c r="E93" s="16" t="s">
        <v>545</v>
      </c>
      <c r="F93" s="17">
        <v>0</v>
      </c>
      <c r="G93" s="17">
        <v>0</v>
      </c>
      <c r="H93" s="18">
        <v>21237.6567</v>
      </c>
      <c r="I93" s="18">
        <v>0</v>
      </c>
      <c r="J93" s="18">
        <v>0</v>
      </c>
      <c r="K93" s="18">
        <v>21237.6567</v>
      </c>
      <c r="L93" s="18">
        <v>2176.5724</v>
      </c>
      <c r="M93" s="18">
        <v>0</v>
      </c>
      <c r="N93" s="18">
        <v>0</v>
      </c>
      <c r="O93" s="18">
        <v>0</v>
      </c>
      <c r="P93" s="18">
        <v>2176.5724</v>
      </c>
      <c r="Q93" s="18">
        <v>0</v>
      </c>
      <c r="R93" s="18">
        <v>0</v>
      </c>
      <c r="S93" s="18">
        <v>19061.084299999999</v>
      </c>
      <c r="T93" s="18">
        <v>0</v>
      </c>
      <c r="U93" s="18">
        <v>182.46680000000001</v>
      </c>
      <c r="V93" s="18">
        <v>0</v>
      </c>
      <c r="W93" s="18">
        <v>0</v>
      </c>
      <c r="X93" s="18">
        <v>182.46680000000001</v>
      </c>
      <c r="Y93" s="18">
        <v>0</v>
      </c>
      <c r="Z93" s="18">
        <v>0</v>
      </c>
      <c r="AA93" s="18">
        <v>0</v>
      </c>
      <c r="AB93" s="18">
        <v>184.81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117.81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142.04</v>
      </c>
      <c r="AR93" s="18">
        <v>0</v>
      </c>
      <c r="AS93" s="18"/>
      <c r="AT93" s="18">
        <v>0</v>
      </c>
      <c r="AU93" s="18">
        <f t="shared" si="1"/>
        <v>2803.6992</v>
      </c>
      <c r="AV93" s="18">
        <v>0</v>
      </c>
      <c r="AW93" s="18">
        <v>0</v>
      </c>
      <c r="AX93" s="19">
        <v>7</v>
      </c>
      <c r="AY93" s="19">
        <v>60</v>
      </c>
      <c r="AZ93" s="18">
        <v>254000</v>
      </c>
      <c r="BA93" s="18">
        <v>177800</v>
      </c>
      <c r="BB93" s="20">
        <v>0</v>
      </c>
      <c r="BC93" s="20" t="s">
        <v>447</v>
      </c>
      <c r="BD93" s="20">
        <v>10.31</v>
      </c>
      <c r="BE93" s="20"/>
      <c r="BF93" s="16"/>
      <c r="BG93" s="13"/>
      <c r="BH93" s="16" t="s">
        <v>114</v>
      </c>
      <c r="BI93" s="16" t="s">
        <v>526</v>
      </c>
      <c r="BJ93" s="16" t="s">
        <v>490</v>
      </c>
      <c r="BK93" s="16" t="s">
        <v>430</v>
      </c>
      <c r="BL93" s="14" t="s">
        <v>0</v>
      </c>
      <c r="BM93" s="20">
        <v>19061.084299999999</v>
      </c>
      <c r="BN93" s="14" t="s">
        <v>45</v>
      </c>
      <c r="BO93" s="20"/>
      <c r="BP93" s="21">
        <v>43617</v>
      </c>
      <c r="BQ93" s="21">
        <v>45444</v>
      </c>
      <c r="BR93" s="20">
        <v>0</v>
      </c>
      <c r="BS93" s="20">
        <v>184.81</v>
      </c>
      <c r="BT93" s="20">
        <v>0</v>
      </c>
    </row>
    <row r="94" spans="1:72" s="12" customFormat="1" ht="18.2" customHeight="1" x14ac:dyDescent="0.15">
      <c r="A94" s="3">
        <v>92</v>
      </c>
      <c r="B94" s="4" t="s">
        <v>48</v>
      </c>
      <c r="C94" s="4" t="s">
        <v>420</v>
      </c>
      <c r="D94" s="5">
        <v>45231</v>
      </c>
      <c r="E94" s="6" t="s">
        <v>546</v>
      </c>
      <c r="F94" s="7">
        <v>0</v>
      </c>
      <c r="G94" s="7">
        <v>0</v>
      </c>
      <c r="H94" s="8">
        <v>124327.48669999999</v>
      </c>
      <c r="I94" s="8">
        <v>0</v>
      </c>
      <c r="J94" s="8">
        <v>0</v>
      </c>
      <c r="K94" s="8">
        <v>124327.48669999999</v>
      </c>
      <c r="L94" s="8">
        <v>1345.3552</v>
      </c>
      <c r="M94" s="8">
        <v>0</v>
      </c>
      <c r="N94" s="8">
        <v>0</v>
      </c>
      <c r="O94" s="8">
        <v>0</v>
      </c>
      <c r="P94" s="8">
        <v>1345.3552</v>
      </c>
      <c r="Q94" s="8">
        <v>0</v>
      </c>
      <c r="R94" s="8">
        <v>0</v>
      </c>
      <c r="S94" s="8">
        <v>122982.1315</v>
      </c>
      <c r="T94" s="8">
        <v>0</v>
      </c>
      <c r="U94" s="8">
        <v>1068.1803</v>
      </c>
      <c r="V94" s="8">
        <v>0</v>
      </c>
      <c r="W94" s="8">
        <v>0</v>
      </c>
      <c r="X94" s="8">
        <v>1068.1803</v>
      </c>
      <c r="Y94" s="8">
        <v>0</v>
      </c>
      <c r="Z94" s="8">
        <v>0</v>
      </c>
      <c r="AA94" s="8">
        <v>0</v>
      </c>
      <c r="AB94" s="8">
        <v>302.24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140.23990000000001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0.99380000000000002</v>
      </c>
      <c r="AR94" s="8">
        <v>0</v>
      </c>
      <c r="AS94" s="8"/>
      <c r="AT94" s="8">
        <v>0</v>
      </c>
      <c r="AU94" s="8">
        <f t="shared" si="1"/>
        <v>2857.0092</v>
      </c>
      <c r="AV94" s="8">
        <v>0</v>
      </c>
      <c r="AW94" s="8">
        <v>0</v>
      </c>
      <c r="AX94" s="9">
        <v>66</v>
      </c>
      <c r="AY94" s="9">
        <v>120</v>
      </c>
      <c r="AZ94" s="8">
        <v>303000</v>
      </c>
      <c r="BA94" s="8">
        <v>212100</v>
      </c>
      <c r="BB94" s="10">
        <v>0</v>
      </c>
      <c r="BC94" s="10" t="s">
        <v>447</v>
      </c>
      <c r="BD94" s="10">
        <v>10.31</v>
      </c>
      <c r="BE94" s="10"/>
      <c r="BF94" s="6"/>
      <c r="BG94" s="3"/>
      <c r="BH94" s="6" t="s">
        <v>114</v>
      </c>
      <c r="BI94" s="6" t="s">
        <v>455</v>
      </c>
      <c r="BJ94" s="6" t="s">
        <v>506</v>
      </c>
      <c r="BK94" s="6" t="s">
        <v>430</v>
      </c>
      <c r="BL94" s="4" t="s">
        <v>0</v>
      </c>
      <c r="BM94" s="10">
        <v>122982.1315</v>
      </c>
      <c r="BN94" s="4" t="s">
        <v>45</v>
      </c>
      <c r="BO94" s="10"/>
      <c r="BP94" s="11">
        <v>43617</v>
      </c>
      <c r="BQ94" s="11">
        <v>47270</v>
      </c>
      <c r="BR94" s="10">
        <v>0</v>
      </c>
      <c r="BS94" s="10">
        <v>302.24</v>
      </c>
      <c r="BT94" s="10">
        <v>0</v>
      </c>
    </row>
    <row r="95" spans="1:72" s="12" customFormat="1" ht="18.2" customHeight="1" x14ac:dyDescent="0.15">
      <c r="A95" s="13">
        <v>93</v>
      </c>
      <c r="B95" s="14" t="s">
        <v>344</v>
      </c>
      <c r="C95" s="14" t="s">
        <v>420</v>
      </c>
      <c r="D95" s="15">
        <v>45231</v>
      </c>
      <c r="E95" s="16" t="s">
        <v>157</v>
      </c>
      <c r="F95" s="17">
        <v>163</v>
      </c>
      <c r="G95" s="17">
        <v>162</v>
      </c>
      <c r="H95" s="18">
        <v>44651.17</v>
      </c>
      <c r="I95" s="18">
        <v>27039.13</v>
      </c>
      <c r="J95" s="18">
        <v>0</v>
      </c>
      <c r="K95" s="18">
        <v>71690.3</v>
      </c>
      <c r="L95" s="18">
        <v>282.70999999999998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71690.3</v>
      </c>
      <c r="T95" s="18">
        <v>70572.28</v>
      </c>
      <c r="U95" s="18">
        <v>319.99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70892.27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f t="shared" si="1"/>
        <v>0</v>
      </c>
      <c r="AV95" s="18">
        <v>27321.84</v>
      </c>
      <c r="AW95" s="18">
        <v>70892.27</v>
      </c>
      <c r="AX95" s="19">
        <v>106</v>
      </c>
      <c r="AY95" s="19">
        <v>300</v>
      </c>
      <c r="AZ95" s="18">
        <v>379800</v>
      </c>
      <c r="BA95" s="18">
        <v>74226.490000000005</v>
      </c>
      <c r="BB95" s="20">
        <v>74.88</v>
      </c>
      <c r="BC95" s="20">
        <v>72.321480700488493</v>
      </c>
      <c r="BD95" s="20">
        <v>8.6</v>
      </c>
      <c r="BE95" s="20"/>
      <c r="BF95" s="16" t="s">
        <v>421</v>
      </c>
      <c r="BG95" s="13"/>
      <c r="BH95" s="16" t="s">
        <v>444</v>
      </c>
      <c r="BI95" s="16" t="s">
        <v>445</v>
      </c>
      <c r="BJ95" s="16" t="s">
        <v>461</v>
      </c>
      <c r="BK95" s="16" t="s">
        <v>424</v>
      </c>
      <c r="BL95" s="14" t="s">
        <v>1</v>
      </c>
      <c r="BM95" s="20">
        <v>566608.08563590003</v>
      </c>
      <c r="BN95" s="14" t="s">
        <v>45</v>
      </c>
      <c r="BO95" s="20"/>
      <c r="BP95" s="21">
        <v>39297</v>
      </c>
      <c r="BQ95" s="21">
        <v>48422</v>
      </c>
      <c r="BR95" s="20">
        <v>33852.33</v>
      </c>
      <c r="BS95" s="20">
        <v>51.2</v>
      </c>
      <c r="BT95" s="20">
        <v>45.39</v>
      </c>
    </row>
    <row r="96" spans="1:72" s="12" customFormat="1" ht="18.2" customHeight="1" x14ac:dyDescent="0.15">
      <c r="A96" s="3">
        <v>94</v>
      </c>
      <c r="B96" s="4" t="s">
        <v>344</v>
      </c>
      <c r="C96" s="4" t="s">
        <v>420</v>
      </c>
      <c r="D96" s="5">
        <v>45231</v>
      </c>
      <c r="E96" s="6" t="s">
        <v>158</v>
      </c>
      <c r="F96" s="7">
        <v>154</v>
      </c>
      <c r="G96" s="7">
        <v>154</v>
      </c>
      <c r="H96" s="8">
        <v>0</v>
      </c>
      <c r="I96" s="8">
        <v>62303.3</v>
      </c>
      <c r="J96" s="8">
        <v>0</v>
      </c>
      <c r="K96" s="8">
        <v>62303.3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62303.3</v>
      </c>
      <c r="T96" s="8">
        <v>45388.82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45388.82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f t="shared" si="1"/>
        <v>0</v>
      </c>
      <c r="AV96" s="8">
        <v>62303.3</v>
      </c>
      <c r="AW96" s="8">
        <v>45388.82</v>
      </c>
      <c r="AX96" s="9">
        <v>0</v>
      </c>
      <c r="AY96" s="9">
        <v>180</v>
      </c>
      <c r="AZ96" s="8">
        <v>286000</v>
      </c>
      <c r="BA96" s="8">
        <v>67405.38</v>
      </c>
      <c r="BB96" s="10">
        <v>90</v>
      </c>
      <c r="BC96" s="10">
        <v>83.187677304096496</v>
      </c>
      <c r="BD96" s="10">
        <v>9.5</v>
      </c>
      <c r="BE96" s="10"/>
      <c r="BF96" s="6" t="s">
        <v>431</v>
      </c>
      <c r="BG96" s="3"/>
      <c r="BH96" s="6" t="s">
        <v>114</v>
      </c>
      <c r="BI96" s="6" t="s">
        <v>474</v>
      </c>
      <c r="BJ96" s="6" t="s">
        <v>547</v>
      </c>
      <c r="BK96" s="6" t="s">
        <v>424</v>
      </c>
      <c r="BL96" s="4" t="s">
        <v>1</v>
      </c>
      <c r="BM96" s="10">
        <v>492417.4336249</v>
      </c>
      <c r="BN96" s="4" t="s">
        <v>45</v>
      </c>
      <c r="BO96" s="10"/>
      <c r="BP96" s="11">
        <v>39262</v>
      </c>
      <c r="BQ96" s="11">
        <v>44737</v>
      </c>
      <c r="BR96" s="10">
        <v>29551.48</v>
      </c>
      <c r="BS96" s="10">
        <v>0</v>
      </c>
      <c r="BT96" s="10">
        <v>48.92</v>
      </c>
    </row>
    <row r="97" spans="1:72" s="12" customFormat="1" ht="18.2" customHeight="1" x14ac:dyDescent="0.15">
      <c r="A97" s="13">
        <v>95</v>
      </c>
      <c r="B97" s="14" t="s">
        <v>344</v>
      </c>
      <c r="C97" s="14" t="s">
        <v>420</v>
      </c>
      <c r="D97" s="15">
        <v>45231</v>
      </c>
      <c r="E97" s="16" t="s">
        <v>159</v>
      </c>
      <c r="F97" s="17">
        <v>109</v>
      </c>
      <c r="G97" s="17">
        <v>108</v>
      </c>
      <c r="H97" s="18">
        <v>53389.91</v>
      </c>
      <c r="I97" s="18">
        <v>23414.69</v>
      </c>
      <c r="J97" s="18">
        <v>0</v>
      </c>
      <c r="K97" s="18">
        <v>76804.600000000006</v>
      </c>
      <c r="L97" s="18">
        <v>323.41000000000003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76804.600000000006</v>
      </c>
      <c r="T97" s="18">
        <v>57157.34</v>
      </c>
      <c r="U97" s="18">
        <v>422.65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57579.99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f t="shared" si="1"/>
        <v>0</v>
      </c>
      <c r="AV97" s="18">
        <v>23738.1</v>
      </c>
      <c r="AW97" s="18">
        <v>57579.99</v>
      </c>
      <c r="AX97" s="19">
        <v>106</v>
      </c>
      <c r="AY97" s="19">
        <v>300</v>
      </c>
      <c r="AZ97" s="18">
        <v>377000</v>
      </c>
      <c r="BA97" s="18">
        <v>85391.44</v>
      </c>
      <c r="BB97" s="20">
        <v>87.14</v>
      </c>
      <c r="BC97" s="20">
        <v>78.377327329296705</v>
      </c>
      <c r="BD97" s="20">
        <v>9.5</v>
      </c>
      <c r="BE97" s="20"/>
      <c r="BF97" s="16" t="s">
        <v>421</v>
      </c>
      <c r="BG97" s="13"/>
      <c r="BH97" s="16" t="s">
        <v>114</v>
      </c>
      <c r="BI97" s="16" t="s">
        <v>474</v>
      </c>
      <c r="BJ97" s="16" t="s">
        <v>506</v>
      </c>
      <c r="BK97" s="16" t="s">
        <v>424</v>
      </c>
      <c r="BL97" s="14" t="s">
        <v>1</v>
      </c>
      <c r="BM97" s="20">
        <v>607029.22674379998</v>
      </c>
      <c r="BN97" s="14" t="s">
        <v>45</v>
      </c>
      <c r="BO97" s="20"/>
      <c r="BP97" s="21">
        <v>39325</v>
      </c>
      <c r="BQ97" s="21">
        <v>48450</v>
      </c>
      <c r="BR97" s="20">
        <v>27074.46</v>
      </c>
      <c r="BS97" s="20">
        <v>59.3</v>
      </c>
      <c r="BT97" s="20">
        <v>45.15</v>
      </c>
    </row>
    <row r="98" spans="1:72" s="12" customFormat="1" ht="18.2" customHeight="1" x14ac:dyDescent="0.15">
      <c r="A98" s="3">
        <v>96</v>
      </c>
      <c r="B98" s="4" t="s">
        <v>48</v>
      </c>
      <c r="C98" s="4" t="s">
        <v>420</v>
      </c>
      <c r="D98" s="5">
        <v>45231</v>
      </c>
      <c r="E98" s="6" t="s">
        <v>86</v>
      </c>
      <c r="F98" s="7">
        <v>152</v>
      </c>
      <c r="G98" s="7">
        <v>151</v>
      </c>
      <c r="H98" s="8">
        <v>43910.916400000002</v>
      </c>
      <c r="I98" s="8">
        <v>26597.121599999999</v>
      </c>
      <c r="J98" s="8">
        <v>0</v>
      </c>
      <c r="K98" s="8">
        <v>70508.038</v>
      </c>
      <c r="L98" s="8">
        <v>288.005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70508.038</v>
      </c>
      <c r="T98" s="8">
        <v>63892.820899999999</v>
      </c>
      <c r="U98" s="8">
        <v>314.69499999999999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64207.515899999999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/>
      <c r="AT98" s="8">
        <v>0</v>
      </c>
      <c r="AU98" s="8">
        <f t="shared" si="1"/>
        <v>0</v>
      </c>
      <c r="AV98" s="8">
        <v>26885.1266</v>
      </c>
      <c r="AW98" s="8">
        <v>64207.515899999999</v>
      </c>
      <c r="AX98" s="9">
        <v>105</v>
      </c>
      <c r="AY98" s="9">
        <v>300</v>
      </c>
      <c r="AZ98" s="8">
        <v>399500</v>
      </c>
      <c r="BA98" s="8">
        <v>74226.490000000005</v>
      </c>
      <c r="BB98" s="10">
        <v>71.19</v>
      </c>
      <c r="BC98" s="10">
        <v>67.623664074914501</v>
      </c>
      <c r="BD98" s="10">
        <v>8.6</v>
      </c>
      <c r="BE98" s="10"/>
      <c r="BF98" s="6" t="s">
        <v>421</v>
      </c>
      <c r="BG98" s="3"/>
      <c r="BH98" s="6" t="s">
        <v>444</v>
      </c>
      <c r="BI98" s="6" t="s">
        <v>445</v>
      </c>
      <c r="BJ98" s="6" t="s">
        <v>461</v>
      </c>
      <c r="BK98" s="6" t="s">
        <v>424</v>
      </c>
      <c r="BL98" s="4" t="s">
        <v>1</v>
      </c>
      <c r="BM98" s="10">
        <v>557264.01525901398</v>
      </c>
      <c r="BN98" s="4" t="s">
        <v>45</v>
      </c>
      <c r="BO98" s="10"/>
      <c r="BP98" s="11">
        <v>39297</v>
      </c>
      <c r="BQ98" s="11">
        <v>48422</v>
      </c>
      <c r="BR98" s="10">
        <v>21670.144100000001</v>
      </c>
      <c r="BS98" s="10">
        <v>51.2</v>
      </c>
      <c r="BT98" s="10">
        <v>44.283900000000003</v>
      </c>
    </row>
    <row r="99" spans="1:72" s="12" customFormat="1" ht="18.2" customHeight="1" x14ac:dyDescent="0.15">
      <c r="A99" s="13">
        <v>97</v>
      </c>
      <c r="B99" s="14" t="s">
        <v>48</v>
      </c>
      <c r="C99" s="14" t="s">
        <v>420</v>
      </c>
      <c r="D99" s="15">
        <v>45231</v>
      </c>
      <c r="E99" s="16" t="s">
        <v>94</v>
      </c>
      <c r="F99" s="17">
        <v>151</v>
      </c>
      <c r="G99" s="17">
        <v>150</v>
      </c>
      <c r="H99" s="18">
        <v>43910.916400000002</v>
      </c>
      <c r="I99" s="18">
        <v>26523.203099999999</v>
      </c>
      <c r="J99" s="18">
        <v>0</v>
      </c>
      <c r="K99" s="18">
        <v>70434.119500000001</v>
      </c>
      <c r="L99" s="18">
        <v>288.005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70434.119500000001</v>
      </c>
      <c r="T99" s="18">
        <v>63634.148999999998</v>
      </c>
      <c r="U99" s="18">
        <v>314.69499999999999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63948.843999999997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/>
      <c r="AT99" s="18">
        <v>0</v>
      </c>
      <c r="AU99" s="18">
        <f t="shared" si="1"/>
        <v>0</v>
      </c>
      <c r="AV99" s="18">
        <v>26811.2081</v>
      </c>
      <c r="AW99" s="18">
        <v>63948.843999999997</v>
      </c>
      <c r="AX99" s="19">
        <v>105</v>
      </c>
      <c r="AY99" s="19">
        <v>300</v>
      </c>
      <c r="AZ99" s="18">
        <v>379800</v>
      </c>
      <c r="BA99" s="18">
        <v>74226.490000000005</v>
      </c>
      <c r="BB99" s="20">
        <v>74.88</v>
      </c>
      <c r="BC99" s="20">
        <v>71.054240449198105</v>
      </c>
      <c r="BD99" s="20">
        <v>8.6</v>
      </c>
      <c r="BE99" s="20"/>
      <c r="BF99" s="16" t="s">
        <v>431</v>
      </c>
      <c r="BG99" s="13"/>
      <c r="BH99" s="16" t="s">
        <v>444</v>
      </c>
      <c r="BI99" s="16" t="s">
        <v>445</v>
      </c>
      <c r="BJ99" s="16" t="s">
        <v>461</v>
      </c>
      <c r="BK99" s="16" t="s">
        <v>424</v>
      </c>
      <c r="BL99" s="14" t="s">
        <v>1</v>
      </c>
      <c r="BM99" s="20">
        <v>556679.796476583</v>
      </c>
      <c r="BN99" s="14" t="s">
        <v>45</v>
      </c>
      <c r="BO99" s="20"/>
      <c r="BP99" s="21">
        <v>39297</v>
      </c>
      <c r="BQ99" s="21">
        <v>48422</v>
      </c>
      <c r="BR99" s="20">
        <v>21390.7065</v>
      </c>
      <c r="BS99" s="20">
        <v>51.2</v>
      </c>
      <c r="BT99" s="20">
        <v>44.283900000000003</v>
      </c>
    </row>
    <row r="100" spans="1:72" s="12" customFormat="1" ht="18.2" customHeight="1" x14ac:dyDescent="0.15">
      <c r="A100" s="3">
        <v>98</v>
      </c>
      <c r="B100" s="4" t="s">
        <v>48</v>
      </c>
      <c r="C100" s="4" t="s">
        <v>420</v>
      </c>
      <c r="D100" s="5">
        <v>45231</v>
      </c>
      <c r="E100" s="6" t="s">
        <v>15</v>
      </c>
      <c r="F100" s="7">
        <v>0</v>
      </c>
      <c r="G100" s="7">
        <v>0</v>
      </c>
      <c r="H100" s="8">
        <v>51933.052900000002</v>
      </c>
      <c r="I100" s="8">
        <v>0</v>
      </c>
      <c r="J100" s="8">
        <v>0</v>
      </c>
      <c r="K100" s="8">
        <v>51933.052900000002</v>
      </c>
      <c r="L100" s="8">
        <v>4876.1785</v>
      </c>
      <c r="M100" s="8">
        <v>0</v>
      </c>
      <c r="N100" s="8">
        <v>0</v>
      </c>
      <c r="O100" s="8">
        <v>0</v>
      </c>
      <c r="P100" s="8">
        <v>4876.1785</v>
      </c>
      <c r="Q100" s="8">
        <v>0</v>
      </c>
      <c r="R100" s="8">
        <v>0</v>
      </c>
      <c r="S100" s="8">
        <v>47056.874400000001</v>
      </c>
      <c r="T100" s="8">
        <v>0</v>
      </c>
      <c r="U100" s="8">
        <v>446.19150000000002</v>
      </c>
      <c r="V100" s="8">
        <v>0</v>
      </c>
      <c r="W100" s="8">
        <v>0</v>
      </c>
      <c r="X100" s="8">
        <v>446.19150000000002</v>
      </c>
      <c r="Y100" s="8">
        <v>0</v>
      </c>
      <c r="Z100" s="8">
        <v>0</v>
      </c>
      <c r="AA100" s="8">
        <v>0</v>
      </c>
      <c r="AB100" s="8">
        <v>416.96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161.66999999999999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0.45889999999999997</v>
      </c>
      <c r="AR100" s="8">
        <v>0</v>
      </c>
      <c r="AS100" s="8"/>
      <c r="AT100" s="8">
        <v>0</v>
      </c>
      <c r="AU100" s="8">
        <f t="shared" si="1"/>
        <v>5901.4588999999996</v>
      </c>
      <c r="AV100" s="8">
        <v>0</v>
      </c>
      <c r="AW100" s="8">
        <v>0</v>
      </c>
      <c r="AX100" s="9">
        <v>8</v>
      </c>
      <c r="AY100" s="9">
        <v>60</v>
      </c>
      <c r="AZ100" s="8">
        <v>418000</v>
      </c>
      <c r="BA100" s="8">
        <v>292600</v>
      </c>
      <c r="BB100" s="10">
        <v>0</v>
      </c>
      <c r="BC100" s="10" t="s">
        <v>447</v>
      </c>
      <c r="BD100" s="10">
        <v>10.31</v>
      </c>
      <c r="BE100" s="10"/>
      <c r="BF100" s="6"/>
      <c r="BG100" s="3"/>
      <c r="BH100" s="6" t="s">
        <v>444</v>
      </c>
      <c r="BI100" s="6" t="s">
        <v>445</v>
      </c>
      <c r="BJ100" s="6" t="s">
        <v>548</v>
      </c>
      <c r="BK100" s="6" t="s">
        <v>430</v>
      </c>
      <c r="BL100" s="4" t="s">
        <v>0</v>
      </c>
      <c r="BM100" s="10">
        <v>47056.874400000001</v>
      </c>
      <c r="BN100" s="4" t="s">
        <v>45</v>
      </c>
      <c r="BO100" s="10"/>
      <c r="BP100" s="11">
        <v>43678</v>
      </c>
      <c r="BQ100" s="11">
        <v>45505</v>
      </c>
      <c r="BR100" s="10">
        <v>0</v>
      </c>
      <c r="BS100" s="10">
        <v>416.96</v>
      </c>
      <c r="BT100" s="10">
        <v>0</v>
      </c>
    </row>
    <row r="101" spans="1:72" s="12" customFormat="1" ht="18.2" customHeight="1" x14ac:dyDescent="0.15">
      <c r="A101" s="13">
        <v>99</v>
      </c>
      <c r="B101" s="14" t="s">
        <v>344</v>
      </c>
      <c r="C101" s="14" t="s">
        <v>420</v>
      </c>
      <c r="D101" s="15">
        <v>45231</v>
      </c>
      <c r="E101" s="16" t="s">
        <v>549</v>
      </c>
      <c r="F101" s="17">
        <v>2</v>
      </c>
      <c r="G101" s="17">
        <v>2</v>
      </c>
      <c r="H101" s="18">
        <v>32189.41</v>
      </c>
      <c r="I101" s="18">
        <v>1234.07</v>
      </c>
      <c r="J101" s="18">
        <v>0</v>
      </c>
      <c r="K101" s="18">
        <v>33423.480000000003</v>
      </c>
      <c r="L101" s="18">
        <v>629.22</v>
      </c>
      <c r="M101" s="18">
        <v>0</v>
      </c>
      <c r="N101" s="18">
        <v>0</v>
      </c>
      <c r="O101" s="18">
        <v>619.37</v>
      </c>
      <c r="P101" s="18">
        <v>0</v>
      </c>
      <c r="Q101" s="18">
        <v>0</v>
      </c>
      <c r="R101" s="18">
        <v>0</v>
      </c>
      <c r="S101" s="18">
        <v>32804.11</v>
      </c>
      <c r="T101" s="18">
        <v>524.38</v>
      </c>
      <c r="U101" s="18">
        <v>254.79</v>
      </c>
      <c r="V101" s="18">
        <v>0</v>
      </c>
      <c r="W101" s="18">
        <v>264.64</v>
      </c>
      <c r="X101" s="18">
        <v>0</v>
      </c>
      <c r="Y101" s="18">
        <v>0</v>
      </c>
      <c r="Z101" s="18">
        <v>0</v>
      </c>
      <c r="AA101" s="18">
        <v>514.53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37.130000000000003</v>
      </c>
      <c r="AK101" s="18">
        <v>0</v>
      </c>
      <c r="AL101" s="18">
        <v>0</v>
      </c>
      <c r="AM101" s="18">
        <v>45.43</v>
      </c>
      <c r="AN101" s="18">
        <v>0</v>
      </c>
      <c r="AO101" s="18">
        <v>0</v>
      </c>
      <c r="AP101" s="18">
        <v>71.94</v>
      </c>
      <c r="AQ101" s="18">
        <v>0</v>
      </c>
      <c r="AR101" s="18">
        <v>0</v>
      </c>
      <c r="AS101" s="18">
        <v>2.5309999999999998E-3</v>
      </c>
      <c r="AT101" s="18">
        <v>0</v>
      </c>
      <c r="AU101" s="18">
        <f t="shared" si="1"/>
        <v>1038.5074689999999</v>
      </c>
      <c r="AV101" s="18">
        <v>1243.92</v>
      </c>
      <c r="AW101" s="18">
        <v>514.53</v>
      </c>
      <c r="AX101" s="19">
        <v>44</v>
      </c>
      <c r="AY101" s="19">
        <v>240</v>
      </c>
      <c r="AZ101" s="18">
        <v>415000</v>
      </c>
      <c r="BA101" s="18">
        <v>94837.09</v>
      </c>
      <c r="BB101" s="20">
        <v>90</v>
      </c>
      <c r="BC101" s="20">
        <v>31.130962580146601</v>
      </c>
      <c r="BD101" s="20">
        <v>9.5</v>
      </c>
      <c r="BE101" s="20"/>
      <c r="BF101" s="16" t="s">
        <v>431</v>
      </c>
      <c r="BG101" s="13"/>
      <c r="BH101" s="16" t="s">
        <v>432</v>
      </c>
      <c r="BI101" s="16" t="s">
        <v>500</v>
      </c>
      <c r="BJ101" s="16" t="s">
        <v>550</v>
      </c>
      <c r="BK101" s="16" t="s">
        <v>442</v>
      </c>
      <c r="BL101" s="14" t="s">
        <v>1</v>
      </c>
      <c r="BM101" s="20">
        <v>259269.02200283</v>
      </c>
      <c r="BN101" s="14" t="s">
        <v>45</v>
      </c>
      <c r="BO101" s="20"/>
      <c r="BP101" s="21">
        <v>39246</v>
      </c>
      <c r="BQ101" s="21">
        <v>46546</v>
      </c>
      <c r="BR101" s="20">
        <v>381.82</v>
      </c>
      <c r="BS101" s="20">
        <v>62.78</v>
      </c>
      <c r="BT101" s="20">
        <v>45.43</v>
      </c>
    </row>
    <row r="102" spans="1:72" s="12" customFormat="1" ht="18.2" customHeight="1" x14ac:dyDescent="0.15">
      <c r="A102" s="3">
        <v>100</v>
      </c>
      <c r="B102" s="4" t="s">
        <v>344</v>
      </c>
      <c r="C102" s="4" t="s">
        <v>420</v>
      </c>
      <c r="D102" s="5">
        <v>45231</v>
      </c>
      <c r="E102" s="6" t="s">
        <v>551</v>
      </c>
      <c r="F102" s="7">
        <v>0</v>
      </c>
      <c r="G102" s="7">
        <v>0</v>
      </c>
      <c r="H102" s="8">
        <v>19845.099999999999</v>
      </c>
      <c r="I102" s="8">
        <v>0</v>
      </c>
      <c r="J102" s="8">
        <v>0</v>
      </c>
      <c r="K102" s="8">
        <v>19845.099999999999</v>
      </c>
      <c r="L102" s="8">
        <v>456.11</v>
      </c>
      <c r="M102" s="8">
        <v>0</v>
      </c>
      <c r="N102" s="8">
        <v>0</v>
      </c>
      <c r="O102" s="8">
        <v>0</v>
      </c>
      <c r="P102" s="8">
        <v>456.11</v>
      </c>
      <c r="Q102" s="8">
        <v>0</v>
      </c>
      <c r="R102" s="8">
        <v>0</v>
      </c>
      <c r="S102" s="8">
        <v>19388.990000000002</v>
      </c>
      <c r="T102" s="8">
        <v>0</v>
      </c>
      <c r="U102" s="8">
        <v>157.11000000000001</v>
      </c>
      <c r="V102" s="8">
        <v>0</v>
      </c>
      <c r="W102" s="8">
        <v>0</v>
      </c>
      <c r="X102" s="8">
        <v>157.11000000000001</v>
      </c>
      <c r="Y102" s="8">
        <v>0</v>
      </c>
      <c r="Z102" s="8">
        <v>0</v>
      </c>
      <c r="AA102" s="8">
        <v>0</v>
      </c>
      <c r="AB102" s="8">
        <v>43.55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85.03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0.49299999999999999</v>
      </c>
      <c r="AR102" s="8">
        <v>0</v>
      </c>
      <c r="AS102" s="8">
        <v>0</v>
      </c>
      <c r="AT102" s="8">
        <v>0</v>
      </c>
      <c r="AU102" s="8">
        <f t="shared" si="1"/>
        <v>742.29300000000001</v>
      </c>
      <c r="AV102" s="8">
        <v>0</v>
      </c>
      <c r="AW102" s="8">
        <v>0</v>
      </c>
      <c r="AX102" s="9">
        <v>44</v>
      </c>
      <c r="AY102" s="9">
        <v>240</v>
      </c>
      <c r="AZ102" s="8">
        <v>281000</v>
      </c>
      <c r="BA102" s="8">
        <v>65787.02</v>
      </c>
      <c r="BB102" s="10">
        <v>90</v>
      </c>
      <c r="BC102" s="10">
        <v>26.525127601158999</v>
      </c>
      <c r="BD102" s="10">
        <v>9.5</v>
      </c>
      <c r="BE102" s="10"/>
      <c r="BF102" s="6" t="s">
        <v>431</v>
      </c>
      <c r="BG102" s="3"/>
      <c r="BH102" s="6" t="s">
        <v>116</v>
      </c>
      <c r="BI102" s="6" t="s">
        <v>516</v>
      </c>
      <c r="BJ102" s="6" t="s">
        <v>517</v>
      </c>
      <c r="BK102" s="6" t="s">
        <v>430</v>
      </c>
      <c r="BL102" s="4" t="s">
        <v>1</v>
      </c>
      <c r="BM102" s="10">
        <v>153241.91008147001</v>
      </c>
      <c r="BN102" s="4" t="s">
        <v>45</v>
      </c>
      <c r="BO102" s="10"/>
      <c r="BP102" s="11">
        <v>39246</v>
      </c>
      <c r="BQ102" s="11">
        <v>46546</v>
      </c>
      <c r="BR102" s="10">
        <v>0</v>
      </c>
      <c r="BS102" s="10">
        <v>43.55</v>
      </c>
      <c r="BT102" s="10">
        <v>0</v>
      </c>
    </row>
    <row r="103" spans="1:72" s="12" customFormat="1" ht="18.2" customHeight="1" x14ac:dyDescent="0.15">
      <c r="A103" s="13">
        <v>101</v>
      </c>
      <c r="B103" s="14" t="s">
        <v>344</v>
      </c>
      <c r="C103" s="14" t="s">
        <v>420</v>
      </c>
      <c r="D103" s="15">
        <v>45231</v>
      </c>
      <c r="E103" s="16" t="s">
        <v>160</v>
      </c>
      <c r="F103" s="17">
        <v>172</v>
      </c>
      <c r="G103" s="17">
        <v>171</v>
      </c>
      <c r="H103" s="18">
        <v>92036.85</v>
      </c>
      <c r="I103" s="18">
        <v>52130.39</v>
      </c>
      <c r="J103" s="18">
        <v>0</v>
      </c>
      <c r="K103" s="18">
        <v>144167.24</v>
      </c>
      <c r="L103" s="18">
        <v>557.53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144167.24</v>
      </c>
      <c r="T103" s="18">
        <v>167791.89</v>
      </c>
      <c r="U103" s="18">
        <v>728.59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168520.48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f t="shared" si="1"/>
        <v>0</v>
      </c>
      <c r="AV103" s="18">
        <v>52687.92</v>
      </c>
      <c r="AW103" s="18">
        <v>168520.48</v>
      </c>
      <c r="AX103" s="19">
        <v>106</v>
      </c>
      <c r="AY103" s="19">
        <v>300</v>
      </c>
      <c r="AZ103" s="18">
        <v>628000</v>
      </c>
      <c r="BA103" s="18">
        <v>147204.56</v>
      </c>
      <c r="BB103" s="20">
        <v>90</v>
      </c>
      <c r="BC103" s="20">
        <v>88.143000461398699</v>
      </c>
      <c r="BD103" s="20">
        <v>9.5</v>
      </c>
      <c r="BE103" s="20"/>
      <c r="BF103" s="16" t="s">
        <v>431</v>
      </c>
      <c r="BG103" s="13"/>
      <c r="BH103" s="16" t="s">
        <v>114</v>
      </c>
      <c r="BI103" s="16" t="s">
        <v>436</v>
      </c>
      <c r="BJ103" s="16" t="s">
        <v>437</v>
      </c>
      <c r="BK103" s="16" t="s">
        <v>424</v>
      </c>
      <c r="BL103" s="14" t="s">
        <v>1</v>
      </c>
      <c r="BM103" s="20">
        <v>1139433.4222037201</v>
      </c>
      <c r="BN103" s="14" t="s">
        <v>45</v>
      </c>
      <c r="BO103" s="20"/>
      <c r="BP103" s="21">
        <v>39311</v>
      </c>
      <c r="BQ103" s="21">
        <v>48436</v>
      </c>
      <c r="BR103" s="20">
        <v>62157.11</v>
      </c>
      <c r="BS103" s="20">
        <v>102.23</v>
      </c>
      <c r="BT103" s="20">
        <v>45.22</v>
      </c>
    </row>
    <row r="104" spans="1:72" s="12" customFormat="1" ht="18.2" customHeight="1" x14ac:dyDescent="0.15">
      <c r="A104" s="3">
        <v>102</v>
      </c>
      <c r="B104" s="4" t="s">
        <v>48</v>
      </c>
      <c r="C104" s="4" t="s">
        <v>420</v>
      </c>
      <c r="D104" s="5">
        <v>45231</v>
      </c>
      <c r="E104" s="6" t="s">
        <v>161</v>
      </c>
      <c r="F104" s="7">
        <v>156</v>
      </c>
      <c r="G104" s="7">
        <v>155</v>
      </c>
      <c r="H104" s="8">
        <v>48699.9283</v>
      </c>
      <c r="I104" s="8">
        <v>34455.735399999998</v>
      </c>
      <c r="J104" s="8">
        <v>0</v>
      </c>
      <c r="K104" s="8">
        <v>83155.663700000005</v>
      </c>
      <c r="L104" s="8">
        <v>368.34399999999999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83155.663700000005</v>
      </c>
      <c r="T104" s="8">
        <v>76030.795100000003</v>
      </c>
      <c r="U104" s="8">
        <v>349.01600000000002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76379.811100000006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/>
      <c r="AT104" s="8">
        <v>0</v>
      </c>
      <c r="AU104" s="8">
        <f t="shared" si="1"/>
        <v>0</v>
      </c>
      <c r="AV104" s="8">
        <v>34824.079400000002</v>
      </c>
      <c r="AW104" s="8">
        <v>76379.811100000006</v>
      </c>
      <c r="AX104" s="9">
        <v>104</v>
      </c>
      <c r="AY104" s="9">
        <v>300</v>
      </c>
      <c r="AZ104" s="8">
        <v>405000</v>
      </c>
      <c r="BA104" s="8">
        <v>88347.27</v>
      </c>
      <c r="BB104" s="10">
        <v>83.33</v>
      </c>
      <c r="BC104" s="10">
        <v>78.433226698697098</v>
      </c>
      <c r="BD104" s="10">
        <v>8.6</v>
      </c>
      <c r="BE104" s="10"/>
      <c r="BF104" s="6" t="s">
        <v>421</v>
      </c>
      <c r="BG104" s="3"/>
      <c r="BH104" s="6" t="s">
        <v>114</v>
      </c>
      <c r="BI104" s="6" t="s">
        <v>436</v>
      </c>
      <c r="BJ104" s="6" t="s">
        <v>437</v>
      </c>
      <c r="BK104" s="6" t="s">
        <v>424</v>
      </c>
      <c r="BL104" s="4" t="s">
        <v>1</v>
      </c>
      <c r="BM104" s="10">
        <v>657225.19530312601</v>
      </c>
      <c r="BN104" s="4" t="s">
        <v>45</v>
      </c>
      <c r="BO104" s="10"/>
      <c r="BP104" s="11">
        <v>39269</v>
      </c>
      <c r="BQ104" s="11">
        <v>48394</v>
      </c>
      <c r="BR104" s="10">
        <v>24396.722900000001</v>
      </c>
      <c r="BS104" s="10">
        <v>60.94</v>
      </c>
      <c r="BT104" s="10">
        <v>44.283900000000003</v>
      </c>
    </row>
    <row r="105" spans="1:72" s="12" customFormat="1" ht="18.2" customHeight="1" x14ac:dyDescent="0.15">
      <c r="A105" s="13">
        <v>103</v>
      </c>
      <c r="B105" s="14" t="s">
        <v>344</v>
      </c>
      <c r="C105" s="14" t="s">
        <v>420</v>
      </c>
      <c r="D105" s="15">
        <v>45231</v>
      </c>
      <c r="E105" s="16" t="s">
        <v>87</v>
      </c>
      <c r="F105" s="17">
        <v>165</v>
      </c>
      <c r="G105" s="17">
        <v>164</v>
      </c>
      <c r="H105" s="18">
        <v>56904.38</v>
      </c>
      <c r="I105" s="18">
        <v>32487.66</v>
      </c>
      <c r="J105" s="18">
        <v>0</v>
      </c>
      <c r="K105" s="18">
        <v>89392.04</v>
      </c>
      <c r="L105" s="18">
        <v>354.51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89392.04</v>
      </c>
      <c r="T105" s="18">
        <v>99516.49</v>
      </c>
      <c r="U105" s="18">
        <v>450.47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99966.96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f t="shared" si="1"/>
        <v>0</v>
      </c>
      <c r="AV105" s="18">
        <v>32842.17</v>
      </c>
      <c r="AW105" s="18">
        <v>99966.96</v>
      </c>
      <c r="AX105" s="19">
        <v>104</v>
      </c>
      <c r="AY105" s="19">
        <v>300</v>
      </c>
      <c r="AZ105" s="18">
        <v>391000</v>
      </c>
      <c r="BA105" s="18">
        <v>92134.94</v>
      </c>
      <c r="BB105" s="20">
        <v>90</v>
      </c>
      <c r="BC105" s="20">
        <v>87.320658156395396</v>
      </c>
      <c r="BD105" s="20">
        <v>9.5</v>
      </c>
      <c r="BE105" s="20"/>
      <c r="BF105" s="16" t="s">
        <v>421</v>
      </c>
      <c r="BG105" s="13"/>
      <c r="BH105" s="16" t="s">
        <v>114</v>
      </c>
      <c r="BI105" s="16" t="s">
        <v>436</v>
      </c>
      <c r="BJ105" s="16" t="s">
        <v>437</v>
      </c>
      <c r="BK105" s="16" t="s">
        <v>424</v>
      </c>
      <c r="BL105" s="14" t="s">
        <v>1</v>
      </c>
      <c r="BM105" s="20">
        <v>706514.72591812001</v>
      </c>
      <c r="BN105" s="14" t="s">
        <v>45</v>
      </c>
      <c r="BO105" s="20"/>
      <c r="BP105" s="21">
        <v>39248</v>
      </c>
      <c r="BQ105" s="21">
        <v>48373</v>
      </c>
      <c r="BR105" s="20">
        <v>40197.31</v>
      </c>
      <c r="BS105" s="20">
        <v>63.98</v>
      </c>
      <c r="BT105" s="20">
        <v>45.46</v>
      </c>
    </row>
    <row r="106" spans="1:72" s="12" customFormat="1" ht="18.2" customHeight="1" x14ac:dyDescent="0.15">
      <c r="A106" s="3">
        <v>104</v>
      </c>
      <c r="B106" s="4" t="s">
        <v>48</v>
      </c>
      <c r="C106" s="4" t="s">
        <v>420</v>
      </c>
      <c r="D106" s="5">
        <v>45231</v>
      </c>
      <c r="E106" s="6" t="s">
        <v>95</v>
      </c>
      <c r="F106" s="7">
        <v>158</v>
      </c>
      <c r="G106" s="7">
        <v>157</v>
      </c>
      <c r="H106" s="8">
        <v>62736.067300000002</v>
      </c>
      <c r="I106" s="8">
        <v>39845.069600000003</v>
      </c>
      <c r="J106" s="8">
        <v>0</v>
      </c>
      <c r="K106" s="8">
        <v>102581.1369</v>
      </c>
      <c r="L106" s="8">
        <v>422.7715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102581.1369</v>
      </c>
      <c r="T106" s="8">
        <v>96351.793399999995</v>
      </c>
      <c r="U106" s="8">
        <v>449.60849999999999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96801.401899999997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/>
      <c r="AT106" s="8">
        <v>0</v>
      </c>
      <c r="AU106" s="8">
        <f t="shared" si="1"/>
        <v>0</v>
      </c>
      <c r="AV106" s="8">
        <v>40267.841099999998</v>
      </c>
      <c r="AW106" s="8">
        <v>96801.401899999997</v>
      </c>
      <c r="AX106" s="9">
        <v>103</v>
      </c>
      <c r="AY106" s="9">
        <v>300</v>
      </c>
      <c r="AZ106" s="8">
        <v>465480</v>
      </c>
      <c r="BA106" s="8">
        <v>107439</v>
      </c>
      <c r="BB106" s="10">
        <v>88.5</v>
      </c>
      <c r="BC106" s="10">
        <v>84.498465321252098</v>
      </c>
      <c r="BD106" s="10">
        <v>8.6</v>
      </c>
      <c r="BE106" s="10"/>
      <c r="BF106" s="6" t="s">
        <v>421</v>
      </c>
      <c r="BG106" s="3"/>
      <c r="BH106" s="6" t="s">
        <v>465</v>
      </c>
      <c r="BI106" s="6" t="s">
        <v>541</v>
      </c>
      <c r="BJ106" s="6" t="s">
        <v>542</v>
      </c>
      <c r="BK106" s="6" t="s">
        <v>424</v>
      </c>
      <c r="BL106" s="4" t="s">
        <v>1</v>
      </c>
      <c r="BM106" s="10">
        <v>810755.45228940598</v>
      </c>
      <c r="BN106" s="4" t="s">
        <v>45</v>
      </c>
      <c r="BO106" s="10"/>
      <c r="BP106" s="11">
        <v>39248</v>
      </c>
      <c r="BQ106" s="11">
        <v>48373</v>
      </c>
      <c r="BR106" s="10">
        <v>31304.898799999999</v>
      </c>
      <c r="BS106" s="10">
        <v>74.11</v>
      </c>
      <c r="BT106" s="10">
        <v>44.283900000000003</v>
      </c>
    </row>
    <row r="107" spans="1:72" s="12" customFormat="1" ht="18.2" customHeight="1" x14ac:dyDescent="0.15">
      <c r="A107" s="13">
        <v>105</v>
      </c>
      <c r="B107" s="14" t="s">
        <v>48</v>
      </c>
      <c r="C107" s="14" t="s">
        <v>420</v>
      </c>
      <c r="D107" s="15">
        <v>45231</v>
      </c>
      <c r="E107" s="16" t="s">
        <v>16</v>
      </c>
      <c r="F107" s="17">
        <v>0</v>
      </c>
      <c r="G107" s="17">
        <v>0</v>
      </c>
      <c r="H107" s="18">
        <v>100807.5046</v>
      </c>
      <c r="I107" s="18">
        <v>0</v>
      </c>
      <c r="J107" s="18">
        <v>0</v>
      </c>
      <c r="K107" s="18">
        <v>100807.5046</v>
      </c>
      <c r="L107" s="18">
        <v>1421.1214</v>
      </c>
      <c r="M107" s="18">
        <v>0</v>
      </c>
      <c r="N107" s="18">
        <v>0</v>
      </c>
      <c r="O107" s="18">
        <v>0</v>
      </c>
      <c r="P107" s="18">
        <v>1421.1214</v>
      </c>
      <c r="Q107" s="18">
        <v>0</v>
      </c>
      <c r="R107" s="18">
        <v>0</v>
      </c>
      <c r="S107" s="18">
        <v>99386.383199999997</v>
      </c>
      <c r="T107" s="18">
        <v>0</v>
      </c>
      <c r="U107" s="18">
        <v>866.1046</v>
      </c>
      <c r="V107" s="18">
        <v>0</v>
      </c>
      <c r="W107" s="18">
        <v>0</v>
      </c>
      <c r="X107" s="18">
        <v>866.1046</v>
      </c>
      <c r="Y107" s="18">
        <v>0</v>
      </c>
      <c r="Z107" s="18">
        <v>0</v>
      </c>
      <c r="AA107" s="18">
        <v>0</v>
      </c>
      <c r="AB107" s="18">
        <v>286.42660000000001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123.1648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146.63159999999999</v>
      </c>
      <c r="AR107" s="18">
        <v>0</v>
      </c>
      <c r="AS107" s="18"/>
      <c r="AT107" s="18">
        <v>0</v>
      </c>
      <c r="AU107" s="18">
        <f t="shared" si="1"/>
        <v>2843.4490000000001</v>
      </c>
      <c r="AV107" s="18">
        <v>0</v>
      </c>
      <c r="AW107" s="18">
        <v>0</v>
      </c>
      <c r="AX107" s="19">
        <v>53</v>
      </c>
      <c r="AY107" s="19">
        <v>120</v>
      </c>
      <c r="AZ107" s="18">
        <v>201000</v>
      </c>
      <c r="BA107" s="18">
        <v>201000</v>
      </c>
      <c r="BB107" s="20"/>
      <c r="BC107" s="20"/>
      <c r="BD107" s="20">
        <v>10.31</v>
      </c>
      <c r="BE107" s="20"/>
      <c r="BF107" s="16"/>
      <c r="BG107" s="13"/>
      <c r="BH107" s="16" t="s">
        <v>465</v>
      </c>
      <c r="BI107" s="16" t="s">
        <v>552</v>
      </c>
      <c r="BJ107" s="16" t="s">
        <v>553</v>
      </c>
      <c r="BK107" s="16" t="s">
        <v>430</v>
      </c>
      <c r="BL107" s="14" t="s">
        <v>0</v>
      </c>
      <c r="BM107" s="20">
        <v>99386.383199999997</v>
      </c>
      <c r="BN107" s="14" t="s">
        <v>45</v>
      </c>
      <c r="BO107" s="20"/>
      <c r="BP107" s="21">
        <v>43248</v>
      </c>
      <c r="BQ107" s="21">
        <v>46901</v>
      </c>
      <c r="BR107" s="20">
        <v>0</v>
      </c>
      <c r="BS107" s="20">
        <v>286.42660000000001</v>
      </c>
      <c r="BT107" s="20">
        <v>0</v>
      </c>
    </row>
    <row r="108" spans="1:72" s="12" customFormat="1" ht="18.2" customHeight="1" x14ac:dyDescent="0.15">
      <c r="A108" s="3">
        <v>106</v>
      </c>
      <c r="B108" s="4" t="s">
        <v>48</v>
      </c>
      <c r="C108" s="4" t="s">
        <v>420</v>
      </c>
      <c r="D108" s="5">
        <v>45231</v>
      </c>
      <c r="E108" s="6" t="s">
        <v>96</v>
      </c>
      <c r="F108" s="7">
        <v>136</v>
      </c>
      <c r="G108" s="7">
        <v>135</v>
      </c>
      <c r="H108" s="8">
        <v>43910.916400000002</v>
      </c>
      <c r="I108" s="8">
        <v>25005.983100000001</v>
      </c>
      <c r="J108" s="8">
        <v>0</v>
      </c>
      <c r="K108" s="8">
        <v>68916.8995</v>
      </c>
      <c r="L108" s="8">
        <v>288.005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68916.8995</v>
      </c>
      <c r="T108" s="8">
        <v>56267.517999999996</v>
      </c>
      <c r="U108" s="8">
        <v>314.69499999999999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56582.213000000003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/>
      <c r="AT108" s="8">
        <v>0</v>
      </c>
      <c r="AU108" s="8">
        <f t="shared" si="1"/>
        <v>0</v>
      </c>
      <c r="AV108" s="8">
        <v>25293.988099999999</v>
      </c>
      <c r="AW108" s="8">
        <v>56582.213000000003</v>
      </c>
      <c r="AX108" s="9">
        <v>105</v>
      </c>
      <c r="AY108" s="9">
        <v>300</v>
      </c>
      <c r="AZ108" s="8">
        <v>379800</v>
      </c>
      <c r="BA108" s="8">
        <v>74226.490000000005</v>
      </c>
      <c r="BB108" s="10">
        <v>74.88</v>
      </c>
      <c r="BC108" s="10">
        <v>69.523662435877</v>
      </c>
      <c r="BD108" s="10">
        <v>8.6</v>
      </c>
      <c r="BE108" s="10"/>
      <c r="BF108" s="6" t="s">
        <v>421</v>
      </c>
      <c r="BG108" s="3"/>
      <c r="BH108" s="6" t="s">
        <v>444</v>
      </c>
      <c r="BI108" s="6" t="s">
        <v>445</v>
      </c>
      <c r="BJ108" s="6" t="s">
        <v>461</v>
      </c>
      <c r="BK108" s="6" t="s">
        <v>424</v>
      </c>
      <c r="BL108" s="4" t="s">
        <v>1</v>
      </c>
      <c r="BM108" s="10">
        <v>544688.36779392301</v>
      </c>
      <c r="BN108" s="4" t="s">
        <v>45</v>
      </c>
      <c r="BO108" s="10"/>
      <c r="BP108" s="11">
        <v>39297</v>
      </c>
      <c r="BQ108" s="11">
        <v>48422</v>
      </c>
      <c r="BR108" s="10">
        <v>22274.770499999999</v>
      </c>
      <c r="BS108" s="10">
        <v>51.2</v>
      </c>
      <c r="BT108" s="10">
        <v>44.283900000000003</v>
      </c>
    </row>
    <row r="109" spans="1:72" s="12" customFormat="1" ht="18.2" customHeight="1" x14ac:dyDescent="0.15">
      <c r="A109" s="13">
        <v>107</v>
      </c>
      <c r="B109" s="14" t="s">
        <v>48</v>
      </c>
      <c r="C109" s="14" t="s">
        <v>420</v>
      </c>
      <c r="D109" s="15">
        <v>45231</v>
      </c>
      <c r="E109" s="16" t="s">
        <v>554</v>
      </c>
      <c r="F109" s="17">
        <v>1</v>
      </c>
      <c r="G109" s="17">
        <v>2</v>
      </c>
      <c r="H109" s="18">
        <v>108632.1844</v>
      </c>
      <c r="I109" s="18">
        <v>9109.4575000000004</v>
      </c>
      <c r="J109" s="18">
        <v>0</v>
      </c>
      <c r="K109" s="18">
        <v>117741.6419</v>
      </c>
      <c r="L109" s="18">
        <v>4623.0487000000003</v>
      </c>
      <c r="M109" s="18">
        <v>0</v>
      </c>
      <c r="N109" s="18">
        <v>0</v>
      </c>
      <c r="O109" s="18">
        <v>10601.3562</v>
      </c>
      <c r="P109" s="18">
        <v>0</v>
      </c>
      <c r="Q109" s="18">
        <v>0</v>
      </c>
      <c r="R109" s="18">
        <v>0</v>
      </c>
      <c r="S109" s="18">
        <v>107140.28569999999</v>
      </c>
      <c r="T109" s="18">
        <v>2305.6624999999999</v>
      </c>
      <c r="U109" s="18">
        <v>1084.5112999999999</v>
      </c>
      <c r="V109" s="18">
        <v>0</v>
      </c>
      <c r="W109" s="18">
        <v>3390.1738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860.7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447.77</v>
      </c>
      <c r="AQ109" s="18">
        <v>0</v>
      </c>
      <c r="AR109" s="18">
        <v>0</v>
      </c>
      <c r="AS109" s="18"/>
      <c r="AT109" s="18">
        <v>0</v>
      </c>
      <c r="AU109" s="18">
        <f t="shared" si="1"/>
        <v>15300</v>
      </c>
      <c r="AV109" s="18">
        <v>3131.15</v>
      </c>
      <c r="AW109" s="18">
        <v>0</v>
      </c>
      <c r="AX109" s="19">
        <v>19</v>
      </c>
      <c r="AY109" s="19">
        <v>60</v>
      </c>
      <c r="AZ109" s="18">
        <v>418000</v>
      </c>
      <c r="BA109" s="18">
        <v>302000</v>
      </c>
      <c r="BB109" s="20">
        <v>0</v>
      </c>
      <c r="BC109" s="20" t="s">
        <v>447</v>
      </c>
      <c r="BD109" s="20">
        <v>11.98</v>
      </c>
      <c r="BE109" s="20"/>
      <c r="BF109" s="16"/>
      <c r="BG109" s="13"/>
      <c r="BH109" s="16" t="s">
        <v>444</v>
      </c>
      <c r="BI109" s="16" t="s">
        <v>555</v>
      </c>
      <c r="BJ109" s="16" t="s">
        <v>548</v>
      </c>
      <c r="BK109" s="16" t="s">
        <v>442</v>
      </c>
      <c r="BL109" s="14" t="s">
        <v>0</v>
      </c>
      <c r="BM109" s="20">
        <v>107140.28569999999</v>
      </c>
      <c r="BN109" s="14" t="s">
        <v>45</v>
      </c>
      <c r="BO109" s="20"/>
      <c r="BP109" s="21">
        <v>44013</v>
      </c>
      <c r="BQ109" s="21">
        <v>45839</v>
      </c>
      <c r="BR109" s="20">
        <v>0</v>
      </c>
      <c r="BS109" s="20">
        <v>430.35</v>
      </c>
      <c r="BT109" s="20">
        <v>350</v>
      </c>
    </row>
    <row r="110" spans="1:72" s="12" customFormat="1" ht="18.2" customHeight="1" x14ac:dyDescent="0.15">
      <c r="A110" s="3">
        <v>108</v>
      </c>
      <c r="B110" s="4" t="s">
        <v>344</v>
      </c>
      <c r="C110" s="4" t="s">
        <v>420</v>
      </c>
      <c r="D110" s="5">
        <v>45231</v>
      </c>
      <c r="E110" s="6" t="s">
        <v>162</v>
      </c>
      <c r="F110" s="7">
        <v>170</v>
      </c>
      <c r="G110" s="7">
        <v>169</v>
      </c>
      <c r="H110" s="8">
        <v>30768.75</v>
      </c>
      <c r="I110" s="8">
        <v>18576.87</v>
      </c>
      <c r="J110" s="8">
        <v>0</v>
      </c>
      <c r="K110" s="8">
        <v>49345.62</v>
      </c>
      <c r="L110" s="8">
        <v>195.4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49345.62</v>
      </c>
      <c r="T110" s="8">
        <v>53873.72</v>
      </c>
      <c r="U110" s="8">
        <v>233.31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54107.03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30747.788</v>
      </c>
      <c r="AR110" s="8">
        <v>0</v>
      </c>
      <c r="AS110" s="8">
        <v>0</v>
      </c>
      <c r="AT110" s="8">
        <v>0</v>
      </c>
      <c r="AU110" s="8">
        <f t="shared" si="1"/>
        <v>30747.788</v>
      </c>
      <c r="AV110" s="8">
        <v>18772.27</v>
      </c>
      <c r="AW110" s="8">
        <v>54107.03</v>
      </c>
      <c r="AX110" s="9">
        <v>104</v>
      </c>
      <c r="AY110" s="9">
        <v>300</v>
      </c>
      <c r="AZ110" s="8">
        <v>230000</v>
      </c>
      <c r="BA110" s="8">
        <v>50671.88</v>
      </c>
      <c r="BB110" s="10">
        <v>90</v>
      </c>
      <c r="BC110" s="10">
        <v>87.644385801355696</v>
      </c>
      <c r="BD110" s="10">
        <v>9.1</v>
      </c>
      <c r="BE110" s="10"/>
      <c r="BF110" s="6" t="s">
        <v>431</v>
      </c>
      <c r="BG110" s="3"/>
      <c r="BH110" s="6" t="s">
        <v>457</v>
      </c>
      <c r="BI110" s="6" t="s">
        <v>348</v>
      </c>
      <c r="BJ110" s="6" t="s">
        <v>458</v>
      </c>
      <c r="BK110" s="6" t="s">
        <v>424</v>
      </c>
      <c r="BL110" s="4" t="s">
        <v>1</v>
      </c>
      <c r="BM110" s="10">
        <v>390005.72298785998</v>
      </c>
      <c r="BN110" s="4" t="s">
        <v>45</v>
      </c>
      <c r="BO110" s="10"/>
      <c r="BP110" s="11">
        <v>39262</v>
      </c>
      <c r="BQ110" s="11">
        <v>48387</v>
      </c>
      <c r="BR110" s="10">
        <v>29000.77</v>
      </c>
      <c r="BS110" s="10">
        <v>46.64</v>
      </c>
      <c r="BT110" s="10">
        <v>45.48</v>
      </c>
    </row>
    <row r="111" spans="1:72" s="12" customFormat="1" ht="18.2" customHeight="1" x14ac:dyDescent="0.15">
      <c r="A111" s="13">
        <v>109</v>
      </c>
      <c r="B111" s="14" t="s">
        <v>48</v>
      </c>
      <c r="C111" s="14" t="s">
        <v>420</v>
      </c>
      <c r="D111" s="15">
        <v>45231</v>
      </c>
      <c r="E111" s="16" t="s">
        <v>163</v>
      </c>
      <c r="F111" s="17">
        <v>138</v>
      </c>
      <c r="G111" s="17">
        <v>137</v>
      </c>
      <c r="H111" s="18">
        <v>183887.62049999999</v>
      </c>
      <c r="I111" s="18">
        <v>108035.3438</v>
      </c>
      <c r="J111" s="18">
        <v>0</v>
      </c>
      <c r="K111" s="18">
        <v>291922.96429999999</v>
      </c>
      <c r="L111" s="18">
        <v>1239.2186999999999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291922.96429999999</v>
      </c>
      <c r="T111" s="18">
        <v>239774.323</v>
      </c>
      <c r="U111" s="18">
        <v>1317.8613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241092.18429999999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8"/>
      <c r="AT111" s="18">
        <v>0</v>
      </c>
      <c r="AU111" s="18">
        <f t="shared" si="1"/>
        <v>0</v>
      </c>
      <c r="AV111" s="18">
        <v>109274.5625</v>
      </c>
      <c r="AW111" s="18">
        <v>241092.18429999999</v>
      </c>
      <c r="AX111" s="19">
        <v>103</v>
      </c>
      <c r="AY111" s="19">
        <v>300</v>
      </c>
      <c r="AZ111" s="18">
        <v>1384000</v>
      </c>
      <c r="BA111" s="18">
        <v>314919.84000000003</v>
      </c>
      <c r="BB111" s="20">
        <v>90</v>
      </c>
      <c r="BC111" s="20">
        <v>83.427791615161496</v>
      </c>
      <c r="BD111" s="20">
        <v>8.6</v>
      </c>
      <c r="BE111" s="20"/>
      <c r="BF111" s="16" t="s">
        <v>431</v>
      </c>
      <c r="BG111" s="13"/>
      <c r="BH111" s="16" t="s">
        <v>496</v>
      </c>
      <c r="BI111" s="16" t="s">
        <v>543</v>
      </c>
      <c r="BJ111" s="16" t="s">
        <v>544</v>
      </c>
      <c r="BK111" s="16" t="s">
        <v>424</v>
      </c>
      <c r="BL111" s="14" t="s">
        <v>1</v>
      </c>
      <c r="BM111" s="20">
        <v>2307228.62026216</v>
      </c>
      <c r="BN111" s="14" t="s">
        <v>45</v>
      </c>
      <c r="BO111" s="20"/>
      <c r="BP111" s="21">
        <v>39260</v>
      </c>
      <c r="BQ111" s="21">
        <v>48387</v>
      </c>
      <c r="BR111" s="20">
        <v>90062.923500000004</v>
      </c>
      <c r="BS111" s="20">
        <v>217.21</v>
      </c>
      <c r="BT111" s="20">
        <v>44.283900000000003</v>
      </c>
    </row>
    <row r="112" spans="1:72" s="12" customFormat="1" ht="18.2" customHeight="1" x14ac:dyDescent="0.15">
      <c r="A112" s="3">
        <v>110</v>
      </c>
      <c r="B112" s="4" t="s">
        <v>344</v>
      </c>
      <c r="C112" s="4" t="s">
        <v>420</v>
      </c>
      <c r="D112" s="5">
        <v>45231</v>
      </c>
      <c r="E112" s="6" t="s">
        <v>556</v>
      </c>
      <c r="F112" s="7">
        <v>0</v>
      </c>
      <c r="G112" s="7">
        <v>1</v>
      </c>
      <c r="H112" s="8">
        <v>55420.49</v>
      </c>
      <c r="I112" s="8">
        <v>343.16</v>
      </c>
      <c r="J112" s="8">
        <v>0</v>
      </c>
      <c r="K112" s="8">
        <v>55763.65</v>
      </c>
      <c r="L112" s="8">
        <v>689.05</v>
      </c>
      <c r="M112" s="8">
        <v>0</v>
      </c>
      <c r="N112" s="8">
        <v>0</v>
      </c>
      <c r="O112" s="8">
        <v>343.16</v>
      </c>
      <c r="P112" s="8">
        <v>689.05</v>
      </c>
      <c r="Q112" s="8">
        <v>1.73</v>
      </c>
      <c r="R112" s="8">
        <v>0</v>
      </c>
      <c r="S112" s="8">
        <v>54729.71</v>
      </c>
      <c r="T112" s="8">
        <v>441.46</v>
      </c>
      <c r="U112" s="8">
        <v>880.19</v>
      </c>
      <c r="V112" s="8">
        <v>0</v>
      </c>
      <c r="W112" s="8">
        <v>441.46</v>
      </c>
      <c r="X112" s="8">
        <v>880.19</v>
      </c>
      <c r="Y112" s="8">
        <v>0</v>
      </c>
      <c r="Z112" s="8">
        <v>0</v>
      </c>
      <c r="AA112" s="8">
        <v>0</v>
      </c>
      <c r="AB112" s="8">
        <v>62.36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42.35</v>
      </c>
      <c r="AI112" s="8">
        <v>115.91</v>
      </c>
      <c r="AJ112" s="8">
        <v>62.36</v>
      </c>
      <c r="AK112" s="8">
        <v>0</v>
      </c>
      <c r="AL112" s="8">
        <v>0</v>
      </c>
      <c r="AM112" s="8">
        <v>0</v>
      </c>
      <c r="AN112" s="8">
        <v>0</v>
      </c>
      <c r="AO112" s="8">
        <v>42.35</v>
      </c>
      <c r="AP112" s="8">
        <v>114.73</v>
      </c>
      <c r="AQ112" s="8">
        <v>0.58099999999999996</v>
      </c>
      <c r="AR112" s="8">
        <v>0</v>
      </c>
      <c r="AS112" s="8">
        <v>0</v>
      </c>
      <c r="AT112" s="8">
        <v>0</v>
      </c>
      <c r="AU112" s="8">
        <f t="shared" si="1"/>
        <v>2796.2310000000002</v>
      </c>
      <c r="AV112" s="8">
        <v>0</v>
      </c>
      <c r="AW112" s="8">
        <v>0</v>
      </c>
      <c r="AX112" s="9">
        <v>104</v>
      </c>
      <c r="AY112" s="9">
        <v>300</v>
      </c>
      <c r="AZ112" s="8">
        <v>381000</v>
      </c>
      <c r="BA112" s="8">
        <v>89804.03</v>
      </c>
      <c r="BB112" s="10">
        <v>90</v>
      </c>
      <c r="BC112" s="10">
        <v>54.849140957259898</v>
      </c>
      <c r="BD112" s="10">
        <v>9.5</v>
      </c>
      <c r="BE112" s="10"/>
      <c r="BF112" s="6" t="s">
        <v>421</v>
      </c>
      <c r="BG112" s="3"/>
      <c r="BH112" s="6" t="s">
        <v>432</v>
      </c>
      <c r="BI112" s="6" t="s">
        <v>433</v>
      </c>
      <c r="BJ112" s="6" t="s">
        <v>434</v>
      </c>
      <c r="BK112" s="6" t="s">
        <v>430</v>
      </c>
      <c r="BL112" s="4" t="s">
        <v>1</v>
      </c>
      <c r="BM112" s="10">
        <v>432559.16365962999</v>
      </c>
      <c r="BN112" s="4" t="s">
        <v>45</v>
      </c>
      <c r="BO112" s="10"/>
      <c r="BP112" s="11">
        <v>39255</v>
      </c>
      <c r="BQ112" s="11">
        <v>48380</v>
      </c>
      <c r="BR112" s="10">
        <v>219.44</v>
      </c>
      <c r="BS112" s="10">
        <v>62.36</v>
      </c>
      <c r="BT112" s="10">
        <v>0</v>
      </c>
    </row>
    <row r="113" spans="1:72" s="12" customFormat="1" ht="18.2" customHeight="1" x14ac:dyDescent="0.15">
      <c r="A113" s="13">
        <v>111</v>
      </c>
      <c r="B113" s="14" t="s">
        <v>344</v>
      </c>
      <c r="C113" s="14" t="s">
        <v>420</v>
      </c>
      <c r="D113" s="15">
        <v>45231</v>
      </c>
      <c r="E113" s="16" t="s">
        <v>164</v>
      </c>
      <c r="F113" s="17">
        <v>94</v>
      </c>
      <c r="G113" s="17">
        <v>93</v>
      </c>
      <c r="H113" s="18">
        <v>23702.28</v>
      </c>
      <c r="I113" s="18">
        <v>28912.18</v>
      </c>
      <c r="J113" s="18">
        <v>0</v>
      </c>
      <c r="K113" s="18">
        <v>52614.46</v>
      </c>
      <c r="L113" s="18">
        <v>440.52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52614.46</v>
      </c>
      <c r="T113" s="18">
        <v>29501.5</v>
      </c>
      <c r="U113" s="18">
        <v>187.62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29689.119999999999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f t="shared" si="1"/>
        <v>0</v>
      </c>
      <c r="AV113" s="18">
        <v>29352.7</v>
      </c>
      <c r="AW113" s="18">
        <v>29689.119999999999</v>
      </c>
      <c r="AX113" s="19">
        <v>45</v>
      </c>
      <c r="AY113" s="19">
        <v>240</v>
      </c>
      <c r="AZ113" s="18">
        <v>286000</v>
      </c>
      <c r="BA113" s="18">
        <v>67386.91</v>
      </c>
      <c r="BB113" s="20">
        <v>90</v>
      </c>
      <c r="BC113" s="20">
        <v>70.270344789514795</v>
      </c>
      <c r="BD113" s="20">
        <v>9.5</v>
      </c>
      <c r="BE113" s="20"/>
      <c r="BF113" s="16" t="s">
        <v>431</v>
      </c>
      <c r="BG113" s="13"/>
      <c r="BH113" s="16" t="s">
        <v>114</v>
      </c>
      <c r="BI113" s="16" t="s">
        <v>474</v>
      </c>
      <c r="BJ113" s="16" t="s">
        <v>506</v>
      </c>
      <c r="BK113" s="16" t="s">
        <v>424</v>
      </c>
      <c r="BL113" s="14" t="s">
        <v>1</v>
      </c>
      <c r="BM113" s="20">
        <v>415841.17317637999</v>
      </c>
      <c r="BN113" s="14" t="s">
        <v>45</v>
      </c>
      <c r="BO113" s="20"/>
      <c r="BP113" s="21">
        <v>39267</v>
      </c>
      <c r="BQ113" s="21">
        <v>46567</v>
      </c>
      <c r="BR113" s="20">
        <v>18203.439999999999</v>
      </c>
      <c r="BS113" s="20">
        <v>44.61</v>
      </c>
      <c r="BT113" s="20">
        <v>45.43</v>
      </c>
    </row>
    <row r="114" spans="1:72" s="12" customFormat="1" ht="18.2" customHeight="1" x14ac:dyDescent="0.15">
      <c r="A114" s="3">
        <v>112</v>
      </c>
      <c r="B114" s="4" t="s">
        <v>344</v>
      </c>
      <c r="C114" s="4" t="s">
        <v>420</v>
      </c>
      <c r="D114" s="5">
        <v>45231</v>
      </c>
      <c r="E114" s="6" t="s">
        <v>165</v>
      </c>
      <c r="F114" s="7">
        <v>10</v>
      </c>
      <c r="G114" s="7">
        <v>9</v>
      </c>
      <c r="H114" s="8">
        <v>78231.34</v>
      </c>
      <c r="I114" s="8">
        <v>4289.41</v>
      </c>
      <c r="J114" s="8">
        <v>0</v>
      </c>
      <c r="K114" s="8">
        <v>82520.75</v>
      </c>
      <c r="L114" s="8">
        <v>496.54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82520.75</v>
      </c>
      <c r="T114" s="8">
        <v>5749.39</v>
      </c>
      <c r="U114" s="8">
        <v>619.29999999999995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6368.69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f t="shared" si="1"/>
        <v>0</v>
      </c>
      <c r="AV114" s="8">
        <v>4785.95</v>
      </c>
      <c r="AW114" s="8">
        <v>6368.69</v>
      </c>
      <c r="AX114" s="9">
        <v>104</v>
      </c>
      <c r="AY114" s="9">
        <v>300</v>
      </c>
      <c r="AZ114" s="8">
        <v>541800</v>
      </c>
      <c r="BA114" s="8">
        <v>127714.14</v>
      </c>
      <c r="BB114" s="10">
        <v>90</v>
      </c>
      <c r="BC114" s="10">
        <v>58.152272724069498</v>
      </c>
      <c r="BD114" s="10">
        <v>9.5</v>
      </c>
      <c r="BE114" s="10"/>
      <c r="BF114" s="6" t="s">
        <v>431</v>
      </c>
      <c r="BG114" s="3"/>
      <c r="BH114" s="6" t="s">
        <v>114</v>
      </c>
      <c r="BI114" s="6" t="s">
        <v>436</v>
      </c>
      <c r="BJ114" s="6" t="s">
        <v>437</v>
      </c>
      <c r="BK114" s="6" t="s">
        <v>424</v>
      </c>
      <c r="BL114" s="4" t="s">
        <v>1</v>
      </c>
      <c r="BM114" s="10">
        <v>652207.12122474995</v>
      </c>
      <c r="BN114" s="4" t="s">
        <v>45</v>
      </c>
      <c r="BO114" s="10"/>
      <c r="BP114" s="11">
        <v>39259</v>
      </c>
      <c r="BQ114" s="11">
        <v>48384</v>
      </c>
      <c r="BR114" s="10">
        <v>3548.95</v>
      </c>
      <c r="BS114" s="10">
        <v>88.69</v>
      </c>
      <c r="BT114" s="10">
        <v>45.49</v>
      </c>
    </row>
    <row r="115" spans="1:72" s="12" customFormat="1" ht="18.2" customHeight="1" x14ac:dyDescent="0.15">
      <c r="A115" s="13">
        <v>113</v>
      </c>
      <c r="B115" s="14" t="s">
        <v>344</v>
      </c>
      <c r="C115" s="14" t="s">
        <v>420</v>
      </c>
      <c r="D115" s="15">
        <v>45231</v>
      </c>
      <c r="E115" s="16" t="s">
        <v>166</v>
      </c>
      <c r="F115" s="17">
        <v>172</v>
      </c>
      <c r="G115" s="17">
        <v>171</v>
      </c>
      <c r="H115" s="18">
        <v>41630.53</v>
      </c>
      <c r="I115" s="18">
        <v>24250.89</v>
      </c>
      <c r="J115" s="18">
        <v>0</v>
      </c>
      <c r="K115" s="18">
        <v>65881.42</v>
      </c>
      <c r="L115" s="18">
        <v>259.36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65881.42</v>
      </c>
      <c r="T115" s="18">
        <v>76452.460000000006</v>
      </c>
      <c r="U115" s="18">
        <v>329.56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76782.02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f t="shared" si="1"/>
        <v>0</v>
      </c>
      <c r="AV115" s="18">
        <v>24510.25</v>
      </c>
      <c r="AW115" s="18">
        <v>76782.02</v>
      </c>
      <c r="AX115" s="19">
        <v>104</v>
      </c>
      <c r="AY115" s="19">
        <v>300</v>
      </c>
      <c r="AZ115" s="18">
        <v>286000</v>
      </c>
      <c r="BA115" s="18">
        <v>67405.38</v>
      </c>
      <c r="BB115" s="20">
        <v>90</v>
      </c>
      <c r="BC115" s="20">
        <v>87.965200997309097</v>
      </c>
      <c r="BD115" s="20">
        <v>9.5</v>
      </c>
      <c r="BE115" s="20"/>
      <c r="BF115" s="16" t="s">
        <v>431</v>
      </c>
      <c r="BG115" s="13"/>
      <c r="BH115" s="16" t="s">
        <v>114</v>
      </c>
      <c r="BI115" s="16" t="s">
        <v>474</v>
      </c>
      <c r="BJ115" s="16" t="s">
        <v>547</v>
      </c>
      <c r="BK115" s="16" t="s">
        <v>424</v>
      </c>
      <c r="BL115" s="14" t="s">
        <v>1</v>
      </c>
      <c r="BM115" s="20">
        <v>520697.29468525999</v>
      </c>
      <c r="BN115" s="14" t="s">
        <v>45</v>
      </c>
      <c r="BO115" s="20"/>
      <c r="BP115" s="21">
        <v>39262</v>
      </c>
      <c r="BQ115" s="21">
        <v>48387</v>
      </c>
      <c r="BR115" s="20">
        <v>33300.370000000003</v>
      </c>
      <c r="BS115" s="20">
        <v>46.81</v>
      </c>
      <c r="BT115" s="20">
        <v>45.47</v>
      </c>
    </row>
    <row r="116" spans="1:72" s="12" customFormat="1" ht="18.2" customHeight="1" x14ac:dyDescent="0.15">
      <c r="A116" s="3">
        <v>114</v>
      </c>
      <c r="B116" s="4" t="s">
        <v>344</v>
      </c>
      <c r="C116" s="4" t="s">
        <v>420</v>
      </c>
      <c r="D116" s="5">
        <v>45231</v>
      </c>
      <c r="E116" s="6" t="s">
        <v>557</v>
      </c>
      <c r="F116" s="7">
        <v>3</v>
      </c>
      <c r="G116" s="7">
        <v>3</v>
      </c>
      <c r="H116" s="8">
        <v>0</v>
      </c>
      <c r="I116" s="8">
        <v>2340.12</v>
      </c>
      <c r="J116" s="8">
        <v>0</v>
      </c>
      <c r="K116" s="8">
        <v>2340.12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2340.12</v>
      </c>
      <c r="T116" s="8">
        <v>37.15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37.15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f t="shared" si="1"/>
        <v>0</v>
      </c>
      <c r="AV116" s="8">
        <v>2340.12</v>
      </c>
      <c r="AW116" s="8">
        <v>37.15</v>
      </c>
      <c r="AX116" s="9">
        <v>0</v>
      </c>
      <c r="AY116" s="9">
        <v>180</v>
      </c>
      <c r="AZ116" s="8">
        <v>353000</v>
      </c>
      <c r="BA116" s="8">
        <v>75898.31</v>
      </c>
      <c r="BB116" s="10">
        <v>90</v>
      </c>
      <c r="BC116" s="10">
        <v>2.77490763628334</v>
      </c>
      <c r="BD116" s="10">
        <v>9.5</v>
      </c>
      <c r="BE116" s="10"/>
      <c r="BF116" s="6" t="s">
        <v>431</v>
      </c>
      <c r="BG116" s="3"/>
      <c r="BH116" s="6" t="s">
        <v>496</v>
      </c>
      <c r="BI116" s="6" t="s">
        <v>497</v>
      </c>
      <c r="BJ116" s="6" t="s">
        <v>558</v>
      </c>
      <c r="BK116" s="6" t="s">
        <v>442</v>
      </c>
      <c r="BL116" s="4" t="s">
        <v>1</v>
      </c>
      <c r="BM116" s="10">
        <v>18495.26244636</v>
      </c>
      <c r="BN116" s="4" t="s">
        <v>45</v>
      </c>
      <c r="BO116" s="10"/>
      <c r="BP116" s="11">
        <v>39260</v>
      </c>
      <c r="BQ116" s="11">
        <v>44735</v>
      </c>
      <c r="BR116" s="10">
        <v>1188.23</v>
      </c>
      <c r="BS116" s="10">
        <v>0</v>
      </c>
      <c r="BT116" s="10">
        <v>48.95</v>
      </c>
    </row>
    <row r="117" spans="1:72" s="12" customFormat="1" ht="18.2" customHeight="1" x14ac:dyDescent="0.15">
      <c r="A117" s="13">
        <v>115</v>
      </c>
      <c r="B117" s="14" t="s">
        <v>48</v>
      </c>
      <c r="C117" s="14" t="s">
        <v>420</v>
      </c>
      <c r="D117" s="15">
        <v>45231</v>
      </c>
      <c r="E117" s="16" t="s">
        <v>167</v>
      </c>
      <c r="F117" s="17">
        <v>137</v>
      </c>
      <c r="G117" s="17">
        <v>136</v>
      </c>
      <c r="H117" s="18">
        <v>101649.89</v>
      </c>
      <c r="I117" s="18">
        <v>54126.936900000001</v>
      </c>
      <c r="J117" s="18">
        <v>0</v>
      </c>
      <c r="K117" s="18">
        <v>155776.82689999999</v>
      </c>
      <c r="L117" s="18">
        <v>649.97170000000006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155776.82689999999</v>
      </c>
      <c r="T117" s="18">
        <v>142284.1839</v>
      </c>
      <c r="U117" s="18">
        <v>804.72829999999999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143088.91219999999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/>
      <c r="AT117" s="18">
        <v>0</v>
      </c>
      <c r="AU117" s="18">
        <f t="shared" si="1"/>
        <v>0</v>
      </c>
      <c r="AV117" s="18">
        <v>54776.908600000002</v>
      </c>
      <c r="AW117" s="18">
        <v>143088.91219999999</v>
      </c>
      <c r="AX117" s="19">
        <v>104</v>
      </c>
      <c r="AY117" s="19">
        <v>300</v>
      </c>
      <c r="AZ117" s="18">
        <v>715000</v>
      </c>
      <c r="BA117" s="18">
        <v>166500</v>
      </c>
      <c r="BB117" s="20">
        <v>89.06</v>
      </c>
      <c r="BC117" s="20">
        <v>83.324229451735704</v>
      </c>
      <c r="BD117" s="20">
        <v>9.5</v>
      </c>
      <c r="BE117" s="20"/>
      <c r="BF117" s="16" t="s">
        <v>431</v>
      </c>
      <c r="BG117" s="13"/>
      <c r="BH117" s="16" t="s">
        <v>559</v>
      </c>
      <c r="BI117" s="16" t="s">
        <v>560</v>
      </c>
      <c r="BJ117" s="16" t="s">
        <v>561</v>
      </c>
      <c r="BK117" s="16" t="s">
        <v>424</v>
      </c>
      <c r="BL117" s="14" t="s">
        <v>1</v>
      </c>
      <c r="BM117" s="20">
        <v>1231190.4075759801</v>
      </c>
      <c r="BN117" s="14" t="s">
        <v>45</v>
      </c>
      <c r="BO117" s="20"/>
      <c r="BP117" s="21">
        <v>39283</v>
      </c>
      <c r="BQ117" s="21">
        <v>48408</v>
      </c>
      <c r="BR117" s="20">
        <v>48292.087</v>
      </c>
      <c r="BS117" s="20">
        <v>115.63</v>
      </c>
      <c r="BT117" s="20">
        <v>44.283900000000003</v>
      </c>
    </row>
    <row r="118" spans="1:72" s="12" customFormat="1" ht="18.2" customHeight="1" x14ac:dyDescent="0.15">
      <c r="A118" s="3">
        <v>116</v>
      </c>
      <c r="B118" s="4" t="s">
        <v>344</v>
      </c>
      <c r="C118" s="4" t="s">
        <v>420</v>
      </c>
      <c r="D118" s="5">
        <v>45231</v>
      </c>
      <c r="E118" s="6" t="s">
        <v>562</v>
      </c>
      <c r="F118" s="7">
        <v>0</v>
      </c>
      <c r="G118" s="7">
        <v>0</v>
      </c>
      <c r="H118" s="8">
        <v>32538.42</v>
      </c>
      <c r="I118" s="8">
        <v>0</v>
      </c>
      <c r="J118" s="8">
        <v>0</v>
      </c>
      <c r="K118" s="8">
        <v>32538.42</v>
      </c>
      <c r="L118" s="8">
        <v>213.45</v>
      </c>
      <c r="M118" s="8">
        <v>0</v>
      </c>
      <c r="N118" s="8">
        <v>0</v>
      </c>
      <c r="O118" s="8">
        <v>0</v>
      </c>
      <c r="P118" s="8">
        <v>213.45</v>
      </c>
      <c r="Q118" s="8">
        <v>1.73</v>
      </c>
      <c r="R118" s="8">
        <v>0</v>
      </c>
      <c r="S118" s="8">
        <v>32323.24</v>
      </c>
      <c r="T118" s="8">
        <v>0</v>
      </c>
      <c r="U118" s="8">
        <v>257.58</v>
      </c>
      <c r="V118" s="8">
        <v>0</v>
      </c>
      <c r="W118" s="8">
        <v>0</v>
      </c>
      <c r="X118" s="8">
        <v>257.58</v>
      </c>
      <c r="Y118" s="8">
        <v>0</v>
      </c>
      <c r="Z118" s="8">
        <v>0</v>
      </c>
      <c r="AA118" s="8">
        <v>0</v>
      </c>
      <c r="AB118" s="8">
        <v>37.44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25.42</v>
      </c>
      <c r="AI118" s="8">
        <v>70.11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0.86416800000000005</v>
      </c>
      <c r="AT118" s="8">
        <v>0</v>
      </c>
      <c r="AU118" s="8">
        <f t="shared" si="1"/>
        <v>604.86583200000007</v>
      </c>
      <c r="AV118" s="8">
        <v>0</v>
      </c>
      <c r="AW118" s="8">
        <v>0</v>
      </c>
      <c r="AX118" s="9">
        <v>106</v>
      </c>
      <c r="AY118" s="9">
        <v>300</v>
      </c>
      <c r="AZ118" s="8">
        <v>240000</v>
      </c>
      <c r="BA118" s="8">
        <v>53912.5</v>
      </c>
      <c r="BB118" s="10">
        <v>90</v>
      </c>
      <c r="BC118" s="10">
        <v>53.959501043357299</v>
      </c>
      <c r="BD118" s="10">
        <v>9.5</v>
      </c>
      <c r="BE118" s="10"/>
      <c r="BF118" s="6" t="s">
        <v>431</v>
      </c>
      <c r="BG118" s="3"/>
      <c r="BH118" s="6" t="s">
        <v>457</v>
      </c>
      <c r="BI118" s="6" t="s">
        <v>348</v>
      </c>
      <c r="BJ118" s="6" t="s">
        <v>458</v>
      </c>
      <c r="BK118" s="6" t="s">
        <v>430</v>
      </c>
      <c r="BL118" s="4" t="s">
        <v>1</v>
      </c>
      <c r="BM118" s="10">
        <v>255468.44047172001</v>
      </c>
      <c r="BN118" s="4" t="s">
        <v>45</v>
      </c>
      <c r="BO118" s="10"/>
      <c r="BP118" s="11">
        <v>39311</v>
      </c>
      <c r="BQ118" s="11">
        <v>48436</v>
      </c>
      <c r="BR118" s="10">
        <v>0</v>
      </c>
      <c r="BS118" s="10">
        <v>37.44</v>
      </c>
      <c r="BT118" s="10">
        <v>0</v>
      </c>
    </row>
    <row r="119" spans="1:72" s="12" customFormat="1" ht="18.2" customHeight="1" x14ac:dyDescent="0.15">
      <c r="A119" s="13">
        <v>117</v>
      </c>
      <c r="B119" s="14" t="s">
        <v>345</v>
      </c>
      <c r="C119" s="14" t="s">
        <v>420</v>
      </c>
      <c r="D119" s="15">
        <v>45231</v>
      </c>
      <c r="E119" s="16" t="s">
        <v>168</v>
      </c>
      <c r="F119" s="17">
        <v>171</v>
      </c>
      <c r="G119" s="17">
        <v>170</v>
      </c>
      <c r="H119" s="18">
        <v>48429.27</v>
      </c>
      <c r="I119" s="18">
        <v>46297.56</v>
      </c>
      <c r="J119" s="18">
        <v>0</v>
      </c>
      <c r="K119" s="18">
        <v>94726.83</v>
      </c>
      <c r="L119" s="18">
        <v>488.53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94726.83</v>
      </c>
      <c r="T119" s="18">
        <v>99936.44</v>
      </c>
      <c r="U119" s="18">
        <v>371.67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100308.11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f t="shared" si="1"/>
        <v>0</v>
      </c>
      <c r="AV119" s="18">
        <v>46786.09</v>
      </c>
      <c r="AW119" s="18">
        <v>100308.11</v>
      </c>
      <c r="AX119" s="19">
        <v>74</v>
      </c>
      <c r="AY119" s="19">
        <v>300</v>
      </c>
      <c r="AZ119" s="18">
        <v>398000</v>
      </c>
      <c r="BA119" s="18">
        <v>100770.18</v>
      </c>
      <c r="BB119" s="20">
        <v>90</v>
      </c>
      <c r="BC119" s="20">
        <v>84.6025550415808</v>
      </c>
      <c r="BD119" s="20">
        <v>9.2100000000000009</v>
      </c>
      <c r="BE119" s="20"/>
      <c r="BF119" s="16" t="s">
        <v>431</v>
      </c>
      <c r="BG119" s="13"/>
      <c r="BH119" s="16" t="s">
        <v>534</v>
      </c>
      <c r="BI119" s="16" t="s">
        <v>535</v>
      </c>
      <c r="BJ119" s="16" t="s">
        <v>536</v>
      </c>
      <c r="BK119" s="16" t="s">
        <v>424</v>
      </c>
      <c r="BL119" s="14" t="s">
        <v>1</v>
      </c>
      <c r="BM119" s="20">
        <v>748678.52142699005</v>
      </c>
      <c r="BN119" s="14" t="s">
        <v>45</v>
      </c>
      <c r="BO119" s="20"/>
      <c r="BP119" s="21">
        <v>38338</v>
      </c>
      <c r="BQ119" s="21">
        <v>47453</v>
      </c>
      <c r="BR119" s="20">
        <v>32940.480000000003</v>
      </c>
      <c r="BS119" s="20">
        <v>124.28</v>
      </c>
      <c r="BT119" s="20">
        <v>43.26</v>
      </c>
    </row>
    <row r="120" spans="1:72" s="12" customFormat="1" ht="18.2" customHeight="1" x14ac:dyDescent="0.15">
      <c r="A120" s="3">
        <v>118</v>
      </c>
      <c r="B120" s="4" t="s">
        <v>48</v>
      </c>
      <c r="C120" s="4" t="s">
        <v>420</v>
      </c>
      <c r="D120" s="5">
        <v>45231</v>
      </c>
      <c r="E120" s="6" t="s">
        <v>169</v>
      </c>
      <c r="F120" s="4" t="s">
        <v>522</v>
      </c>
      <c r="G120" s="7">
        <v>112</v>
      </c>
      <c r="H120" s="8">
        <v>3.5999999999999999E-3</v>
      </c>
      <c r="I120" s="8">
        <v>110205.92570000001</v>
      </c>
      <c r="J120" s="8">
        <v>0</v>
      </c>
      <c r="K120" s="8">
        <v>110205.9293</v>
      </c>
      <c r="L120" s="8">
        <v>0</v>
      </c>
      <c r="M120" s="8">
        <v>110205.9293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110205.9293</v>
      </c>
      <c r="T120" s="8">
        <v>55684.907700000003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55684.907700000003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/>
      <c r="AT120" s="8">
        <v>0</v>
      </c>
      <c r="AU120" s="8">
        <f t="shared" si="1"/>
        <v>0</v>
      </c>
      <c r="AV120" s="8">
        <v>110205.92570000001</v>
      </c>
      <c r="AW120" s="8">
        <v>55684.907700000003</v>
      </c>
      <c r="AX120" s="9">
        <v>0</v>
      </c>
      <c r="AY120" s="9">
        <v>180</v>
      </c>
      <c r="AZ120" s="8">
        <v>669000</v>
      </c>
      <c r="BA120" s="8">
        <v>142933.98000000001</v>
      </c>
      <c r="BB120" s="10">
        <v>81.59</v>
      </c>
      <c r="BC120" s="10">
        <v>62.908076662995001</v>
      </c>
      <c r="BD120" s="10">
        <v>9.5</v>
      </c>
      <c r="BE120" s="10"/>
      <c r="BF120" s="6" t="s">
        <v>421</v>
      </c>
      <c r="BG120" s="3"/>
      <c r="BH120" s="6" t="s">
        <v>432</v>
      </c>
      <c r="BI120" s="6" t="s">
        <v>433</v>
      </c>
      <c r="BJ120" s="6" t="s">
        <v>434</v>
      </c>
      <c r="BK120" s="6" t="s">
        <v>424</v>
      </c>
      <c r="BL120" s="4" t="s">
        <v>1</v>
      </c>
      <c r="BM120" s="10">
        <v>0</v>
      </c>
      <c r="BN120" s="4" t="s">
        <v>45</v>
      </c>
      <c r="BO120" s="10"/>
      <c r="BP120" s="11">
        <v>39263</v>
      </c>
      <c r="BQ120" s="11">
        <v>44738</v>
      </c>
      <c r="BR120" s="10">
        <v>33019.288999999997</v>
      </c>
      <c r="BS120" s="10">
        <v>0</v>
      </c>
      <c r="BT120" s="10">
        <v>0</v>
      </c>
    </row>
    <row r="121" spans="1:72" s="12" customFormat="1" ht="18.2" customHeight="1" x14ac:dyDescent="0.15">
      <c r="A121" s="13">
        <v>119</v>
      </c>
      <c r="B121" s="14" t="s">
        <v>48</v>
      </c>
      <c r="C121" s="14" t="s">
        <v>420</v>
      </c>
      <c r="D121" s="15">
        <v>45231</v>
      </c>
      <c r="E121" s="16" t="s">
        <v>30</v>
      </c>
      <c r="F121" s="17">
        <v>0</v>
      </c>
      <c r="G121" s="17">
        <v>0</v>
      </c>
      <c r="H121" s="18">
        <v>314253.58929999999</v>
      </c>
      <c r="I121" s="18">
        <v>0</v>
      </c>
      <c r="J121" s="18">
        <v>0</v>
      </c>
      <c r="K121" s="18">
        <v>314253.58929999999</v>
      </c>
      <c r="L121" s="18">
        <v>1721.9169999999999</v>
      </c>
      <c r="M121" s="18">
        <v>0</v>
      </c>
      <c r="N121" s="18">
        <v>0</v>
      </c>
      <c r="O121" s="18">
        <v>0</v>
      </c>
      <c r="P121" s="18">
        <v>1721.9169999999999</v>
      </c>
      <c r="Q121" s="18">
        <v>0</v>
      </c>
      <c r="R121" s="18">
        <v>0</v>
      </c>
      <c r="S121" s="18">
        <v>312531.67229999998</v>
      </c>
      <c r="T121" s="18">
        <v>0</v>
      </c>
      <c r="U121" s="18">
        <v>2699.9618999999998</v>
      </c>
      <c r="V121" s="18">
        <v>0</v>
      </c>
      <c r="W121" s="18">
        <v>0</v>
      </c>
      <c r="X121" s="18">
        <v>2699.9618999999998</v>
      </c>
      <c r="Y121" s="18">
        <v>0</v>
      </c>
      <c r="Z121" s="18">
        <v>0</v>
      </c>
      <c r="AA121" s="18">
        <v>0</v>
      </c>
      <c r="AB121" s="18">
        <v>677.84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233.81020000000001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24.2057</v>
      </c>
      <c r="AR121" s="18">
        <v>0</v>
      </c>
      <c r="AS121" s="18"/>
      <c r="AT121" s="18">
        <v>0</v>
      </c>
      <c r="AU121" s="18">
        <f t="shared" si="1"/>
        <v>5357.7348000000002</v>
      </c>
      <c r="AV121" s="18">
        <v>0</v>
      </c>
      <c r="AW121" s="18">
        <v>0</v>
      </c>
      <c r="AX121" s="19">
        <v>106</v>
      </c>
      <c r="AY121" s="19">
        <v>300</v>
      </c>
      <c r="AZ121" s="18">
        <v>379800</v>
      </c>
      <c r="BA121" s="18">
        <v>475674.51</v>
      </c>
      <c r="BB121" s="20"/>
      <c r="BC121" s="20"/>
      <c r="BD121" s="20">
        <v>10.31</v>
      </c>
      <c r="BE121" s="20"/>
      <c r="BF121" s="16"/>
      <c r="BG121" s="13"/>
      <c r="BH121" s="16" t="s">
        <v>444</v>
      </c>
      <c r="BI121" s="16" t="s">
        <v>563</v>
      </c>
      <c r="BJ121" s="16" t="s">
        <v>548</v>
      </c>
      <c r="BK121" s="16" t="s">
        <v>430</v>
      </c>
      <c r="BL121" s="14" t="s">
        <v>0</v>
      </c>
      <c r="BM121" s="20">
        <v>312531.67229999998</v>
      </c>
      <c r="BN121" s="14" t="s">
        <v>45</v>
      </c>
      <c r="BO121" s="20"/>
      <c r="BP121" s="21">
        <v>39326</v>
      </c>
      <c r="BQ121" s="21">
        <v>48458</v>
      </c>
      <c r="BR121" s="20">
        <v>0</v>
      </c>
      <c r="BS121" s="20">
        <v>677.84</v>
      </c>
      <c r="BT121" s="20">
        <v>0</v>
      </c>
    </row>
    <row r="122" spans="1:72" s="12" customFormat="1" ht="18.2" customHeight="1" x14ac:dyDescent="0.15">
      <c r="A122" s="3">
        <v>120</v>
      </c>
      <c r="B122" s="4" t="s">
        <v>345</v>
      </c>
      <c r="C122" s="4" t="s">
        <v>420</v>
      </c>
      <c r="D122" s="5">
        <v>45231</v>
      </c>
      <c r="E122" s="6" t="s">
        <v>97</v>
      </c>
      <c r="F122" s="7">
        <v>144</v>
      </c>
      <c r="G122" s="7">
        <v>143</v>
      </c>
      <c r="H122" s="8">
        <v>70516.850000000006</v>
      </c>
      <c r="I122" s="8">
        <v>61620.03</v>
      </c>
      <c r="J122" s="8">
        <v>0</v>
      </c>
      <c r="K122" s="8">
        <v>132136.88</v>
      </c>
      <c r="L122" s="8">
        <v>711.34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132136.88</v>
      </c>
      <c r="T122" s="8">
        <v>116538.35</v>
      </c>
      <c r="U122" s="8">
        <v>541.17999999999995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117079.53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82241.493000000002</v>
      </c>
      <c r="AR122" s="8">
        <v>0</v>
      </c>
      <c r="AS122" s="8">
        <v>0</v>
      </c>
      <c r="AT122" s="8">
        <v>0</v>
      </c>
      <c r="AU122" s="8">
        <f t="shared" si="1"/>
        <v>82241.493000000002</v>
      </c>
      <c r="AV122" s="8">
        <v>62331.37</v>
      </c>
      <c r="AW122" s="8">
        <v>117079.53</v>
      </c>
      <c r="AX122" s="9">
        <v>74</v>
      </c>
      <c r="AY122" s="9">
        <v>300</v>
      </c>
      <c r="AZ122" s="8">
        <v>790580.51</v>
      </c>
      <c r="BA122" s="8">
        <v>146729.38</v>
      </c>
      <c r="BB122" s="10">
        <v>90</v>
      </c>
      <c r="BC122" s="10">
        <v>81.049338585087696</v>
      </c>
      <c r="BD122" s="10">
        <v>9.2100000000000009</v>
      </c>
      <c r="BE122" s="10"/>
      <c r="BF122" s="6" t="s">
        <v>421</v>
      </c>
      <c r="BG122" s="3"/>
      <c r="BH122" s="6" t="s">
        <v>444</v>
      </c>
      <c r="BI122" s="6" t="s">
        <v>564</v>
      </c>
      <c r="BJ122" s="6" t="s">
        <v>565</v>
      </c>
      <c r="BK122" s="6" t="s">
        <v>424</v>
      </c>
      <c r="BL122" s="4" t="s">
        <v>1</v>
      </c>
      <c r="BM122" s="10">
        <v>1044350.8343346399</v>
      </c>
      <c r="BN122" s="4" t="s">
        <v>45</v>
      </c>
      <c r="BO122" s="10"/>
      <c r="BP122" s="11">
        <v>38342</v>
      </c>
      <c r="BQ122" s="11">
        <v>47453</v>
      </c>
      <c r="BR122" s="10">
        <v>37312.410000000003</v>
      </c>
      <c r="BS122" s="10">
        <v>180.95</v>
      </c>
      <c r="BT122" s="10">
        <v>43.23</v>
      </c>
    </row>
    <row r="123" spans="1:72" s="12" customFormat="1" ht="18.2" customHeight="1" x14ac:dyDescent="0.15">
      <c r="A123" s="13">
        <v>121</v>
      </c>
      <c r="B123" s="14" t="s">
        <v>344</v>
      </c>
      <c r="C123" s="14" t="s">
        <v>420</v>
      </c>
      <c r="D123" s="15">
        <v>45231</v>
      </c>
      <c r="E123" s="16" t="s">
        <v>566</v>
      </c>
      <c r="F123" s="17">
        <v>0</v>
      </c>
      <c r="G123" s="17">
        <v>1</v>
      </c>
      <c r="H123" s="18">
        <v>53608.5</v>
      </c>
      <c r="I123" s="18">
        <v>330.09</v>
      </c>
      <c r="J123" s="18">
        <v>0</v>
      </c>
      <c r="K123" s="18">
        <v>53938.59</v>
      </c>
      <c r="L123" s="18">
        <v>662.79</v>
      </c>
      <c r="M123" s="18">
        <v>0</v>
      </c>
      <c r="N123" s="18">
        <v>0</v>
      </c>
      <c r="O123" s="18">
        <v>330.09</v>
      </c>
      <c r="P123" s="18">
        <v>662.79</v>
      </c>
      <c r="Q123" s="18">
        <v>0</v>
      </c>
      <c r="R123" s="18">
        <v>0</v>
      </c>
      <c r="S123" s="18">
        <v>52945.71</v>
      </c>
      <c r="T123" s="18">
        <v>427.01</v>
      </c>
      <c r="U123" s="18">
        <v>851.41</v>
      </c>
      <c r="V123" s="18">
        <v>0</v>
      </c>
      <c r="W123" s="18">
        <v>427.01</v>
      </c>
      <c r="X123" s="18">
        <v>851.41</v>
      </c>
      <c r="Y123" s="18">
        <v>0</v>
      </c>
      <c r="Z123" s="18">
        <v>0</v>
      </c>
      <c r="AA123" s="18">
        <v>0</v>
      </c>
      <c r="AB123" s="18">
        <v>60.18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40.86</v>
      </c>
      <c r="AI123" s="18">
        <v>112.75</v>
      </c>
      <c r="AJ123" s="18">
        <v>60.18</v>
      </c>
      <c r="AK123" s="18">
        <v>0</v>
      </c>
      <c r="AL123" s="18">
        <v>0</v>
      </c>
      <c r="AM123" s="18">
        <v>0</v>
      </c>
      <c r="AN123" s="18">
        <v>0</v>
      </c>
      <c r="AO123" s="18">
        <v>40.86</v>
      </c>
      <c r="AP123" s="18">
        <v>112.75</v>
      </c>
      <c r="AQ123" s="18">
        <v>2.9620000000000002</v>
      </c>
      <c r="AR123" s="18">
        <v>0</v>
      </c>
      <c r="AS123" s="18">
        <v>0</v>
      </c>
      <c r="AT123" s="18">
        <v>0</v>
      </c>
      <c r="AU123" s="18">
        <f t="shared" si="1"/>
        <v>2701.8419999999996</v>
      </c>
      <c r="AV123" s="18">
        <v>0</v>
      </c>
      <c r="AW123" s="18">
        <v>0</v>
      </c>
      <c r="AX123" s="19">
        <v>105</v>
      </c>
      <c r="AY123" s="19">
        <v>300</v>
      </c>
      <c r="AZ123" s="18">
        <v>385000</v>
      </c>
      <c r="BA123" s="18">
        <v>86654.35</v>
      </c>
      <c r="BB123" s="20">
        <v>90</v>
      </c>
      <c r="BC123" s="20">
        <v>54.989898372095602</v>
      </c>
      <c r="BD123" s="20">
        <v>9.5</v>
      </c>
      <c r="BE123" s="20"/>
      <c r="BF123" s="16" t="s">
        <v>421</v>
      </c>
      <c r="BG123" s="13"/>
      <c r="BH123" s="16" t="s">
        <v>116</v>
      </c>
      <c r="BI123" s="16" t="s">
        <v>439</v>
      </c>
      <c r="BJ123" s="16" t="s">
        <v>479</v>
      </c>
      <c r="BK123" s="16" t="s">
        <v>430</v>
      </c>
      <c r="BL123" s="14" t="s">
        <v>1</v>
      </c>
      <c r="BM123" s="20">
        <v>418459.22510763002</v>
      </c>
      <c r="BN123" s="14" t="s">
        <v>45</v>
      </c>
      <c r="BO123" s="20"/>
      <c r="BP123" s="21">
        <v>39288</v>
      </c>
      <c r="BQ123" s="21">
        <v>48413</v>
      </c>
      <c r="BR123" s="20">
        <v>213.79</v>
      </c>
      <c r="BS123" s="20">
        <v>60.18</v>
      </c>
      <c r="BT123" s="20">
        <v>0</v>
      </c>
    </row>
    <row r="124" spans="1:72" s="12" customFormat="1" ht="18.2" customHeight="1" x14ac:dyDescent="0.15">
      <c r="A124" s="3">
        <v>122</v>
      </c>
      <c r="B124" s="4" t="s">
        <v>345</v>
      </c>
      <c r="C124" s="4" t="s">
        <v>420</v>
      </c>
      <c r="D124" s="5">
        <v>45231</v>
      </c>
      <c r="E124" s="6" t="s">
        <v>170</v>
      </c>
      <c r="F124" s="7">
        <v>76</v>
      </c>
      <c r="G124" s="7">
        <v>76</v>
      </c>
      <c r="H124" s="8">
        <v>61007.62</v>
      </c>
      <c r="I124" s="8">
        <v>35329.22</v>
      </c>
      <c r="J124" s="8">
        <v>0</v>
      </c>
      <c r="K124" s="8">
        <v>96336.84</v>
      </c>
      <c r="L124" s="8">
        <v>615.35</v>
      </c>
      <c r="M124" s="8">
        <v>0</v>
      </c>
      <c r="N124" s="8">
        <v>0</v>
      </c>
      <c r="O124" s="8">
        <v>344.16</v>
      </c>
      <c r="P124" s="8">
        <v>0</v>
      </c>
      <c r="Q124" s="8">
        <v>0</v>
      </c>
      <c r="R124" s="8">
        <v>0</v>
      </c>
      <c r="S124" s="8">
        <v>95992.68</v>
      </c>
      <c r="T124" s="8">
        <v>46378.51</v>
      </c>
      <c r="U124" s="8">
        <v>468.2</v>
      </c>
      <c r="V124" s="8">
        <v>0</v>
      </c>
      <c r="W124" s="8">
        <v>753.5</v>
      </c>
      <c r="X124" s="8">
        <v>0</v>
      </c>
      <c r="Y124" s="8">
        <v>0</v>
      </c>
      <c r="Z124" s="8">
        <v>0</v>
      </c>
      <c r="AA124" s="8">
        <v>46093.21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84.86</v>
      </c>
      <c r="AK124" s="8">
        <v>0</v>
      </c>
      <c r="AL124" s="8">
        <v>0</v>
      </c>
      <c r="AM124" s="8">
        <v>17.54</v>
      </c>
      <c r="AN124" s="8">
        <v>0</v>
      </c>
      <c r="AO124" s="8">
        <v>60.32</v>
      </c>
      <c r="AP124" s="8">
        <v>38.39</v>
      </c>
      <c r="AQ124" s="8">
        <v>0</v>
      </c>
      <c r="AR124" s="8">
        <v>0</v>
      </c>
      <c r="AS124" s="8">
        <v>1.2650000000000001E-3</v>
      </c>
      <c r="AT124" s="8">
        <v>0</v>
      </c>
      <c r="AU124" s="8">
        <f t="shared" si="1"/>
        <v>1298.7687349999999</v>
      </c>
      <c r="AV124" s="8">
        <v>35600.410000000003</v>
      </c>
      <c r="AW124" s="8">
        <v>46093.21</v>
      </c>
      <c r="AX124" s="9">
        <v>74</v>
      </c>
      <c r="AY124" s="9">
        <v>300</v>
      </c>
      <c r="AZ124" s="8">
        <v>498000</v>
      </c>
      <c r="BA124" s="8">
        <v>126935.67999999999</v>
      </c>
      <c r="BB124" s="10">
        <v>90</v>
      </c>
      <c r="BC124" s="10">
        <v>68.060778498212599</v>
      </c>
      <c r="BD124" s="10">
        <v>9.2100000000000009</v>
      </c>
      <c r="BE124" s="10"/>
      <c r="BF124" s="6" t="s">
        <v>431</v>
      </c>
      <c r="BG124" s="3"/>
      <c r="BH124" s="6" t="s">
        <v>444</v>
      </c>
      <c r="BI124" s="6" t="s">
        <v>445</v>
      </c>
      <c r="BJ124" s="6" t="s">
        <v>521</v>
      </c>
      <c r="BK124" s="6" t="s">
        <v>424</v>
      </c>
      <c r="BL124" s="4" t="s">
        <v>1</v>
      </c>
      <c r="BM124" s="10">
        <v>758683.23399204004</v>
      </c>
      <c r="BN124" s="4" t="s">
        <v>45</v>
      </c>
      <c r="BO124" s="10"/>
      <c r="BP124" s="11">
        <v>38343</v>
      </c>
      <c r="BQ124" s="11">
        <v>47453</v>
      </c>
      <c r="BR124" s="10">
        <v>15928.47</v>
      </c>
      <c r="BS124" s="10">
        <v>84.86</v>
      </c>
      <c r="BT124" s="10">
        <v>43.23</v>
      </c>
    </row>
    <row r="125" spans="1:72" s="12" customFormat="1" ht="18.2" customHeight="1" x14ac:dyDescent="0.15">
      <c r="A125" s="13">
        <v>123</v>
      </c>
      <c r="B125" s="14" t="s">
        <v>48</v>
      </c>
      <c r="C125" s="14" t="s">
        <v>420</v>
      </c>
      <c r="D125" s="15">
        <v>45231</v>
      </c>
      <c r="E125" s="16" t="s">
        <v>171</v>
      </c>
      <c r="F125" s="17">
        <v>138</v>
      </c>
      <c r="G125" s="17">
        <v>137</v>
      </c>
      <c r="H125" s="18">
        <v>34883.908199999998</v>
      </c>
      <c r="I125" s="18">
        <v>20033.668699999998</v>
      </c>
      <c r="J125" s="18">
        <v>0</v>
      </c>
      <c r="K125" s="18">
        <v>54917.5769</v>
      </c>
      <c r="L125" s="18">
        <v>228.7987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54917.5769</v>
      </c>
      <c r="T125" s="18">
        <v>45372.224099999999</v>
      </c>
      <c r="U125" s="18">
        <v>250.00129999999999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45622.225400000003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>
        <v>0</v>
      </c>
      <c r="AU125" s="18">
        <f t="shared" si="1"/>
        <v>0</v>
      </c>
      <c r="AV125" s="18">
        <v>20262.467400000001</v>
      </c>
      <c r="AW125" s="18">
        <v>45622.225400000003</v>
      </c>
      <c r="AX125" s="19">
        <v>105</v>
      </c>
      <c r="AY125" s="19">
        <v>300</v>
      </c>
      <c r="AZ125" s="18">
        <v>260000</v>
      </c>
      <c r="BA125" s="18">
        <v>58967.42</v>
      </c>
      <c r="BB125" s="20">
        <v>90</v>
      </c>
      <c r="BC125" s="20">
        <v>83.818859990822105</v>
      </c>
      <c r="BD125" s="20">
        <v>8.6</v>
      </c>
      <c r="BE125" s="20"/>
      <c r="BF125" s="16" t="s">
        <v>421</v>
      </c>
      <c r="BG125" s="13"/>
      <c r="BH125" s="16" t="s">
        <v>116</v>
      </c>
      <c r="BI125" s="16" t="s">
        <v>439</v>
      </c>
      <c r="BJ125" s="16" t="s">
        <v>479</v>
      </c>
      <c r="BK125" s="16" t="s">
        <v>424</v>
      </c>
      <c r="BL125" s="14" t="s">
        <v>1</v>
      </c>
      <c r="BM125" s="20">
        <v>434043.97966072598</v>
      </c>
      <c r="BN125" s="14" t="s">
        <v>45</v>
      </c>
      <c r="BO125" s="20"/>
      <c r="BP125" s="21">
        <v>39288</v>
      </c>
      <c r="BQ125" s="21">
        <v>48421</v>
      </c>
      <c r="BR125" s="20">
        <v>17924.988099999999</v>
      </c>
      <c r="BS125" s="20">
        <v>40.67</v>
      </c>
      <c r="BT125" s="20">
        <v>44.283900000000003</v>
      </c>
    </row>
    <row r="126" spans="1:72" s="12" customFormat="1" ht="18.2" customHeight="1" x14ac:dyDescent="0.15">
      <c r="A126" s="3">
        <v>124</v>
      </c>
      <c r="B126" s="4" t="s">
        <v>48</v>
      </c>
      <c r="C126" s="4" t="s">
        <v>420</v>
      </c>
      <c r="D126" s="5">
        <v>45231</v>
      </c>
      <c r="E126" s="6" t="s">
        <v>17</v>
      </c>
      <c r="F126" s="7">
        <v>0</v>
      </c>
      <c r="G126" s="7">
        <v>0</v>
      </c>
      <c r="H126" s="8">
        <v>105948.37760000001</v>
      </c>
      <c r="I126" s="8">
        <v>0</v>
      </c>
      <c r="J126" s="8">
        <v>0</v>
      </c>
      <c r="K126" s="8">
        <v>105948.37760000001</v>
      </c>
      <c r="L126" s="8">
        <v>1208.54</v>
      </c>
      <c r="M126" s="8">
        <v>0</v>
      </c>
      <c r="N126" s="8">
        <v>0</v>
      </c>
      <c r="O126" s="8">
        <v>0</v>
      </c>
      <c r="P126" s="8">
        <v>1208.54</v>
      </c>
      <c r="Q126" s="8">
        <v>0</v>
      </c>
      <c r="R126" s="8">
        <v>0</v>
      </c>
      <c r="S126" s="8">
        <v>104739.8376</v>
      </c>
      <c r="T126" s="8">
        <v>0</v>
      </c>
      <c r="U126" s="8">
        <v>910.27329999999995</v>
      </c>
      <c r="V126" s="8">
        <v>0</v>
      </c>
      <c r="W126" s="8">
        <v>0</v>
      </c>
      <c r="X126" s="8">
        <v>910.27329999999995</v>
      </c>
      <c r="Y126" s="8">
        <v>0</v>
      </c>
      <c r="Z126" s="8">
        <v>0</v>
      </c>
      <c r="AA126" s="8">
        <v>0</v>
      </c>
      <c r="AB126" s="8">
        <v>265.33999999999997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121.12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89.6952</v>
      </c>
      <c r="AR126" s="8">
        <v>0</v>
      </c>
      <c r="AS126" s="8"/>
      <c r="AT126" s="8">
        <v>0</v>
      </c>
      <c r="AU126" s="8">
        <f t="shared" si="1"/>
        <v>2594.9684999999999</v>
      </c>
      <c r="AV126" s="8">
        <v>0</v>
      </c>
      <c r="AW126" s="8">
        <v>0</v>
      </c>
      <c r="AX126" s="9">
        <v>64</v>
      </c>
      <c r="AY126" s="9">
        <v>120</v>
      </c>
      <c r="AZ126" s="8">
        <v>266000</v>
      </c>
      <c r="BA126" s="8">
        <v>186200</v>
      </c>
      <c r="BB126" s="10">
        <v>0</v>
      </c>
      <c r="BC126" s="10" t="s">
        <v>447</v>
      </c>
      <c r="BD126" s="10">
        <v>10.31</v>
      </c>
      <c r="BE126" s="10"/>
      <c r="BF126" s="6"/>
      <c r="BG126" s="3"/>
      <c r="BH126" s="6" t="s">
        <v>114</v>
      </c>
      <c r="BI126" s="6" t="s">
        <v>567</v>
      </c>
      <c r="BJ126" s="6" t="s">
        <v>490</v>
      </c>
      <c r="BK126" s="6" t="s">
        <v>430</v>
      </c>
      <c r="BL126" s="4" t="s">
        <v>0</v>
      </c>
      <c r="BM126" s="10">
        <v>104739.8376</v>
      </c>
      <c r="BN126" s="4" t="s">
        <v>45</v>
      </c>
      <c r="BO126" s="10"/>
      <c r="BP126" s="11">
        <v>43525</v>
      </c>
      <c r="BQ126" s="11">
        <v>47178</v>
      </c>
      <c r="BR126" s="10">
        <v>0</v>
      </c>
      <c r="BS126" s="10">
        <v>265.33999999999997</v>
      </c>
      <c r="BT126" s="10">
        <v>0</v>
      </c>
    </row>
    <row r="127" spans="1:72" s="12" customFormat="1" ht="18.2" customHeight="1" x14ac:dyDescent="0.15">
      <c r="A127" s="13">
        <v>125</v>
      </c>
      <c r="B127" s="14" t="s">
        <v>48</v>
      </c>
      <c r="C127" s="14" t="s">
        <v>420</v>
      </c>
      <c r="D127" s="15">
        <v>45231</v>
      </c>
      <c r="E127" s="16" t="s">
        <v>81</v>
      </c>
      <c r="F127" s="17">
        <v>152</v>
      </c>
      <c r="G127" s="17">
        <v>151</v>
      </c>
      <c r="H127" s="18">
        <v>41115.412900000003</v>
      </c>
      <c r="I127" s="18">
        <v>23210.5965</v>
      </c>
      <c r="J127" s="18">
        <v>0</v>
      </c>
      <c r="K127" s="18">
        <v>64326.009400000003</v>
      </c>
      <c r="L127" s="18">
        <v>262.90300000000002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64326.009400000003</v>
      </c>
      <c r="T127" s="18">
        <v>65259.912799999998</v>
      </c>
      <c r="U127" s="18">
        <v>325.49700000000001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65585.409799999994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>
        <v>0</v>
      </c>
      <c r="AU127" s="18">
        <f t="shared" si="1"/>
        <v>0</v>
      </c>
      <c r="AV127" s="18">
        <v>23473.499500000002</v>
      </c>
      <c r="AW127" s="18">
        <v>65585.409799999994</v>
      </c>
      <c r="AX127" s="19">
        <v>104</v>
      </c>
      <c r="AY127" s="19">
        <v>300</v>
      </c>
      <c r="AZ127" s="18">
        <v>286000</v>
      </c>
      <c r="BA127" s="18">
        <v>67346.25</v>
      </c>
      <c r="BB127" s="20">
        <v>90</v>
      </c>
      <c r="BC127" s="20">
        <v>85.963819009967196</v>
      </c>
      <c r="BD127" s="20">
        <v>9.5</v>
      </c>
      <c r="BE127" s="20"/>
      <c r="BF127" s="16" t="s">
        <v>431</v>
      </c>
      <c r="BG127" s="13"/>
      <c r="BH127" s="16" t="s">
        <v>114</v>
      </c>
      <c r="BI127" s="16" t="s">
        <v>474</v>
      </c>
      <c r="BJ127" s="16" t="s">
        <v>506</v>
      </c>
      <c r="BK127" s="16" t="s">
        <v>424</v>
      </c>
      <c r="BL127" s="14" t="s">
        <v>1</v>
      </c>
      <c r="BM127" s="20">
        <v>508404.02457139798</v>
      </c>
      <c r="BN127" s="14" t="s">
        <v>45</v>
      </c>
      <c r="BO127" s="20"/>
      <c r="BP127" s="21">
        <v>39276</v>
      </c>
      <c r="BQ127" s="21">
        <v>48401</v>
      </c>
      <c r="BR127" s="20">
        <v>19301.788499999999</v>
      </c>
      <c r="BS127" s="20">
        <v>46.77</v>
      </c>
      <c r="BT127" s="20">
        <v>44.283900000000003</v>
      </c>
    </row>
    <row r="128" spans="1:72" s="12" customFormat="1" ht="18.2" customHeight="1" x14ac:dyDescent="0.15">
      <c r="A128" s="3">
        <v>126</v>
      </c>
      <c r="B128" s="4" t="s">
        <v>344</v>
      </c>
      <c r="C128" s="4" t="s">
        <v>420</v>
      </c>
      <c r="D128" s="5">
        <v>45231</v>
      </c>
      <c r="E128" s="6" t="s">
        <v>172</v>
      </c>
      <c r="F128" s="7">
        <v>86</v>
      </c>
      <c r="G128" s="7">
        <v>85</v>
      </c>
      <c r="H128" s="8">
        <v>51432.01</v>
      </c>
      <c r="I128" s="8">
        <v>20671.72</v>
      </c>
      <c r="J128" s="8">
        <v>0</v>
      </c>
      <c r="K128" s="8">
        <v>72103.73</v>
      </c>
      <c r="L128" s="8">
        <v>325.66000000000003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72103.73</v>
      </c>
      <c r="T128" s="8">
        <v>38336.43</v>
      </c>
      <c r="U128" s="8">
        <v>368.58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38705.01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f t="shared" si="1"/>
        <v>0</v>
      </c>
      <c r="AV128" s="8">
        <v>20997.38</v>
      </c>
      <c r="AW128" s="8">
        <v>38705.01</v>
      </c>
      <c r="AX128" s="9">
        <v>105</v>
      </c>
      <c r="AY128" s="9">
        <v>300</v>
      </c>
      <c r="AZ128" s="8">
        <v>367900</v>
      </c>
      <c r="BA128" s="8">
        <v>85500</v>
      </c>
      <c r="BB128" s="10">
        <v>89.09</v>
      </c>
      <c r="BC128" s="10">
        <v>75.131243341520502</v>
      </c>
      <c r="BD128" s="10">
        <v>8.6</v>
      </c>
      <c r="BE128" s="10"/>
      <c r="BF128" s="6" t="s">
        <v>431</v>
      </c>
      <c r="BG128" s="3"/>
      <c r="BH128" s="6" t="s">
        <v>116</v>
      </c>
      <c r="BI128" s="6" t="s">
        <v>476</v>
      </c>
      <c r="BJ128" s="6" t="s">
        <v>477</v>
      </c>
      <c r="BK128" s="6" t="s">
        <v>424</v>
      </c>
      <c r="BL128" s="4" t="s">
        <v>1</v>
      </c>
      <c r="BM128" s="10">
        <v>569875.65155268996</v>
      </c>
      <c r="BN128" s="4" t="s">
        <v>45</v>
      </c>
      <c r="BO128" s="10"/>
      <c r="BP128" s="11">
        <v>39300</v>
      </c>
      <c r="BQ128" s="11">
        <v>48425</v>
      </c>
      <c r="BR128" s="10">
        <v>22300.01</v>
      </c>
      <c r="BS128" s="10">
        <v>58.97</v>
      </c>
      <c r="BT128" s="10">
        <v>45.36</v>
      </c>
    </row>
    <row r="129" spans="1:72" s="12" customFormat="1" ht="18.2" customHeight="1" x14ac:dyDescent="0.15">
      <c r="A129" s="13">
        <v>127</v>
      </c>
      <c r="B129" s="14" t="s">
        <v>344</v>
      </c>
      <c r="C129" s="14" t="s">
        <v>420</v>
      </c>
      <c r="D129" s="15">
        <v>45231</v>
      </c>
      <c r="E129" s="16" t="s">
        <v>173</v>
      </c>
      <c r="F129" s="17">
        <v>157</v>
      </c>
      <c r="G129" s="17">
        <v>156</v>
      </c>
      <c r="H129" s="18">
        <v>70472.149999999994</v>
      </c>
      <c r="I129" s="18">
        <v>38693.78</v>
      </c>
      <c r="J129" s="18">
        <v>0</v>
      </c>
      <c r="K129" s="18">
        <v>109165.93</v>
      </c>
      <c r="L129" s="18">
        <v>432.89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109165.93</v>
      </c>
      <c r="T129" s="18">
        <v>115160.6</v>
      </c>
      <c r="U129" s="18">
        <v>557.88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115718.48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f t="shared" si="1"/>
        <v>0</v>
      </c>
      <c r="AV129" s="18">
        <v>39126.67</v>
      </c>
      <c r="AW129" s="18">
        <v>115718.48</v>
      </c>
      <c r="AX129" s="19">
        <v>105</v>
      </c>
      <c r="AY129" s="19">
        <v>300</v>
      </c>
      <c r="AZ129" s="18">
        <v>489000</v>
      </c>
      <c r="BA129" s="18">
        <v>113400</v>
      </c>
      <c r="BB129" s="20">
        <v>90</v>
      </c>
      <c r="BC129" s="20">
        <v>86.639626984127005</v>
      </c>
      <c r="BD129" s="20">
        <v>9.5</v>
      </c>
      <c r="BE129" s="20"/>
      <c r="BF129" s="16" t="s">
        <v>431</v>
      </c>
      <c r="BG129" s="13"/>
      <c r="BH129" s="16" t="s">
        <v>116</v>
      </c>
      <c r="BI129" s="16" t="s">
        <v>524</v>
      </c>
      <c r="BJ129" s="16" t="s">
        <v>568</v>
      </c>
      <c r="BK129" s="16" t="s">
        <v>424</v>
      </c>
      <c r="BL129" s="14" t="s">
        <v>1</v>
      </c>
      <c r="BM129" s="20">
        <v>862798.71354928997</v>
      </c>
      <c r="BN129" s="14" t="s">
        <v>45</v>
      </c>
      <c r="BO129" s="20"/>
      <c r="BP129" s="21">
        <v>39280</v>
      </c>
      <c r="BQ129" s="21">
        <v>48408</v>
      </c>
      <c r="BR129" s="20">
        <v>44750.73</v>
      </c>
      <c r="BS129" s="20">
        <v>78.75</v>
      </c>
      <c r="BT129" s="20">
        <v>45.4</v>
      </c>
    </row>
    <row r="130" spans="1:72" s="12" customFormat="1" ht="18.2" customHeight="1" x14ac:dyDescent="0.15">
      <c r="A130" s="3">
        <v>128</v>
      </c>
      <c r="B130" s="4" t="s">
        <v>48</v>
      </c>
      <c r="C130" s="4" t="s">
        <v>420</v>
      </c>
      <c r="D130" s="5">
        <v>45231</v>
      </c>
      <c r="E130" s="6" t="s">
        <v>88</v>
      </c>
      <c r="F130" s="7">
        <v>146</v>
      </c>
      <c r="G130" s="7">
        <v>145</v>
      </c>
      <c r="H130" s="8">
        <v>40225.784800000001</v>
      </c>
      <c r="I130" s="8">
        <v>22245.927800000001</v>
      </c>
      <c r="J130" s="8">
        <v>0</v>
      </c>
      <c r="K130" s="8">
        <v>62471.712599999999</v>
      </c>
      <c r="L130" s="8">
        <v>257.23579999999998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62471.712599999999</v>
      </c>
      <c r="T130" s="8">
        <v>61080.17</v>
      </c>
      <c r="U130" s="8">
        <v>318.45420000000001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61398.624199999998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22503.1636</v>
      </c>
      <c r="AW130" s="8">
        <v>61398.624199999998</v>
      </c>
      <c r="AX130" s="9">
        <v>104</v>
      </c>
      <c r="AY130" s="9">
        <v>300</v>
      </c>
      <c r="AZ130" s="8">
        <v>286000</v>
      </c>
      <c r="BA130" s="8">
        <v>65891.19</v>
      </c>
      <c r="BB130" s="10">
        <v>88.11</v>
      </c>
      <c r="BC130" s="10">
        <v>83.537459213985997</v>
      </c>
      <c r="BD130" s="10">
        <v>9.5</v>
      </c>
      <c r="BE130" s="10"/>
      <c r="BF130" s="6" t="s">
        <v>431</v>
      </c>
      <c r="BG130" s="3"/>
      <c r="BH130" s="6" t="s">
        <v>114</v>
      </c>
      <c r="BI130" s="6" t="s">
        <v>474</v>
      </c>
      <c r="BJ130" s="6" t="s">
        <v>506</v>
      </c>
      <c r="BK130" s="6" t="s">
        <v>424</v>
      </c>
      <c r="BL130" s="4" t="s">
        <v>1</v>
      </c>
      <c r="BM130" s="10">
        <v>493748.49153486802</v>
      </c>
      <c r="BN130" s="4" t="s">
        <v>45</v>
      </c>
      <c r="BO130" s="10"/>
      <c r="BP130" s="11">
        <v>39283</v>
      </c>
      <c r="BQ130" s="11">
        <v>48408</v>
      </c>
      <c r="BR130" s="10">
        <v>18183.769499999999</v>
      </c>
      <c r="BS130" s="10">
        <v>45.76</v>
      </c>
      <c r="BT130" s="10">
        <v>44.283900000000003</v>
      </c>
    </row>
    <row r="131" spans="1:72" s="12" customFormat="1" ht="18.2" customHeight="1" x14ac:dyDescent="0.15">
      <c r="A131" s="13">
        <v>129</v>
      </c>
      <c r="B131" s="14" t="s">
        <v>48</v>
      </c>
      <c r="C131" s="14" t="s">
        <v>420</v>
      </c>
      <c r="D131" s="15">
        <v>45231</v>
      </c>
      <c r="E131" s="16" t="s">
        <v>174</v>
      </c>
      <c r="F131" s="17">
        <v>160</v>
      </c>
      <c r="G131" s="17">
        <v>159</v>
      </c>
      <c r="H131" s="18">
        <v>74986.684599999993</v>
      </c>
      <c r="I131" s="18">
        <v>47304.706400000003</v>
      </c>
      <c r="J131" s="18">
        <v>0</v>
      </c>
      <c r="K131" s="18">
        <v>122291.391</v>
      </c>
      <c r="L131" s="18">
        <v>498.52539999999999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122291.391</v>
      </c>
      <c r="T131" s="18">
        <v>116498.3708</v>
      </c>
      <c r="U131" s="18">
        <v>537.40459999999996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117035.7754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>
        <v>0</v>
      </c>
      <c r="AU131" s="18">
        <f t="shared" ref="AU131:AU194" si="2">SUM(AH131:AR131,AB131:AF131,W131:Y131,O131:R131)-J131-AS131-AT131</f>
        <v>0</v>
      </c>
      <c r="AV131" s="18">
        <v>47803.231800000001</v>
      </c>
      <c r="AW131" s="18">
        <v>117035.7754</v>
      </c>
      <c r="AX131" s="19">
        <v>104</v>
      </c>
      <c r="AY131" s="19">
        <v>300</v>
      </c>
      <c r="AZ131" s="18">
        <v>541800</v>
      </c>
      <c r="BA131" s="18">
        <v>127581.12</v>
      </c>
      <c r="BB131" s="20">
        <v>90</v>
      </c>
      <c r="BC131" s="20">
        <v>86.268447792275197</v>
      </c>
      <c r="BD131" s="20">
        <v>8.6</v>
      </c>
      <c r="BE131" s="20"/>
      <c r="BF131" s="16" t="s">
        <v>421</v>
      </c>
      <c r="BG131" s="13"/>
      <c r="BH131" s="16" t="s">
        <v>114</v>
      </c>
      <c r="BI131" s="16" t="s">
        <v>436</v>
      </c>
      <c r="BJ131" s="16" t="s">
        <v>437</v>
      </c>
      <c r="BK131" s="16" t="s">
        <v>424</v>
      </c>
      <c r="BL131" s="14" t="s">
        <v>1</v>
      </c>
      <c r="BM131" s="20">
        <v>966536.49021222303</v>
      </c>
      <c r="BN131" s="14" t="s">
        <v>45</v>
      </c>
      <c r="BO131" s="20"/>
      <c r="BP131" s="21">
        <v>39276</v>
      </c>
      <c r="BQ131" s="21">
        <v>48401</v>
      </c>
      <c r="BR131" s="20">
        <v>37345.568200000002</v>
      </c>
      <c r="BS131" s="20">
        <v>88</v>
      </c>
      <c r="BT131" s="20">
        <v>44.283900000000003</v>
      </c>
    </row>
    <row r="132" spans="1:72" s="12" customFormat="1" ht="18.2" customHeight="1" x14ac:dyDescent="0.15">
      <c r="A132" s="3">
        <v>130</v>
      </c>
      <c r="B132" s="4" t="s">
        <v>48</v>
      </c>
      <c r="C132" s="4" t="s">
        <v>420</v>
      </c>
      <c r="D132" s="5">
        <v>45231</v>
      </c>
      <c r="E132" s="6" t="s">
        <v>175</v>
      </c>
      <c r="F132" s="7">
        <v>153</v>
      </c>
      <c r="G132" s="7">
        <v>152</v>
      </c>
      <c r="H132" s="8">
        <v>42366.9522</v>
      </c>
      <c r="I132" s="8">
        <v>23671.221399999999</v>
      </c>
      <c r="J132" s="8">
        <v>0</v>
      </c>
      <c r="K132" s="8">
        <v>66038.173599999995</v>
      </c>
      <c r="L132" s="8">
        <v>267.21519999999998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66038.173599999995</v>
      </c>
      <c r="T132" s="8">
        <v>67921.300399999993</v>
      </c>
      <c r="U132" s="8">
        <v>335.40480000000002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68256.705199999997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/>
      <c r="AT132" s="8">
        <v>0</v>
      </c>
      <c r="AU132" s="8">
        <f t="shared" si="2"/>
        <v>0</v>
      </c>
      <c r="AV132" s="8">
        <v>23938.436600000001</v>
      </c>
      <c r="AW132" s="8">
        <v>68256.705199999997</v>
      </c>
      <c r="AX132" s="9">
        <v>105</v>
      </c>
      <c r="AY132" s="9">
        <v>300</v>
      </c>
      <c r="AZ132" s="8">
        <v>308000</v>
      </c>
      <c r="BA132" s="8">
        <v>68973.070000000007</v>
      </c>
      <c r="BB132" s="10">
        <v>90</v>
      </c>
      <c r="BC132" s="10">
        <v>86.170379598878199</v>
      </c>
      <c r="BD132" s="10">
        <v>9.5</v>
      </c>
      <c r="BE132" s="10"/>
      <c r="BF132" s="6" t="s">
        <v>421</v>
      </c>
      <c r="BG132" s="3"/>
      <c r="BH132" s="6" t="s">
        <v>569</v>
      </c>
      <c r="BI132" s="6" t="s">
        <v>570</v>
      </c>
      <c r="BJ132" s="6" t="s">
        <v>571</v>
      </c>
      <c r="BK132" s="6" t="s">
        <v>424</v>
      </c>
      <c r="BL132" s="4" t="s">
        <v>1</v>
      </c>
      <c r="BM132" s="10">
        <v>521936.20507080102</v>
      </c>
      <c r="BN132" s="4" t="s">
        <v>45</v>
      </c>
      <c r="BO132" s="10"/>
      <c r="BP132" s="11">
        <v>39322</v>
      </c>
      <c r="BQ132" s="11">
        <v>48447</v>
      </c>
      <c r="BR132" s="10">
        <v>19964.118699999999</v>
      </c>
      <c r="BS132" s="10">
        <v>47.9</v>
      </c>
      <c r="BT132" s="10">
        <v>44.283900000000003</v>
      </c>
    </row>
    <row r="133" spans="1:72" s="12" customFormat="1" ht="18.2" customHeight="1" x14ac:dyDescent="0.15">
      <c r="A133" s="13">
        <v>131</v>
      </c>
      <c r="B133" s="14" t="s">
        <v>344</v>
      </c>
      <c r="C133" s="14" t="s">
        <v>420</v>
      </c>
      <c r="D133" s="15">
        <v>45231</v>
      </c>
      <c r="E133" s="16" t="s">
        <v>572</v>
      </c>
      <c r="F133" s="17">
        <v>0</v>
      </c>
      <c r="G133" s="17">
        <v>1</v>
      </c>
      <c r="H133" s="18">
        <v>58372.74</v>
      </c>
      <c r="I133" s="18">
        <v>355.82</v>
      </c>
      <c r="J133" s="18">
        <v>0</v>
      </c>
      <c r="K133" s="18">
        <v>58728.56</v>
      </c>
      <c r="L133" s="18">
        <v>714.45</v>
      </c>
      <c r="M133" s="18">
        <v>0</v>
      </c>
      <c r="N133" s="18">
        <v>0</v>
      </c>
      <c r="O133" s="18">
        <v>355.82</v>
      </c>
      <c r="P133" s="18">
        <v>714.45</v>
      </c>
      <c r="Q133" s="18">
        <v>0</v>
      </c>
      <c r="R133" s="18">
        <v>0</v>
      </c>
      <c r="S133" s="18">
        <v>57658.29</v>
      </c>
      <c r="T133" s="18">
        <v>464.93</v>
      </c>
      <c r="U133" s="18">
        <v>927.05</v>
      </c>
      <c r="V133" s="18">
        <v>0</v>
      </c>
      <c r="W133" s="18">
        <v>464.93</v>
      </c>
      <c r="X133" s="18">
        <v>927.05</v>
      </c>
      <c r="Y133" s="18">
        <v>0</v>
      </c>
      <c r="Z133" s="18">
        <v>0</v>
      </c>
      <c r="AA133" s="18">
        <v>0</v>
      </c>
      <c r="AB133" s="18">
        <v>65.23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44.3</v>
      </c>
      <c r="AI133" s="18">
        <v>121.19</v>
      </c>
      <c r="AJ133" s="18">
        <v>65.23</v>
      </c>
      <c r="AK133" s="18">
        <v>0</v>
      </c>
      <c r="AL133" s="18">
        <v>0</v>
      </c>
      <c r="AM133" s="18">
        <v>0</v>
      </c>
      <c r="AN133" s="18">
        <v>0</v>
      </c>
      <c r="AO133" s="18">
        <v>44.3</v>
      </c>
      <c r="AP133" s="18">
        <v>121.01</v>
      </c>
      <c r="AQ133" s="18">
        <v>0.29099999999999998</v>
      </c>
      <c r="AR133" s="18">
        <v>0</v>
      </c>
      <c r="AS133" s="18">
        <v>0</v>
      </c>
      <c r="AT133" s="18">
        <v>0</v>
      </c>
      <c r="AU133" s="18">
        <f t="shared" si="2"/>
        <v>2923.8010000000004</v>
      </c>
      <c r="AV133" s="18">
        <v>0</v>
      </c>
      <c r="AW133" s="18">
        <v>0</v>
      </c>
      <c r="AX133" s="19">
        <v>105</v>
      </c>
      <c r="AY133" s="19">
        <v>300</v>
      </c>
      <c r="AZ133" s="18">
        <v>399300</v>
      </c>
      <c r="BA133" s="18">
        <v>93939.78</v>
      </c>
      <c r="BB133" s="20">
        <v>90</v>
      </c>
      <c r="BC133" s="20">
        <v>55.240134690543201</v>
      </c>
      <c r="BD133" s="20">
        <v>9.5</v>
      </c>
      <c r="BE133" s="20"/>
      <c r="BF133" s="16" t="s">
        <v>431</v>
      </c>
      <c r="BG133" s="13"/>
      <c r="BH133" s="16" t="s">
        <v>116</v>
      </c>
      <c r="BI133" s="16" t="s">
        <v>476</v>
      </c>
      <c r="BJ133" s="16" t="s">
        <v>477</v>
      </c>
      <c r="BK133" s="16" t="s">
        <v>430</v>
      </c>
      <c r="BL133" s="14" t="s">
        <v>1</v>
      </c>
      <c r="BM133" s="20">
        <v>455705.35090437002</v>
      </c>
      <c r="BN133" s="14" t="s">
        <v>45</v>
      </c>
      <c r="BO133" s="20"/>
      <c r="BP133" s="21">
        <v>39279</v>
      </c>
      <c r="BQ133" s="21">
        <v>48411</v>
      </c>
      <c r="BR133" s="20">
        <v>230.54</v>
      </c>
      <c r="BS133" s="20">
        <v>65.23</v>
      </c>
      <c r="BT133" s="20">
        <v>0</v>
      </c>
    </row>
    <row r="134" spans="1:72" s="12" customFormat="1" ht="18.2" customHeight="1" x14ac:dyDescent="0.15">
      <c r="A134" s="3">
        <v>132</v>
      </c>
      <c r="B134" s="4" t="s">
        <v>345</v>
      </c>
      <c r="C134" s="4" t="s">
        <v>420</v>
      </c>
      <c r="D134" s="5">
        <v>45231</v>
      </c>
      <c r="E134" s="6" t="s">
        <v>176</v>
      </c>
      <c r="F134" s="7">
        <v>178</v>
      </c>
      <c r="G134" s="7">
        <v>177</v>
      </c>
      <c r="H134" s="8">
        <v>95546.71</v>
      </c>
      <c r="I134" s="8">
        <v>100952.91</v>
      </c>
      <c r="J134" s="8">
        <v>0</v>
      </c>
      <c r="K134" s="8">
        <v>196499.62</v>
      </c>
      <c r="L134" s="8">
        <v>981.46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196499.62</v>
      </c>
      <c r="T134" s="8">
        <v>187475.66</v>
      </c>
      <c r="U134" s="8">
        <v>648.08000000000004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188123.74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f t="shared" si="2"/>
        <v>0</v>
      </c>
      <c r="AV134" s="8">
        <v>101934.37</v>
      </c>
      <c r="AW134" s="8">
        <v>188123.74</v>
      </c>
      <c r="AX134" s="9">
        <v>75</v>
      </c>
      <c r="AY134" s="9">
        <v>300</v>
      </c>
      <c r="AZ134" s="8">
        <v>1135000</v>
      </c>
      <c r="BA134" s="8">
        <v>208616.99</v>
      </c>
      <c r="BB134" s="10">
        <v>65</v>
      </c>
      <c r="BC134" s="10">
        <v>61.224521070886901</v>
      </c>
      <c r="BD134" s="10">
        <v>8.14</v>
      </c>
      <c r="BE134" s="10"/>
      <c r="BF134" s="6" t="s">
        <v>421</v>
      </c>
      <c r="BG134" s="3"/>
      <c r="BH134" s="6" t="s">
        <v>573</v>
      </c>
      <c r="BI134" s="6" t="s">
        <v>347</v>
      </c>
      <c r="BJ134" s="6" t="s">
        <v>574</v>
      </c>
      <c r="BK134" s="6" t="s">
        <v>424</v>
      </c>
      <c r="BL134" s="4" t="s">
        <v>1</v>
      </c>
      <c r="BM134" s="10">
        <v>1553045.1611498599</v>
      </c>
      <c r="BN134" s="4" t="s">
        <v>45</v>
      </c>
      <c r="BO134" s="10"/>
      <c r="BP134" s="11">
        <v>38357</v>
      </c>
      <c r="BQ134" s="11">
        <v>47484</v>
      </c>
      <c r="BR134" s="10">
        <v>92864.75</v>
      </c>
      <c r="BS134" s="10">
        <v>408.54</v>
      </c>
      <c r="BT134" s="10">
        <v>44.64</v>
      </c>
    </row>
    <row r="135" spans="1:72" s="12" customFormat="1" ht="18.2" customHeight="1" x14ac:dyDescent="0.15">
      <c r="A135" s="13">
        <v>133</v>
      </c>
      <c r="B135" s="14" t="s">
        <v>48</v>
      </c>
      <c r="C135" s="14" t="s">
        <v>420</v>
      </c>
      <c r="D135" s="15">
        <v>45231</v>
      </c>
      <c r="E135" s="16" t="s">
        <v>177</v>
      </c>
      <c r="F135" s="17">
        <v>136</v>
      </c>
      <c r="G135" s="17">
        <v>135</v>
      </c>
      <c r="H135" s="18">
        <v>60187.0504</v>
      </c>
      <c r="I135" s="18">
        <v>31611.773499999999</v>
      </c>
      <c r="J135" s="18">
        <v>0</v>
      </c>
      <c r="K135" s="18">
        <v>91798.823900000003</v>
      </c>
      <c r="L135" s="18">
        <v>379.56909999999999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91798.823900000003</v>
      </c>
      <c r="T135" s="18">
        <v>83594.9666</v>
      </c>
      <c r="U135" s="18">
        <v>476.48090000000002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84071.447499999995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>
        <v>0</v>
      </c>
      <c r="AU135" s="18">
        <f t="shared" si="2"/>
        <v>0</v>
      </c>
      <c r="AV135" s="18">
        <v>31991.3426</v>
      </c>
      <c r="AW135" s="18">
        <v>84071.447499999995</v>
      </c>
      <c r="AX135" s="19">
        <v>105</v>
      </c>
      <c r="AY135" s="19">
        <v>300</v>
      </c>
      <c r="AZ135" s="18">
        <v>418000</v>
      </c>
      <c r="BA135" s="18">
        <v>97980.1</v>
      </c>
      <c r="BB135" s="20">
        <v>90</v>
      </c>
      <c r="BC135" s="20">
        <v>84.322164919203004</v>
      </c>
      <c r="BD135" s="20">
        <v>9.5</v>
      </c>
      <c r="BE135" s="20"/>
      <c r="BF135" s="16" t="s">
        <v>431</v>
      </c>
      <c r="BG135" s="13"/>
      <c r="BH135" s="16" t="s">
        <v>114</v>
      </c>
      <c r="BI135" s="16" t="s">
        <v>474</v>
      </c>
      <c r="BJ135" s="16" t="s">
        <v>456</v>
      </c>
      <c r="BK135" s="16" t="s">
        <v>424</v>
      </c>
      <c r="BL135" s="14" t="s">
        <v>1</v>
      </c>
      <c r="BM135" s="20">
        <v>725536.870031317</v>
      </c>
      <c r="BN135" s="14" t="s">
        <v>45</v>
      </c>
      <c r="BO135" s="20"/>
      <c r="BP135" s="21">
        <v>39311</v>
      </c>
      <c r="BQ135" s="21">
        <v>48436</v>
      </c>
      <c r="BR135" s="20">
        <v>28830.453099999999</v>
      </c>
      <c r="BS135" s="20">
        <v>68.040000000000006</v>
      </c>
      <c r="BT135" s="20">
        <v>44.283900000000003</v>
      </c>
    </row>
    <row r="136" spans="1:72" s="12" customFormat="1" ht="18.2" customHeight="1" x14ac:dyDescent="0.15">
      <c r="A136" s="3">
        <v>134</v>
      </c>
      <c r="B136" s="4" t="s">
        <v>48</v>
      </c>
      <c r="C136" s="4" t="s">
        <v>420</v>
      </c>
      <c r="D136" s="5">
        <v>45231</v>
      </c>
      <c r="E136" s="6" t="s">
        <v>98</v>
      </c>
      <c r="F136" s="7">
        <v>156</v>
      </c>
      <c r="G136" s="7">
        <v>155</v>
      </c>
      <c r="H136" s="8">
        <v>59061.345300000001</v>
      </c>
      <c r="I136" s="8">
        <v>33747.705300000001</v>
      </c>
      <c r="J136" s="8">
        <v>0</v>
      </c>
      <c r="K136" s="8">
        <v>92809.050600000002</v>
      </c>
      <c r="L136" s="8">
        <v>377.69099999999997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92809.050600000002</v>
      </c>
      <c r="T136" s="8">
        <v>96437.774399999995</v>
      </c>
      <c r="U136" s="8">
        <v>467.56900000000002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96905.343399999998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/>
      <c r="AT136" s="8">
        <v>0</v>
      </c>
      <c r="AU136" s="8">
        <f t="shared" si="2"/>
        <v>0</v>
      </c>
      <c r="AV136" s="8">
        <v>34125.3963</v>
      </c>
      <c r="AW136" s="8">
        <v>96905.343399999998</v>
      </c>
      <c r="AX136" s="9">
        <v>104</v>
      </c>
      <c r="AY136" s="9">
        <v>300</v>
      </c>
      <c r="AZ136" s="8">
        <v>418000</v>
      </c>
      <c r="BA136" s="8">
        <v>96745</v>
      </c>
      <c r="BB136" s="10">
        <v>88.52</v>
      </c>
      <c r="BC136" s="10">
        <v>84.918674444281393</v>
      </c>
      <c r="BD136" s="10">
        <v>9.5</v>
      </c>
      <c r="BE136" s="10"/>
      <c r="BF136" s="6" t="s">
        <v>421</v>
      </c>
      <c r="BG136" s="3"/>
      <c r="BH136" s="6" t="s">
        <v>114</v>
      </c>
      <c r="BI136" s="6" t="s">
        <v>474</v>
      </c>
      <c r="BJ136" s="6" t="s">
        <v>456</v>
      </c>
      <c r="BK136" s="6" t="s">
        <v>424</v>
      </c>
      <c r="BL136" s="4" t="s">
        <v>1</v>
      </c>
      <c r="BM136" s="10">
        <v>733521.250296782</v>
      </c>
      <c r="BN136" s="4" t="s">
        <v>45</v>
      </c>
      <c r="BO136" s="10"/>
      <c r="BP136" s="11">
        <v>39283</v>
      </c>
      <c r="BQ136" s="11">
        <v>48408</v>
      </c>
      <c r="BR136" s="10">
        <v>26472.097900000001</v>
      </c>
      <c r="BS136" s="10">
        <v>67.180000000000007</v>
      </c>
      <c r="BT136" s="10">
        <v>44.283900000000003</v>
      </c>
    </row>
    <row r="137" spans="1:72" s="12" customFormat="1" ht="18.2" customHeight="1" x14ac:dyDescent="0.15">
      <c r="A137" s="13">
        <v>135</v>
      </c>
      <c r="B137" s="14" t="s">
        <v>344</v>
      </c>
      <c r="C137" s="14" t="s">
        <v>420</v>
      </c>
      <c r="D137" s="15">
        <v>45231</v>
      </c>
      <c r="E137" s="16" t="s">
        <v>178</v>
      </c>
      <c r="F137" s="17">
        <v>116</v>
      </c>
      <c r="G137" s="17">
        <v>115</v>
      </c>
      <c r="H137" s="18">
        <v>53338.53</v>
      </c>
      <c r="I137" s="18">
        <v>26041.83</v>
      </c>
      <c r="J137" s="18">
        <v>0</v>
      </c>
      <c r="K137" s="18">
        <v>79380.36</v>
      </c>
      <c r="L137" s="18">
        <v>333.27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79380.36</v>
      </c>
      <c r="T137" s="18">
        <v>56239.54</v>
      </c>
      <c r="U137" s="18">
        <v>382.24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56621.78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f t="shared" si="2"/>
        <v>0</v>
      </c>
      <c r="AV137" s="18">
        <v>26375.1</v>
      </c>
      <c r="AW137" s="18">
        <v>56621.78</v>
      </c>
      <c r="AX137" s="19">
        <v>107</v>
      </c>
      <c r="AY137" s="19">
        <v>300</v>
      </c>
      <c r="AZ137" s="18">
        <v>379800</v>
      </c>
      <c r="BA137" s="18">
        <v>88118.94</v>
      </c>
      <c r="BB137" s="20">
        <v>89.57</v>
      </c>
      <c r="BC137" s="20">
        <v>80.687521266143193</v>
      </c>
      <c r="BD137" s="20">
        <v>8.6</v>
      </c>
      <c r="BE137" s="20"/>
      <c r="BF137" s="16" t="s">
        <v>421</v>
      </c>
      <c r="BG137" s="13"/>
      <c r="BH137" s="16" t="s">
        <v>444</v>
      </c>
      <c r="BI137" s="16" t="s">
        <v>445</v>
      </c>
      <c r="BJ137" s="16" t="s">
        <v>461</v>
      </c>
      <c r="BK137" s="16" t="s">
        <v>424</v>
      </c>
      <c r="BL137" s="14" t="s">
        <v>1</v>
      </c>
      <c r="BM137" s="20">
        <v>627386.88241908001</v>
      </c>
      <c r="BN137" s="14" t="s">
        <v>45</v>
      </c>
      <c r="BO137" s="20"/>
      <c r="BP137" s="21">
        <v>39351</v>
      </c>
      <c r="BQ137" s="21">
        <v>48476</v>
      </c>
      <c r="BR137" s="20">
        <v>29248.799999999999</v>
      </c>
      <c r="BS137" s="20">
        <v>60.78</v>
      </c>
      <c r="BT137" s="20">
        <v>45.03</v>
      </c>
    </row>
    <row r="138" spans="1:72" s="12" customFormat="1" ht="18.2" customHeight="1" x14ac:dyDescent="0.15">
      <c r="A138" s="3">
        <v>136</v>
      </c>
      <c r="B138" s="4" t="s">
        <v>48</v>
      </c>
      <c r="C138" s="4" t="s">
        <v>420</v>
      </c>
      <c r="D138" s="5">
        <v>45231</v>
      </c>
      <c r="E138" s="6" t="s">
        <v>99</v>
      </c>
      <c r="F138" s="7">
        <v>163</v>
      </c>
      <c r="G138" s="7">
        <v>162</v>
      </c>
      <c r="H138" s="8">
        <v>60004.266499999998</v>
      </c>
      <c r="I138" s="8">
        <v>35049.508500000004</v>
      </c>
      <c r="J138" s="8">
        <v>0</v>
      </c>
      <c r="K138" s="8">
        <v>95053.774999999994</v>
      </c>
      <c r="L138" s="8">
        <v>383.73610000000002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95053.774999999994</v>
      </c>
      <c r="T138" s="8">
        <v>103228.1467</v>
      </c>
      <c r="U138" s="8">
        <v>475.03390000000002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103703.18060000001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/>
      <c r="AT138" s="8">
        <v>0</v>
      </c>
      <c r="AU138" s="8">
        <f t="shared" si="2"/>
        <v>0</v>
      </c>
      <c r="AV138" s="8">
        <v>35433.244599999998</v>
      </c>
      <c r="AW138" s="8">
        <v>103703.18060000001</v>
      </c>
      <c r="AX138" s="9">
        <v>104</v>
      </c>
      <c r="AY138" s="9">
        <v>300</v>
      </c>
      <c r="AZ138" s="8">
        <v>418000</v>
      </c>
      <c r="BA138" s="8">
        <v>98291.04</v>
      </c>
      <c r="BB138" s="10">
        <v>90</v>
      </c>
      <c r="BC138" s="10">
        <v>87.0358045860538</v>
      </c>
      <c r="BD138" s="10">
        <v>9.5</v>
      </c>
      <c r="BE138" s="10"/>
      <c r="BF138" s="6" t="s">
        <v>431</v>
      </c>
      <c r="BG138" s="3"/>
      <c r="BH138" s="6" t="s">
        <v>114</v>
      </c>
      <c r="BI138" s="6" t="s">
        <v>474</v>
      </c>
      <c r="BJ138" s="6" t="s">
        <v>456</v>
      </c>
      <c r="BK138" s="6" t="s">
        <v>424</v>
      </c>
      <c r="BL138" s="4" t="s">
        <v>1</v>
      </c>
      <c r="BM138" s="10">
        <v>751262.54856257502</v>
      </c>
      <c r="BN138" s="4" t="s">
        <v>45</v>
      </c>
      <c r="BO138" s="10"/>
      <c r="BP138" s="11">
        <v>39290</v>
      </c>
      <c r="BQ138" s="11">
        <v>48415</v>
      </c>
      <c r="BR138" s="10">
        <v>28122.942899999998</v>
      </c>
      <c r="BS138" s="10">
        <v>68.260000000000005</v>
      </c>
      <c r="BT138" s="10">
        <v>44.283900000000003</v>
      </c>
    </row>
    <row r="139" spans="1:72" s="12" customFormat="1" ht="18.2" customHeight="1" x14ac:dyDescent="0.15">
      <c r="A139" s="13">
        <v>137</v>
      </c>
      <c r="B139" s="14" t="s">
        <v>48</v>
      </c>
      <c r="C139" s="14" t="s">
        <v>420</v>
      </c>
      <c r="D139" s="15">
        <v>45231</v>
      </c>
      <c r="E139" s="16" t="s">
        <v>18</v>
      </c>
      <c r="F139" s="17">
        <v>0</v>
      </c>
      <c r="G139" s="17">
        <v>0</v>
      </c>
      <c r="H139" s="18">
        <v>225461.76079999999</v>
      </c>
      <c r="I139" s="18">
        <v>0</v>
      </c>
      <c r="J139" s="18">
        <v>0</v>
      </c>
      <c r="K139" s="18">
        <v>225461.76079999999</v>
      </c>
      <c r="L139" s="18">
        <v>1194.7593999999999</v>
      </c>
      <c r="M139" s="18">
        <v>0</v>
      </c>
      <c r="N139" s="18">
        <v>0</v>
      </c>
      <c r="O139" s="18">
        <v>0</v>
      </c>
      <c r="P139" s="18">
        <v>1194.7593999999999</v>
      </c>
      <c r="Q139" s="18">
        <v>0</v>
      </c>
      <c r="R139" s="18">
        <v>0</v>
      </c>
      <c r="S139" s="18">
        <v>224267.00140000001</v>
      </c>
      <c r="T139" s="18">
        <v>0</v>
      </c>
      <c r="U139" s="18">
        <v>1937.0925</v>
      </c>
      <c r="V139" s="18">
        <v>0</v>
      </c>
      <c r="W139" s="18">
        <v>0</v>
      </c>
      <c r="X139" s="18">
        <v>1937.0925</v>
      </c>
      <c r="Y139" s="18">
        <v>0</v>
      </c>
      <c r="Z139" s="18">
        <v>0</v>
      </c>
      <c r="AA139" s="18">
        <v>0</v>
      </c>
      <c r="AB139" s="18">
        <v>480.08879999999999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178.74039999999999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215.6241</v>
      </c>
      <c r="AR139" s="18">
        <v>0</v>
      </c>
      <c r="AS139" s="18"/>
      <c r="AT139" s="18">
        <v>0</v>
      </c>
      <c r="AU139" s="18">
        <f t="shared" si="2"/>
        <v>4006.3051999999998</v>
      </c>
      <c r="AV139" s="18">
        <v>0</v>
      </c>
      <c r="AW139" s="18">
        <v>0</v>
      </c>
      <c r="AX139" s="19">
        <v>51</v>
      </c>
      <c r="AY139" s="19">
        <v>180</v>
      </c>
      <c r="AZ139" s="18">
        <v>429000</v>
      </c>
      <c r="BA139" s="18">
        <v>336902.52</v>
      </c>
      <c r="BB139" s="20"/>
      <c r="BC139" s="20"/>
      <c r="BD139" s="20">
        <v>10.31</v>
      </c>
      <c r="BE139" s="20"/>
      <c r="BF139" s="16"/>
      <c r="BG139" s="13"/>
      <c r="BH139" s="16" t="s">
        <v>116</v>
      </c>
      <c r="BI139" s="16" t="s">
        <v>478</v>
      </c>
      <c r="BJ139" s="16" t="s">
        <v>479</v>
      </c>
      <c r="BK139" s="16" t="s">
        <v>430</v>
      </c>
      <c r="BL139" s="14" t="s">
        <v>0</v>
      </c>
      <c r="BM139" s="20">
        <v>224267.00140000001</v>
      </c>
      <c r="BN139" s="14" t="s">
        <v>45</v>
      </c>
      <c r="BO139" s="20"/>
      <c r="BP139" s="21">
        <v>43154</v>
      </c>
      <c r="BQ139" s="21">
        <v>48633</v>
      </c>
      <c r="BR139" s="20">
        <v>0</v>
      </c>
      <c r="BS139" s="20">
        <v>480.08879999999999</v>
      </c>
      <c r="BT139" s="20">
        <v>0</v>
      </c>
    </row>
    <row r="140" spans="1:72" s="12" customFormat="1" ht="18.2" customHeight="1" x14ac:dyDescent="0.15">
      <c r="A140" s="3">
        <v>138</v>
      </c>
      <c r="B140" s="4" t="s">
        <v>48</v>
      </c>
      <c r="C140" s="4" t="s">
        <v>420</v>
      </c>
      <c r="D140" s="5">
        <v>45231</v>
      </c>
      <c r="E140" s="6" t="s">
        <v>19</v>
      </c>
      <c r="F140" s="7">
        <v>63</v>
      </c>
      <c r="G140" s="7">
        <v>62</v>
      </c>
      <c r="H140" s="8">
        <v>211712.06880000001</v>
      </c>
      <c r="I140" s="8">
        <v>59143.410100000001</v>
      </c>
      <c r="J140" s="8">
        <v>0</v>
      </c>
      <c r="K140" s="8">
        <v>270855.47889999999</v>
      </c>
      <c r="L140" s="8">
        <v>998.66340000000002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270855.47889999999</v>
      </c>
      <c r="T140" s="8">
        <v>113606.56789999999</v>
      </c>
      <c r="U140" s="8">
        <v>1818.9595999999999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115425.5275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/>
      <c r="AT140" s="8">
        <v>0</v>
      </c>
      <c r="AU140" s="8">
        <f t="shared" si="2"/>
        <v>0</v>
      </c>
      <c r="AV140" s="8">
        <v>60142.073499999999</v>
      </c>
      <c r="AW140" s="8">
        <v>115425.5275</v>
      </c>
      <c r="AX140" s="9">
        <v>117</v>
      </c>
      <c r="AY140" s="9">
        <v>180</v>
      </c>
      <c r="AZ140" s="8">
        <v>433000</v>
      </c>
      <c r="BA140" s="8">
        <v>303100</v>
      </c>
      <c r="BB140" s="10">
        <v>0</v>
      </c>
      <c r="BC140" s="10" t="s">
        <v>447</v>
      </c>
      <c r="BD140" s="10">
        <v>10.31</v>
      </c>
      <c r="BE140" s="10"/>
      <c r="BF140" s="6"/>
      <c r="BG140" s="3"/>
      <c r="BH140" s="6" t="s">
        <v>116</v>
      </c>
      <c r="BI140" s="6" t="s">
        <v>575</v>
      </c>
      <c r="BJ140" s="6" t="s">
        <v>479</v>
      </c>
      <c r="BK140" s="6" t="s">
        <v>424</v>
      </c>
      <c r="BL140" s="4" t="s">
        <v>0</v>
      </c>
      <c r="BM140" s="10">
        <v>270855.47889999999</v>
      </c>
      <c r="BN140" s="4" t="s">
        <v>45</v>
      </c>
      <c r="BO140" s="10"/>
      <c r="BP140" s="11">
        <v>43344</v>
      </c>
      <c r="BQ140" s="11">
        <v>48853</v>
      </c>
      <c r="BR140" s="10">
        <v>34222.519200000002</v>
      </c>
      <c r="BS140" s="10">
        <v>431.91989999999998</v>
      </c>
      <c r="BT140" s="10">
        <v>350</v>
      </c>
    </row>
    <row r="141" spans="1:72" s="12" customFormat="1" ht="18.2" customHeight="1" x14ac:dyDescent="0.15">
      <c r="A141" s="13">
        <v>139</v>
      </c>
      <c r="B141" s="14" t="s">
        <v>48</v>
      </c>
      <c r="C141" s="14" t="s">
        <v>420</v>
      </c>
      <c r="D141" s="15">
        <v>45231</v>
      </c>
      <c r="E141" s="16" t="s">
        <v>179</v>
      </c>
      <c r="F141" s="17">
        <v>169</v>
      </c>
      <c r="G141" s="17">
        <v>168</v>
      </c>
      <c r="H141" s="18">
        <v>38826.778899999998</v>
      </c>
      <c r="I141" s="18">
        <v>24808.39</v>
      </c>
      <c r="J141" s="18">
        <v>0</v>
      </c>
      <c r="K141" s="18">
        <v>63635.168899999997</v>
      </c>
      <c r="L141" s="18">
        <v>254.66139999999999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63635.168899999997</v>
      </c>
      <c r="T141" s="18">
        <v>64199.008600000001</v>
      </c>
      <c r="U141" s="18">
        <v>278.2586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64477.267200000002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/>
      <c r="AT141" s="18">
        <v>0</v>
      </c>
      <c r="AU141" s="18">
        <f t="shared" si="2"/>
        <v>0</v>
      </c>
      <c r="AV141" s="18">
        <v>25063.0514</v>
      </c>
      <c r="AW141" s="18">
        <v>64477.267200000002</v>
      </c>
      <c r="AX141" s="19">
        <v>105</v>
      </c>
      <c r="AY141" s="19">
        <v>300</v>
      </c>
      <c r="AZ141" s="18">
        <v>288000</v>
      </c>
      <c r="BA141" s="18">
        <v>65632.61</v>
      </c>
      <c r="BB141" s="20">
        <v>87.5</v>
      </c>
      <c r="BC141" s="20">
        <v>84.837054000290394</v>
      </c>
      <c r="BD141" s="20">
        <v>8.6</v>
      </c>
      <c r="BE141" s="20"/>
      <c r="BF141" s="16" t="s">
        <v>431</v>
      </c>
      <c r="BG141" s="13"/>
      <c r="BH141" s="16" t="s">
        <v>114</v>
      </c>
      <c r="BI141" s="16" t="s">
        <v>474</v>
      </c>
      <c r="BJ141" s="16" t="s">
        <v>547</v>
      </c>
      <c r="BK141" s="16" t="s">
        <v>424</v>
      </c>
      <c r="BL141" s="14" t="s">
        <v>1</v>
      </c>
      <c r="BM141" s="20">
        <v>502943.930065102</v>
      </c>
      <c r="BN141" s="14" t="s">
        <v>45</v>
      </c>
      <c r="BO141" s="20"/>
      <c r="BP141" s="21">
        <v>39311</v>
      </c>
      <c r="BQ141" s="21">
        <v>48436</v>
      </c>
      <c r="BR141" s="20">
        <v>20897.572400000001</v>
      </c>
      <c r="BS141" s="20">
        <v>45.27</v>
      </c>
      <c r="BT141" s="20">
        <v>44.283900000000003</v>
      </c>
    </row>
    <row r="142" spans="1:72" s="12" customFormat="1" ht="18.2" customHeight="1" x14ac:dyDescent="0.15">
      <c r="A142" s="3">
        <v>140</v>
      </c>
      <c r="B142" s="4" t="s">
        <v>344</v>
      </c>
      <c r="C142" s="4" t="s">
        <v>420</v>
      </c>
      <c r="D142" s="5">
        <v>45231</v>
      </c>
      <c r="E142" s="6" t="s">
        <v>576</v>
      </c>
      <c r="F142" s="7">
        <v>0</v>
      </c>
      <c r="G142" s="7">
        <v>0</v>
      </c>
      <c r="H142" s="8">
        <v>46143.75</v>
      </c>
      <c r="I142" s="8">
        <v>0</v>
      </c>
      <c r="J142" s="8">
        <v>0</v>
      </c>
      <c r="K142" s="8">
        <v>46143.75</v>
      </c>
      <c r="L142" s="8">
        <v>279.54000000000002</v>
      </c>
      <c r="M142" s="8">
        <v>0</v>
      </c>
      <c r="N142" s="8">
        <v>0</v>
      </c>
      <c r="O142" s="8">
        <v>0</v>
      </c>
      <c r="P142" s="8">
        <v>279.54000000000002</v>
      </c>
      <c r="Q142" s="8">
        <v>0</v>
      </c>
      <c r="R142" s="8">
        <v>0</v>
      </c>
      <c r="S142" s="8">
        <v>45864.21</v>
      </c>
      <c r="T142" s="8">
        <v>0</v>
      </c>
      <c r="U142" s="8">
        <v>365.3</v>
      </c>
      <c r="V142" s="8">
        <v>0</v>
      </c>
      <c r="W142" s="8">
        <v>0</v>
      </c>
      <c r="X142" s="8">
        <v>365.3</v>
      </c>
      <c r="Y142" s="8">
        <v>0</v>
      </c>
      <c r="Z142" s="8">
        <v>0</v>
      </c>
      <c r="AA142" s="8">
        <v>0</v>
      </c>
      <c r="AB142" s="8">
        <v>51.25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34.799999999999997</v>
      </c>
      <c r="AI142" s="8">
        <v>95.84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7.6999999999999999E-2</v>
      </c>
      <c r="AR142" s="8">
        <v>0</v>
      </c>
      <c r="AS142" s="8">
        <v>0</v>
      </c>
      <c r="AT142" s="8">
        <v>0</v>
      </c>
      <c r="AU142" s="8">
        <f t="shared" si="2"/>
        <v>826.80700000000002</v>
      </c>
      <c r="AV142" s="8">
        <v>0</v>
      </c>
      <c r="AW142" s="8">
        <v>0</v>
      </c>
      <c r="AX142" s="9">
        <v>106</v>
      </c>
      <c r="AY142" s="9">
        <v>300</v>
      </c>
      <c r="AZ142" s="8">
        <v>327400</v>
      </c>
      <c r="BA142" s="8">
        <v>73806.38</v>
      </c>
      <c r="BB142" s="10">
        <v>90</v>
      </c>
      <c r="BC142" s="10">
        <v>55.927128521951602</v>
      </c>
      <c r="BD142" s="10">
        <v>9.5</v>
      </c>
      <c r="BE142" s="10"/>
      <c r="BF142" s="6" t="s">
        <v>431</v>
      </c>
      <c r="BG142" s="3"/>
      <c r="BH142" s="6" t="s">
        <v>116</v>
      </c>
      <c r="BI142" s="6" t="s">
        <v>439</v>
      </c>
      <c r="BJ142" s="6" t="s">
        <v>479</v>
      </c>
      <c r="BK142" s="6" t="s">
        <v>430</v>
      </c>
      <c r="BL142" s="4" t="s">
        <v>1</v>
      </c>
      <c r="BM142" s="10">
        <v>362490.21453812998</v>
      </c>
      <c r="BN142" s="4" t="s">
        <v>45</v>
      </c>
      <c r="BO142" s="10"/>
      <c r="BP142" s="11">
        <v>39323</v>
      </c>
      <c r="BQ142" s="11">
        <v>48448</v>
      </c>
      <c r="BR142" s="10">
        <v>0</v>
      </c>
      <c r="BS142" s="10">
        <v>51.25</v>
      </c>
      <c r="BT142" s="10">
        <v>0</v>
      </c>
    </row>
    <row r="143" spans="1:72" s="12" customFormat="1" ht="18.2" customHeight="1" x14ac:dyDescent="0.15">
      <c r="A143" s="13">
        <v>141</v>
      </c>
      <c r="B143" s="14" t="s">
        <v>48</v>
      </c>
      <c r="C143" s="14" t="s">
        <v>420</v>
      </c>
      <c r="D143" s="15">
        <v>45231</v>
      </c>
      <c r="E143" s="16" t="s">
        <v>180</v>
      </c>
      <c r="F143" s="17">
        <v>164</v>
      </c>
      <c r="G143" s="17">
        <v>163</v>
      </c>
      <c r="H143" s="18">
        <v>77632.793799999999</v>
      </c>
      <c r="I143" s="18">
        <v>45477.945299999999</v>
      </c>
      <c r="J143" s="18">
        <v>0</v>
      </c>
      <c r="K143" s="18">
        <v>123110.73910000001</v>
      </c>
      <c r="L143" s="18">
        <v>496.41680000000002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123110.73910000001</v>
      </c>
      <c r="T143" s="18">
        <v>134525.98439999999</v>
      </c>
      <c r="U143" s="18">
        <v>614.59320000000002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135140.57759999999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45974.362099999998</v>
      </c>
      <c r="AW143" s="18">
        <v>135140.57759999999</v>
      </c>
      <c r="AX143" s="19">
        <v>104</v>
      </c>
      <c r="AY143" s="19">
        <v>300</v>
      </c>
      <c r="AZ143" s="18">
        <v>599000</v>
      </c>
      <c r="BA143" s="18">
        <v>127162.18</v>
      </c>
      <c r="BB143" s="20">
        <v>81.3</v>
      </c>
      <c r="BC143" s="20">
        <v>78.709747574554001</v>
      </c>
      <c r="BD143" s="20">
        <v>9.5</v>
      </c>
      <c r="BE143" s="20"/>
      <c r="BF143" s="16" t="s">
        <v>421</v>
      </c>
      <c r="BG143" s="13"/>
      <c r="BH143" s="16" t="s">
        <v>114</v>
      </c>
      <c r="BI143" s="16" t="s">
        <v>436</v>
      </c>
      <c r="BJ143" s="16" t="s">
        <v>437</v>
      </c>
      <c r="BK143" s="16" t="s">
        <v>424</v>
      </c>
      <c r="BL143" s="14" t="s">
        <v>1</v>
      </c>
      <c r="BM143" s="20">
        <v>973012.25134602201</v>
      </c>
      <c r="BN143" s="14" t="s">
        <v>45</v>
      </c>
      <c r="BO143" s="20"/>
      <c r="BP143" s="21">
        <v>39294</v>
      </c>
      <c r="BQ143" s="21">
        <v>48419</v>
      </c>
      <c r="BR143" s="20">
        <v>36740.023500000003</v>
      </c>
      <c r="BS143" s="20">
        <v>88.31</v>
      </c>
      <c r="BT143" s="20">
        <v>44.283900000000003</v>
      </c>
    </row>
    <row r="144" spans="1:72" s="12" customFormat="1" ht="18.2" customHeight="1" x14ac:dyDescent="0.15">
      <c r="A144" s="3">
        <v>142</v>
      </c>
      <c r="B144" s="4" t="s">
        <v>48</v>
      </c>
      <c r="C144" s="4" t="s">
        <v>420</v>
      </c>
      <c r="D144" s="5">
        <v>45231</v>
      </c>
      <c r="E144" s="6" t="s">
        <v>181</v>
      </c>
      <c r="F144" s="7">
        <v>140</v>
      </c>
      <c r="G144" s="7">
        <v>139</v>
      </c>
      <c r="H144" s="8">
        <v>56419.736100000002</v>
      </c>
      <c r="I144" s="8">
        <v>30096.876400000001</v>
      </c>
      <c r="J144" s="8">
        <v>0</v>
      </c>
      <c r="K144" s="8">
        <v>86516.612500000003</v>
      </c>
      <c r="L144" s="8">
        <v>355.77390000000003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86516.612500000003</v>
      </c>
      <c r="T144" s="8">
        <v>81346.204400000002</v>
      </c>
      <c r="U144" s="8">
        <v>446.65609999999998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81792.860499999995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30452.650300000001</v>
      </c>
      <c r="AW144" s="8">
        <v>81792.860499999995</v>
      </c>
      <c r="AX144" s="9">
        <v>105</v>
      </c>
      <c r="AY144" s="9">
        <v>300</v>
      </c>
      <c r="AZ144" s="8">
        <v>391000</v>
      </c>
      <c r="BA144" s="8">
        <v>91843.54</v>
      </c>
      <c r="BB144" s="10">
        <v>90</v>
      </c>
      <c r="BC144" s="10">
        <v>84.779997863758297</v>
      </c>
      <c r="BD144" s="10">
        <v>9.5</v>
      </c>
      <c r="BE144" s="10"/>
      <c r="BF144" s="6" t="s">
        <v>431</v>
      </c>
      <c r="BG144" s="3"/>
      <c r="BH144" s="6" t="s">
        <v>114</v>
      </c>
      <c r="BI144" s="6" t="s">
        <v>436</v>
      </c>
      <c r="BJ144" s="6" t="s">
        <v>437</v>
      </c>
      <c r="BK144" s="6" t="s">
        <v>424</v>
      </c>
      <c r="BL144" s="4" t="s">
        <v>1</v>
      </c>
      <c r="BM144" s="10">
        <v>683788.63227421197</v>
      </c>
      <c r="BN144" s="4" t="s">
        <v>45</v>
      </c>
      <c r="BO144" s="10"/>
      <c r="BP144" s="11">
        <v>39297</v>
      </c>
      <c r="BQ144" s="11">
        <v>48422</v>
      </c>
      <c r="BR144" s="10">
        <v>27839.518199999999</v>
      </c>
      <c r="BS144" s="10">
        <v>63.78</v>
      </c>
      <c r="BT144" s="10">
        <v>44.283900000000003</v>
      </c>
    </row>
    <row r="145" spans="1:72" s="12" customFormat="1" ht="18.2" customHeight="1" x14ac:dyDescent="0.15">
      <c r="A145" s="13">
        <v>143</v>
      </c>
      <c r="B145" s="14" t="s">
        <v>48</v>
      </c>
      <c r="C145" s="14" t="s">
        <v>420</v>
      </c>
      <c r="D145" s="15">
        <v>45231</v>
      </c>
      <c r="E145" s="16" t="s">
        <v>182</v>
      </c>
      <c r="F145" s="17">
        <v>154</v>
      </c>
      <c r="G145" s="17">
        <v>153</v>
      </c>
      <c r="H145" s="18">
        <v>53515.3148</v>
      </c>
      <c r="I145" s="18">
        <v>29994.367099999999</v>
      </c>
      <c r="J145" s="18">
        <v>0</v>
      </c>
      <c r="K145" s="18">
        <v>83509.681899999996</v>
      </c>
      <c r="L145" s="18">
        <v>337.48700000000002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83509.681899999996</v>
      </c>
      <c r="T145" s="18">
        <v>85997.235400000005</v>
      </c>
      <c r="U145" s="18">
        <v>423.66300000000001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86420.898400000005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/>
      <c r="AT145" s="18">
        <v>0</v>
      </c>
      <c r="AU145" s="18">
        <f t="shared" si="2"/>
        <v>0</v>
      </c>
      <c r="AV145" s="18">
        <v>30331.8541</v>
      </c>
      <c r="AW145" s="18">
        <v>86420.898400000005</v>
      </c>
      <c r="AX145" s="19">
        <v>105</v>
      </c>
      <c r="AY145" s="19">
        <v>300</v>
      </c>
      <c r="AZ145" s="18">
        <v>379800</v>
      </c>
      <c r="BA145" s="18">
        <v>87118.88</v>
      </c>
      <c r="BB145" s="20">
        <v>88.05</v>
      </c>
      <c r="BC145" s="20">
        <v>84.402227063697296</v>
      </c>
      <c r="BD145" s="20">
        <v>9.5</v>
      </c>
      <c r="BE145" s="20"/>
      <c r="BF145" s="16" t="s">
        <v>431</v>
      </c>
      <c r="BG145" s="13"/>
      <c r="BH145" s="16" t="s">
        <v>444</v>
      </c>
      <c r="BI145" s="16" t="s">
        <v>445</v>
      </c>
      <c r="BJ145" s="16" t="s">
        <v>461</v>
      </c>
      <c r="BK145" s="16" t="s">
        <v>424</v>
      </c>
      <c r="BL145" s="14" t="s">
        <v>1</v>
      </c>
      <c r="BM145" s="20">
        <v>660023.19690979098</v>
      </c>
      <c r="BN145" s="14" t="s">
        <v>45</v>
      </c>
      <c r="BO145" s="20"/>
      <c r="BP145" s="21">
        <v>39309</v>
      </c>
      <c r="BQ145" s="21">
        <v>48434</v>
      </c>
      <c r="BR145" s="20">
        <v>24990.069200000002</v>
      </c>
      <c r="BS145" s="20">
        <v>60.5</v>
      </c>
      <c r="BT145" s="20">
        <v>44.283900000000003</v>
      </c>
    </row>
    <row r="146" spans="1:72" s="12" customFormat="1" ht="18.2" customHeight="1" x14ac:dyDescent="0.15">
      <c r="A146" s="3">
        <v>144</v>
      </c>
      <c r="B146" s="4" t="s">
        <v>48</v>
      </c>
      <c r="C146" s="4" t="s">
        <v>420</v>
      </c>
      <c r="D146" s="5">
        <v>45231</v>
      </c>
      <c r="E146" s="6" t="s">
        <v>183</v>
      </c>
      <c r="F146" s="7">
        <v>164</v>
      </c>
      <c r="G146" s="7">
        <v>163</v>
      </c>
      <c r="H146" s="8">
        <v>64844.553500000002</v>
      </c>
      <c r="I146" s="8">
        <v>40798.300799999997</v>
      </c>
      <c r="J146" s="8">
        <v>0</v>
      </c>
      <c r="K146" s="8">
        <v>105642.85430000001</v>
      </c>
      <c r="L146" s="8">
        <v>425.35059999999999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105642.85430000001</v>
      </c>
      <c r="T146" s="8">
        <v>103409.3238</v>
      </c>
      <c r="U146" s="8">
        <v>464.71940000000001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103874.0432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/>
      <c r="AT146" s="8">
        <v>0</v>
      </c>
      <c r="AU146" s="8">
        <f t="shared" si="2"/>
        <v>0</v>
      </c>
      <c r="AV146" s="8">
        <v>41223.651400000002</v>
      </c>
      <c r="AW146" s="8">
        <v>103874.0432</v>
      </c>
      <c r="AX146" s="9">
        <v>105</v>
      </c>
      <c r="AY146" s="9">
        <v>300</v>
      </c>
      <c r="AZ146" s="8">
        <v>477750</v>
      </c>
      <c r="BA146" s="8">
        <v>109617.19</v>
      </c>
      <c r="BB146" s="10">
        <v>87.91</v>
      </c>
      <c r="BC146" s="10">
        <v>84.722691044287799</v>
      </c>
      <c r="BD146" s="10">
        <v>8.6</v>
      </c>
      <c r="BE146" s="10"/>
      <c r="BF146" s="6" t="s">
        <v>421</v>
      </c>
      <c r="BG146" s="3"/>
      <c r="BH146" s="6" t="s">
        <v>487</v>
      </c>
      <c r="BI146" s="6" t="s">
        <v>488</v>
      </c>
      <c r="BJ146" s="6" t="s">
        <v>577</v>
      </c>
      <c r="BK146" s="6" t="s">
        <v>424</v>
      </c>
      <c r="BL146" s="4" t="s">
        <v>1</v>
      </c>
      <c r="BM146" s="10">
        <v>834953.89803132799</v>
      </c>
      <c r="BN146" s="4" t="s">
        <v>45</v>
      </c>
      <c r="BO146" s="10"/>
      <c r="BP146" s="11">
        <v>39297</v>
      </c>
      <c r="BQ146" s="11">
        <v>48422</v>
      </c>
      <c r="BR146" s="10">
        <v>33183.622900000002</v>
      </c>
      <c r="BS146" s="10">
        <v>75.61</v>
      </c>
      <c r="BT146" s="10">
        <v>44.283900000000003</v>
      </c>
    </row>
    <row r="147" spans="1:72" s="12" customFormat="1" ht="18.2" customHeight="1" x14ac:dyDescent="0.15">
      <c r="A147" s="13">
        <v>145</v>
      </c>
      <c r="B147" s="14" t="s">
        <v>48</v>
      </c>
      <c r="C147" s="14" t="s">
        <v>420</v>
      </c>
      <c r="D147" s="15">
        <v>45231</v>
      </c>
      <c r="E147" s="16" t="s">
        <v>20</v>
      </c>
      <c r="F147" s="17">
        <v>0</v>
      </c>
      <c r="G147" s="17">
        <v>0</v>
      </c>
      <c r="H147" s="18">
        <v>157750.4675</v>
      </c>
      <c r="I147" s="18">
        <v>0</v>
      </c>
      <c r="J147" s="18">
        <v>0</v>
      </c>
      <c r="K147" s="18">
        <v>157750.4675</v>
      </c>
      <c r="L147" s="18">
        <v>1560.0205000000001</v>
      </c>
      <c r="M147" s="18">
        <v>0</v>
      </c>
      <c r="N147" s="18">
        <v>0</v>
      </c>
      <c r="O147" s="18">
        <v>0</v>
      </c>
      <c r="P147" s="18">
        <v>1560.0205000000001</v>
      </c>
      <c r="Q147" s="18">
        <v>0</v>
      </c>
      <c r="R147" s="18">
        <v>0</v>
      </c>
      <c r="S147" s="18">
        <v>156190.44699999999</v>
      </c>
      <c r="T147" s="18">
        <v>0</v>
      </c>
      <c r="U147" s="18">
        <v>1355.3395</v>
      </c>
      <c r="V147" s="18">
        <v>0</v>
      </c>
      <c r="W147" s="18">
        <v>0</v>
      </c>
      <c r="X147" s="18">
        <v>1355.3395</v>
      </c>
      <c r="Y147" s="18">
        <v>0</v>
      </c>
      <c r="Z147" s="18">
        <v>0</v>
      </c>
      <c r="AA147" s="18">
        <v>0</v>
      </c>
      <c r="AB147" s="18">
        <v>365.09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167.27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11.48</v>
      </c>
      <c r="AR147" s="18">
        <v>0</v>
      </c>
      <c r="AS147" s="18"/>
      <c r="AT147" s="18">
        <v>0</v>
      </c>
      <c r="AU147" s="18">
        <f t="shared" si="2"/>
        <v>3459.2</v>
      </c>
      <c r="AV147" s="18">
        <v>0</v>
      </c>
      <c r="AW147" s="18">
        <v>0</v>
      </c>
      <c r="AX147" s="19">
        <v>70</v>
      </c>
      <c r="AY147" s="19">
        <v>120</v>
      </c>
      <c r="AZ147" s="18">
        <v>366000</v>
      </c>
      <c r="BA147" s="18">
        <v>256200</v>
      </c>
      <c r="BB147" s="20">
        <v>0</v>
      </c>
      <c r="BC147" s="20" t="s">
        <v>447</v>
      </c>
      <c r="BD147" s="20">
        <v>10.31</v>
      </c>
      <c r="BE147" s="20"/>
      <c r="BF147" s="16"/>
      <c r="BG147" s="13"/>
      <c r="BH147" s="16" t="s">
        <v>114</v>
      </c>
      <c r="BI147" s="16" t="s">
        <v>436</v>
      </c>
      <c r="BJ147" s="16" t="s">
        <v>490</v>
      </c>
      <c r="BK147" s="16" t="s">
        <v>430</v>
      </c>
      <c r="BL147" s="14" t="s">
        <v>0</v>
      </c>
      <c r="BM147" s="20">
        <v>156190.44699999999</v>
      </c>
      <c r="BN147" s="14" t="s">
        <v>45</v>
      </c>
      <c r="BO147" s="20"/>
      <c r="BP147" s="21">
        <v>43739</v>
      </c>
      <c r="BQ147" s="21">
        <v>47392</v>
      </c>
      <c r="BR147" s="20">
        <v>0</v>
      </c>
      <c r="BS147" s="20">
        <v>365.09</v>
      </c>
      <c r="BT147" s="20">
        <v>0</v>
      </c>
    </row>
    <row r="148" spans="1:72" s="12" customFormat="1" ht="18.2" customHeight="1" x14ac:dyDescent="0.15">
      <c r="A148" s="3">
        <v>146</v>
      </c>
      <c r="B148" s="4" t="s">
        <v>48</v>
      </c>
      <c r="C148" s="4" t="s">
        <v>420</v>
      </c>
      <c r="D148" s="5">
        <v>45231</v>
      </c>
      <c r="E148" s="6" t="s">
        <v>100</v>
      </c>
      <c r="F148" s="7">
        <v>153</v>
      </c>
      <c r="G148" s="7">
        <v>152</v>
      </c>
      <c r="H148" s="8">
        <v>52459.467600000004</v>
      </c>
      <c r="I148" s="8">
        <v>31918.3904</v>
      </c>
      <c r="J148" s="8">
        <v>0</v>
      </c>
      <c r="K148" s="8">
        <v>84377.857999999993</v>
      </c>
      <c r="L148" s="8">
        <v>344.12040000000002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84377.857999999993</v>
      </c>
      <c r="T148" s="8">
        <v>77085.024900000004</v>
      </c>
      <c r="U148" s="8">
        <v>375.95960000000002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77460.984500000006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/>
      <c r="AT148" s="8">
        <v>0</v>
      </c>
      <c r="AU148" s="8">
        <f t="shared" si="2"/>
        <v>0</v>
      </c>
      <c r="AV148" s="8">
        <v>32262.5108</v>
      </c>
      <c r="AW148" s="8">
        <v>77460.984500000006</v>
      </c>
      <c r="AX148" s="9">
        <v>105</v>
      </c>
      <c r="AY148" s="9">
        <v>300</v>
      </c>
      <c r="AZ148" s="8">
        <v>379800</v>
      </c>
      <c r="BA148" s="8">
        <v>88681.76</v>
      </c>
      <c r="BB148" s="10">
        <v>89.57</v>
      </c>
      <c r="BC148" s="10">
        <v>85.222989948102096</v>
      </c>
      <c r="BD148" s="10">
        <v>8.6</v>
      </c>
      <c r="BE148" s="10"/>
      <c r="BF148" s="6" t="s">
        <v>421</v>
      </c>
      <c r="BG148" s="3"/>
      <c r="BH148" s="6" t="s">
        <v>444</v>
      </c>
      <c r="BI148" s="6" t="s">
        <v>445</v>
      </c>
      <c r="BJ148" s="6" t="s">
        <v>461</v>
      </c>
      <c r="BK148" s="6" t="s">
        <v>424</v>
      </c>
      <c r="BL148" s="4" t="s">
        <v>1</v>
      </c>
      <c r="BM148" s="10">
        <v>666884.87272947398</v>
      </c>
      <c r="BN148" s="4" t="s">
        <v>45</v>
      </c>
      <c r="BO148" s="10"/>
      <c r="BP148" s="11">
        <v>39305</v>
      </c>
      <c r="BQ148" s="11">
        <v>48430</v>
      </c>
      <c r="BR148" s="10">
        <v>25154.083500000001</v>
      </c>
      <c r="BS148" s="10">
        <v>61.17</v>
      </c>
      <c r="BT148" s="10">
        <v>44.283900000000003</v>
      </c>
    </row>
    <row r="149" spans="1:72" s="12" customFormat="1" ht="18.2" customHeight="1" x14ac:dyDescent="0.15">
      <c r="A149" s="13">
        <v>147</v>
      </c>
      <c r="B149" s="14" t="s">
        <v>48</v>
      </c>
      <c r="C149" s="14" t="s">
        <v>420</v>
      </c>
      <c r="D149" s="15">
        <v>45231</v>
      </c>
      <c r="E149" s="16" t="s">
        <v>101</v>
      </c>
      <c r="F149" s="17">
        <v>138</v>
      </c>
      <c r="G149" s="17">
        <v>137</v>
      </c>
      <c r="H149" s="18">
        <v>43823.612500000003</v>
      </c>
      <c r="I149" s="18">
        <v>25170.1486</v>
      </c>
      <c r="J149" s="18">
        <v>0</v>
      </c>
      <c r="K149" s="18">
        <v>68993.761100000003</v>
      </c>
      <c r="L149" s="18">
        <v>287.46080000000001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68993.761100000003</v>
      </c>
      <c r="T149" s="18">
        <v>57151.292300000001</v>
      </c>
      <c r="U149" s="18">
        <v>314.06920000000002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57465.361499999999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/>
      <c r="AT149" s="18">
        <v>0</v>
      </c>
      <c r="AU149" s="18">
        <f t="shared" si="2"/>
        <v>0</v>
      </c>
      <c r="AV149" s="18">
        <v>25457.609400000001</v>
      </c>
      <c r="AW149" s="18">
        <v>57465.361499999999</v>
      </c>
      <c r="AX149" s="19">
        <v>105</v>
      </c>
      <c r="AY149" s="19">
        <v>300</v>
      </c>
      <c r="AZ149" s="18">
        <v>379800</v>
      </c>
      <c r="BA149" s="18">
        <v>74081.91</v>
      </c>
      <c r="BB149" s="20">
        <v>74.88</v>
      </c>
      <c r="BC149" s="20">
        <v>69.737036088405404</v>
      </c>
      <c r="BD149" s="20">
        <v>8.6</v>
      </c>
      <c r="BE149" s="20"/>
      <c r="BF149" s="16" t="s">
        <v>421</v>
      </c>
      <c r="BG149" s="13"/>
      <c r="BH149" s="16" t="s">
        <v>444</v>
      </c>
      <c r="BI149" s="16" t="s">
        <v>445</v>
      </c>
      <c r="BJ149" s="16" t="s">
        <v>461</v>
      </c>
      <c r="BK149" s="16" t="s">
        <v>424</v>
      </c>
      <c r="BL149" s="14" t="s">
        <v>1</v>
      </c>
      <c r="BM149" s="20">
        <v>545295.84752318799</v>
      </c>
      <c r="BN149" s="14" t="s">
        <v>45</v>
      </c>
      <c r="BO149" s="20"/>
      <c r="BP149" s="21">
        <v>39310</v>
      </c>
      <c r="BQ149" s="21">
        <v>48435</v>
      </c>
      <c r="BR149" s="20">
        <v>22529.782999999999</v>
      </c>
      <c r="BS149" s="20">
        <v>51.1</v>
      </c>
      <c r="BT149" s="20">
        <v>44.283900000000003</v>
      </c>
    </row>
    <row r="150" spans="1:72" s="12" customFormat="1" ht="18.2" customHeight="1" x14ac:dyDescent="0.15">
      <c r="A150" s="3">
        <v>148</v>
      </c>
      <c r="B150" s="4" t="s">
        <v>48</v>
      </c>
      <c r="C150" s="4" t="s">
        <v>420</v>
      </c>
      <c r="D150" s="5">
        <v>45231</v>
      </c>
      <c r="E150" s="6" t="s">
        <v>102</v>
      </c>
      <c r="F150" s="4" t="s">
        <v>537</v>
      </c>
      <c r="G150" s="7">
        <v>147</v>
      </c>
      <c r="H150" s="8">
        <v>5.4999999999999997E-3</v>
      </c>
      <c r="I150" s="8">
        <v>82622.767800000001</v>
      </c>
      <c r="J150" s="8">
        <v>57329.395941941555</v>
      </c>
      <c r="K150" s="8">
        <v>82622.773300000001</v>
      </c>
      <c r="L150" s="8">
        <v>0</v>
      </c>
      <c r="M150" s="8">
        <v>0</v>
      </c>
      <c r="N150" s="8">
        <v>0</v>
      </c>
      <c r="O150" s="8">
        <v>82622.767800000001</v>
      </c>
      <c r="P150" s="8">
        <v>0</v>
      </c>
      <c r="Q150" s="8">
        <v>5.4999999999999997E-3</v>
      </c>
      <c r="R150" s="8">
        <v>0</v>
      </c>
      <c r="S150" s="8">
        <v>0</v>
      </c>
      <c r="T150" s="8">
        <v>57218.477700000003</v>
      </c>
      <c r="U150" s="8">
        <v>0</v>
      </c>
      <c r="V150" s="8">
        <v>0</v>
      </c>
      <c r="W150" s="8">
        <v>57218.477700000003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8549.7613000000001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15744.528</v>
      </c>
      <c r="AQ150" s="8">
        <v>0</v>
      </c>
      <c r="AR150" s="8">
        <v>0</v>
      </c>
      <c r="AS150" s="8"/>
      <c r="AT150" s="8">
        <v>52590.666535107826</v>
      </c>
      <c r="AU150" s="8">
        <f t="shared" si="2"/>
        <v>54215.477822950634</v>
      </c>
      <c r="AV150" s="8">
        <v>0</v>
      </c>
      <c r="AW150" s="8">
        <v>0</v>
      </c>
      <c r="AX150" s="9">
        <v>0</v>
      </c>
      <c r="AY150" s="9">
        <v>180</v>
      </c>
      <c r="AZ150" s="8">
        <v>391000</v>
      </c>
      <c r="BA150" s="8">
        <v>91651.25</v>
      </c>
      <c r="BB150" s="10">
        <v>90</v>
      </c>
      <c r="BC150" s="10">
        <v>0</v>
      </c>
      <c r="BD150" s="10">
        <v>9.5</v>
      </c>
      <c r="BE150" s="10"/>
      <c r="BF150" s="6" t="s">
        <v>431</v>
      </c>
      <c r="BG150" s="3"/>
      <c r="BH150" s="6" t="s">
        <v>114</v>
      </c>
      <c r="BI150" s="6" t="s">
        <v>436</v>
      </c>
      <c r="BJ150" s="6" t="s">
        <v>437</v>
      </c>
      <c r="BK150" s="6" t="s">
        <v>430</v>
      </c>
      <c r="BL150" s="4" t="s">
        <v>1</v>
      </c>
      <c r="BM150" s="10">
        <v>0</v>
      </c>
      <c r="BN150" s="4" t="s">
        <v>45</v>
      </c>
      <c r="BO150" s="10"/>
      <c r="BP150" s="11">
        <v>39311</v>
      </c>
      <c r="BQ150" s="11">
        <v>44786</v>
      </c>
      <c r="BR150" s="10">
        <v>0</v>
      </c>
      <c r="BS150" s="10">
        <v>0</v>
      </c>
      <c r="BT150" s="10">
        <v>0</v>
      </c>
    </row>
    <row r="151" spans="1:72" s="12" customFormat="1" ht="18.2" customHeight="1" x14ac:dyDescent="0.15">
      <c r="A151" s="13">
        <v>149</v>
      </c>
      <c r="B151" s="14" t="s">
        <v>48</v>
      </c>
      <c r="C151" s="14" t="s">
        <v>420</v>
      </c>
      <c r="D151" s="15">
        <v>45231</v>
      </c>
      <c r="E151" s="16" t="s">
        <v>103</v>
      </c>
      <c r="F151" s="17">
        <v>156</v>
      </c>
      <c r="G151" s="17">
        <v>155</v>
      </c>
      <c r="H151" s="18">
        <v>43823.612500000003</v>
      </c>
      <c r="I151" s="18">
        <v>26850.2186</v>
      </c>
      <c r="J151" s="18">
        <v>0</v>
      </c>
      <c r="K151" s="18">
        <v>70673.831099999996</v>
      </c>
      <c r="L151" s="18">
        <v>287.46080000000001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70673.831099999996</v>
      </c>
      <c r="T151" s="18">
        <v>65796.4231</v>
      </c>
      <c r="U151" s="18">
        <v>314.06920000000002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66110.492299999998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/>
      <c r="AT151" s="18">
        <v>0</v>
      </c>
      <c r="AU151" s="18">
        <f t="shared" si="2"/>
        <v>0</v>
      </c>
      <c r="AV151" s="18">
        <v>27137.679400000001</v>
      </c>
      <c r="AW151" s="18">
        <v>66110.492299999998</v>
      </c>
      <c r="AX151" s="19">
        <v>105</v>
      </c>
      <c r="AY151" s="19">
        <v>300</v>
      </c>
      <c r="AZ151" s="18">
        <v>379800</v>
      </c>
      <c r="BA151" s="18">
        <v>74081.91</v>
      </c>
      <c r="BB151" s="20">
        <v>74.88</v>
      </c>
      <c r="BC151" s="20">
        <v>71.435205609142599</v>
      </c>
      <c r="BD151" s="20">
        <v>8.6</v>
      </c>
      <c r="BE151" s="20"/>
      <c r="BF151" s="16" t="s">
        <v>421</v>
      </c>
      <c r="BG151" s="13"/>
      <c r="BH151" s="16" t="s">
        <v>444</v>
      </c>
      <c r="BI151" s="16" t="s">
        <v>445</v>
      </c>
      <c r="BJ151" s="16" t="s">
        <v>461</v>
      </c>
      <c r="BK151" s="16" t="s">
        <v>424</v>
      </c>
      <c r="BL151" s="14" t="s">
        <v>1</v>
      </c>
      <c r="BM151" s="20">
        <v>558574.36981189798</v>
      </c>
      <c r="BN151" s="14" t="s">
        <v>45</v>
      </c>
      <c r="BO151" s="20"/>
      <c r="BP151" s="21">
        <v>39310</v>
      </c>
      <c r="BQ151" s="21">
        <v>48435</v>
      </c>
      <c r="BR151" s="20">
        <v>22073.32</v>
      </c>
      <c r="BS151" s="20">
        <v>51.1</v>
      </c>
      <c r="BT151" s="20">
        <v>44.283900000000003</v>
      </c>
    </row>
    <row r="152" spans="1:72" s="12" customFormat="1" ht="18.2" customHeight="1" x14ac:dyDescent="0.15">
      <c r="A152" s="3">
        <v>150</v>
      </c>
      <c r="B152" s="4" t="s">
        <v>48</v>
      </c>
      <c r="C152" s="4" t="s">
        <v>420</v>
      </c>
      <c r="D152" s="5">
        <v>45231</v>
      </c>
      <c r="E152" s="6" t="s">
        <v>21</v>
      </c>
      <c r="F152" s="7">
        <v>0</v>
      </c>
      <c r="G152" s="7">
        <v>0</v>
      </c>
      <c r="H152" s="8">
        <v>178381.6985</v>
      </c>
      <c r="I152" s="8">
        <v>0</v>
      </c>
      <c r="J152" s="8">
        <v>0</v>
      </c>
      <c r="K152" s="8">
        <v>178381.6985</v>
      </c>
      <c r="L152" s="8">
        <v>1796.9639</v>
      </c>
      <c r="M152" s="8">
        <v>0</v>
      </c>
      <c r="N152" s="8">
        <v>0</v>
      </c>
      <c r="O152" s="8">
        <v>0</v>
      </c>
      <c r="P152" s="8">
        <v>1796.9639</v>
      </c>
      <c r="Q152" s="8">
        <v>0</v>
      </c>
      <c r="R152" s="8">
        <v>0</v>
      </c>
      <c r="S152" s="8">
        <v>176584.7346</v>
      </c>
      <c r="T152" s="8">
        <v>0</v>
      </c>
      <c r="U152" s="8">
        <v>1532.5961</v>
      </c>
      <c r="V152" s="8">
        <v>0</v>
      </c>
      <c r="W152" s="8">
        <v>0</v>
      </c>
      <c r="X152" s="8">
        <v>1532.5961</v>
      </c>
      <c r="Y152" s="8">
        <v>0</v>
      </c>
      <c r="Z152" s="8">
        <v>0</v>
      </c>
      <c r="AA152" s="8">
        <v>0</v>
      </c>
      <c r="AB152" s="8">
        <v>416.96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161.66999999999999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3713.5794000000001</v>
      </c>
      <c r="AR152" s="8">
        <v>0</v>
      </c>
      <c r="AS152" s="8"/>
      <c r="AT152" s="8">
        <v>0</v>
      </c>
      <c r="AU152" s="8">
        <f t="shared" si="2"/>
        <v>7621.7693999999992</v>
      </c>
      <c r="AV152" s="8">
        <v>0</v>
      </c>
      <c r="AW152" s="8">
        <v>0</v>
      </c>
      <c r="AX152" s="9">
        <v>69</v>
      </c>
      <c r="AY152" s="9">
        <v>120</v>
      </c>
      <c r="AZ152" s="8">
        <v>418000</v>
      </c>
      <c r="BA152" s="8">
        <v>292600</v>
      </c>
      <c r="BB152" s="10">
        <v>0</v>
      </c>
      <c r="BC152" s="10" t="s">
        <v>447</v>
      </c>
      <c r="BD152" s="10">
        <v>10.31</v>
      </c>
      <c r="BE152" s="10"/>
      <c r="BF152" s="6"/>
      <c r="BG152" s="3"/>
      <c r="BH152" s="6" t="s">
        <v>444</v>
      </c>
      <c r="BI152" s="6" t="s">
        <v>445</v>
      </c>
      <c r="BJ152" s="6" t="s">
        <v>548</v>
      </c>
      <c r="BK152" s="6" t="s">
        <v>430</v>
      </c>
      <c r="BL152" s="4" t="s">
        <v>0</v>
      </c>
      <c r="BM152" s="10">
        <v>176584.7346</v>
      </c>
      <c r="BN152" s="4" t="s">
        <v>45</v>
      </c>
      <c r="BO152" s="10"/>
      <c r="BP152" s="11">
        <v>43709</v>
      </c>
      <c r="BQ152" s="11">
        <v>47362</v>
      </c>
      <c r="BR152" s="10">
        <v>0</v>
      </c>
      <c r="BS152" s="10">
        <v>416.96</v>
      </c>
      <c r="BT152" s="10">
        <v>0</v>
      </c>
    </row>
    <row r="153" spans="1:72" s="12" customFormat="1" ht="18.2" customHeight="1" x14ac:dyDescent="0.15">
      <c r="A153" s="13">
        <v>151</v>
      </c>
      <c r="B153" s="14" t="s">
        <v>48</v>
      </c>
      <c r="C153" s="14" t="s">
        <v>420</v>
      </c>
      <c r="D153" s="15">
        <v>45231</v>
      </c>
      <c r="E153" s="16" t="s">
        <v>89</v>
      </c>
      <c r="F153" s="17">
        <v>136</v>
      </c>
      <c r="G153" s="17">
        <v>135</v>
      </c>
      <c r="H153" s="18">
        <v>43780.965600000003</v>
      </c>
      <c r="I153" s="18">
        <v>24931.438099999999</v>
      </c>
      <c r="J153" s="18">
        <v>0</v>
      </c>
      <c r="K153" s="18">
        <v>68712.403699999995</v>
      </c>
      <c r="L153" s="18">
        <v>287.14609999999999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68712.403699999995</v>
      </c>
      <c r="T153" s="18">
        <v>55891.106899999999</v>
      </c>
      <c r="U153" s="18">
        <v>313.76389999999998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56204.870799999997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>
        <v>0</v>
      </c>
      <c r="AU153" s="18">
        <f t="shared" si="2"/>
        <v>0</v>
      </c>
      <c r="AV153" s="18">
        <v>25218.584200000001</v>
      </c>
      <c r="AW153" s="18">
        <v>56204.870799999997</v>
      </c>
      <c r="AX153" s="19">
        <v>105</v>
      </c>
      <c r="AY153" s="19">
        <v>300</v>
      </c>
      <c r="AZ153" s="18">
        <v>379800</v>
      </c>
      <c r="BA153" s="18">
        <v>74006.149999999994</v>
      </c>
      <c r="BB153" s="20">
        <v>74.88</v>
      </c>
      <c r="BC153" s="20">
        <v>69.523746189418006</v>
      </c>
      <c r="BD153" s="20">
        <v>8.6</v>
      </c>
      <c r="BE153" s="20"/>
      <c r="BF153" s="16" t="s">
        <v>421</v>
      </c>
      <c r="BG153" s="13"/>
      <c r="BH153" s="16" t="s">
        <v>444</v>
      </c>
      <c r="BI153" s="16" t="s">
        <v>445</v>
      </c>
      <c r="BJ153" s="16" t="s">
        <v>461</v>
      </c>
      <c r="BK153" s="16" t="s">
        <v>424</v>
      </c>
      <c r="BL153" s="14" t="s">
        <v>1</v>
      </c>
      <c r="BM153" s="20">
        <v>543072.12440034596</v>
      </c>
      <c r="BN153" s="14" t="s">
        <v>45</v>
      </c>
      <c r="BO153" s="20"/>
      <c r="BP153" s="21">
        <v>39317</v>
      </c>
      <c r="BQ153" s="21">
        <v>48442</v>
      </c>
      <c r="BR153" s="20">
        <v>22211.557799999999</v>
      </c>
      <c r="BS153" s="20">
        <v>51.04</v>
      </c>
      <c r="BT153" s="20">
        <v>44.283900000000003</v>
      </c>
    </row>
    <row r="154" spans="1:72" s="12" customFormat="1" ht="18.2" customHeight="1" x14ac:dyDescent="0.15">
      <c r="A154" s="3">
        <v>152</v>
      </c>
      <c r="B154" s="4" t="s">
        <v>344</v>
      </c>
      <c r="C154" s="4" t="s">
        <v>420</v>
      </c>
      <c r="D154" s="5">
        <v>45231</v>
      </c>
      <c r="E154" s="6" t="s">
        <v>184</v>
      </c>
      <c r="F154" s="4" t="s">
        <v>522</v>
      </c>
      <c r="G154" s="7">
        <v>124</v>
      </c>
      <c r="H154" s="8">
        <v>53208.480000000003</v>
      </c>
      <c r="I154" s="8">
        <v>27615.29</v>
      </c>
      <c r="J154" s="8">
        <v>0</v>
      </c>
      <c r="K154" s="8">
        <v>80823.77</v>
      </c>
      <c r="L154" s="8">
        <v>336.93</v>
      </c>
      <c r="M154" s="8">
        <v>80823.77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80823.77</v>
      </c>
      <c r="T154" s="8">
        <v>61444.15</v>
      </c>
      <c r="U154" s="8">
        <v>381.31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61825.46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f t="shared" si="2"/>
        <v>0</v>
      </c>
      <c r="AV154" s="8">
        <v>27952.22</v>
      </c>
      <c r="AW154" s="8">
        <v>61825.46</v>
      </c>
      <c r="AX154" s="9">
        <v>106</v>
      </c>
      <c r="AY154" s="9">
        <v>300</v>
      </c>
      <c r="AZ154" s="8">
        <v>379800</v>
      </c>
      <c r="BA154" s="8">
        <v>88455.33</v>
      </c>
      <c r="BB154" s="10">
        <v>89.57</v>
      </c>
      <c r="BC154" s="10">
        <v>81.842270882941705</v>
      </c>
      <c r="BD154" s="10">
        <v>8.6</v>
      </c>
      <c r="BE154" s="10"/>
      <c r="BF154" s="6" t="s">
        <v>421</v>
      </c>
      <c r="BG154" s="3"/>
      <c r="BH154" s="6" t="s">
        <v>444</v>
      </c>
      <c r="BI154" s="6" t="s">
        <v>445</v>
      </c>
      <c r="BJ154" s="6" t="s">
        <v>461</v>
      </c>
      <c r="BK154" s="6" t="s">
        <v>424</v>
      </c>
      <c r="BL154" s="4" t="s">
        <v>1</v>
      </c>
      <c r="BM154" s="10">
        <v>0</v>
      </c>
      <c r="BN154" s="4" t="s">
        <v>45</v>
      </c>
      <c r="BO154" s="10"/>
      <c r="BP154" s="11">
        <v>39323</v>
      </c>
      <c r="BQ154" s="11">
        <v>48448</v>
      </c>
      <c r="BR154" s="10">
        <v>27677.1</v>
      </c>
      <c r="BS154" s="10">
        <v>0</v>
      </c>
      <c r="BT154" s="10">
        <v>0</v>
      </c>
    </row>
    <row r="155" spans="1:72" s="12" customFormat="1" ht="18.2" customHeight="1" x14ac:dyDescent="0.15">
      <c r="A155" s="13">
        <v>153</v>
      </c>
      <c r="B155" s="14" t="s">
        <v>344</v>
      </c>
      <c r="C155" s="14" t="s">
        <v>420</v>
      </c>
      <c r="D155" s="15">
        <v>45231</v>
      </c>
      <c r="E155" s="16" t="s">
        <v>185</v>
      </c>
      <c r="F155" s="17">
        <v>115</v>
      </c>
      <c r="G155" s="17">
        <v>114</v>
      </c>
      <c r="H155" s="18">
        <v>54528.62</v>
      </c>
      <c r="I155" s="18">
        <v>24398.9</v>
      </c>
      <c r="J155" s="18">
        <v>0</v>
      </c>
      <c r="K155" s="18">
        <v>78927.520000000004</v>
      </c>
      <c r="L155" s="18">
        <v>325.79000000000002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78927.520000000004</v>
      </c>
      <c r="T155" s="18">
        <v>61949.08</v>
      </c>
      <c r="U155" s="18">
        <v>431.67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62380.75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0</v>
      </c>
      <c r="AV155" s="18">
        <v>24724.69</v>
      </c>
      <c r="AW155" s="18">
        <v>62380.75</v>
      </c>
      <c r="AX155" s="19">
        <v>107</v>
      </c>
      <c r="AY155" s="19">
        <v>300</v>
      </c>
      <c r="AZ155" s="18">
        <v>379800</v>
      </c>
      <c r="BA155" s="18">
        <v>86695.6</v>
      </c>
      <c r="BB155" s="20">
        <v>88.05</v>
      </c>
      <c r="BC155" s="20">
        <v>80.160563350389197</v>
      </c>
      <c r="BD155" s="20">
        <v>9.5</v>
      </c>
      <c r="BE155" s="20"/>
      <c r="BF155" s="16" t="s">
        <v>421</v>
      </c>
      <c r="BG155" s="13"/>
      <c r="BH155" s="16" t="s">
        <v>444</v>
      </c>
      <c r="BI155" s="16" t="s">
        <v>445</v>
      </c>
      <c r="BJ155" s="16" t="s">
        <v>461</v>
      </c>
      <c r="BK155" s="16" t="s">
        <v>424</v>
      </c>
      <c r="BL155" s="14" t="s">
        <v>1</v>
      </c>
      <c r="BM155" s="20">
        <v>623807.83747856005</v>
      </c>
      <c r="BN155" s="14" t="s">
        <v>45</v>
      </c>
      <c r="BO155" s="20"/>
      <c r="BP155" s="21">
        <v>39346</v>
      </c>
      <c r="BQ155" s="21">
        <v>48471</v>
      </c>
      <c r="BR155" s="20">
        <v>29120.14</v>
      </c>
      <c r="BS155" s="20">
        <v>60.21</v>
      </c>
      <c r="BT155" s="20">
        <v>45.03</v>
      </c>
    </row>
    <row r="156" spans="1:72" s="12" customFormat="1" ht="18.2" customHeight="1" x14ac:dyDescent="0.15">
      <c r="A156" s="3">
        <v>154</v>
      </c>
      <c r="B156" s="4" t="s">
        <v>344</v>
      </c>
      <c r="C156" s="4" t="s">
        <v>420</v>
      </c>
      <c r="D156" s="5">
        <v>45231</v>
      </c>
      <c r="E156" s="6" t="s">
        <v>186</v>
      </c>
      <c r="F156" s="7">
        <v>67</v>
      </c>
      <c r="G156" s="7">
        <v>67</v>
      </c>
      <c r="H156" s="8">
        <v>0</v>
      </c>
      <c r="I156" s="8">
        <v>40720.910000000003</v>
      </c>
      <c r="J156" s="8">
        <v>0</v>
      </c>
      <c r="K156" s="8">
        <v>40720.910000000003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40720.910000000003</v>
      </c>
      <c r="T156" s="8">
        <v>10523.66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10523.66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f t="shared" si="2"/>
        <v>0</v>
      </c>
      <c r="AV156" s="8">
        <v>40720.910000000003</v>
      </c>
      <c r="AW156" s="8">
        <v>10523.66</v>
      </c>
      <c r="AX156" s="9">
        <v>0</v>
      </c>
      <c r="AY156" s="9">
        <v>180</v>
      </c>
      <c r="AZ156" s="8">
        <v>348000</v>
      </c>
      <c r="BA156" s="8">
        <v>78347.179999999993</v>
      </c>
      <c r="BB156" s="10">
        <v>90</v>
      </c>
      <c r="BC156" s="10">
        <v>46.777457720877798</v>
      </c>
      <c r="BD156" s="10">
        <v>8.6</v>
      </c>
      <c r="BE156" s="10"/>
      <c r="BF156" s="6" t="s">
        <v>421</v>
      </c>
      <c r="BG156" s="3"/>
      <c r="BH156" s="6" t="s">
        <v>578</v>
      </c>
      <c r="BI156" s="6" t="s">
        <v>579</v>
      </c>
      <c r="BJ156" s="6" t="s">
        <v>580</v>
      </c>
      <c r="BK156" s="6" t="s">
        <v>424</v>
      </c>
      <c r="BL156" s="4" t="s">
        <v>1</v>
      </c>
      <c r="BM156" s="10">
        <v>321839.87039323</v>
      </c>
      <c r="BN156" s="4" t="s">
        <v>45</v>
      </c>
      <c r="BO156" s="10"/>
      <c r="BP156" s="11">
        <v>39354</v>
      </c>
      <c r="BQ156" s="11">
        <v>44829</v>
      </c>
      <c r="BR156" s="10">
        <v>16037.27</v>
      </c>
      <c r="BS156" s="10">
        <v>0</v>
      </c>
      <c r="BT156" s="10">
        <v>48.38</v>
      </c>
    </row>
    <row r="157" spans="1:72" s="12" customFormat="1" ht="18.2" customHeight="1" x14ac:dyDescent="0.15">
      <c r="A157" s="13">
        <v>155</v>
      </c>
      <c r="B157" s="14" t="s">
        <v>48</v>
      </c>
      <c r="C157" s="14" t="s">
        <v>420</v>
      </c>
      <c r="D157" s="15">
        <v>45231</v>
      </c>
      <c r="E157" s="16" t="s">
        <v>187</v>
      </c>
      <c r="F157" s="17">
        <v>144</v>
      </c>
      <c r="G157" s="17">
        <v>143</v>
      </c>
      <c r="H157" s="18">
        <v>48636.980900000002</v>
      </c>
      <c r="I157" s="18">
        <v>26284.044900000001</v>
      </c>
      <c r="J157" s="18">
        <v>0</v>
      </c>
      <c r="K157" s="18">
        <v>74921.025800000003</v>
      </c>
      <c r="L157" s="18">
        <v>306.72730000000001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74921.025800000003</v>
      </c>
      <c r="T157" s="18">
        <v>71960.188200000004</v>
      </c>
      <c r="U157" s="18">
        <v>385.04270000000002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72345.230899999995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26590.772199999999</v>
      </c>
      <c r="AW157" s="18">
        <v>72345.230899999995</v>
      </c>
      <c r="AX157" s="19">
        <v>105</v>
      </c>
      <c r="AY157" s="19">
        <v>300</v>
      </c>
      <c r="AZ157" s="18">
        <v>354000</v>
      </c>
      <c r="BA157" s="18">
        <v>79177.83</v>
      </c>
      <c r="BB157" s="20">
        <v>90</v>
      </c>
      <c r="BC157" s="20">
        <v>85.161368049616897</v>
      </c>
      <c r="BD157" s="20">
        <v>9.5</v>
      </c>
      <c r="BE157" s="20"/>
      <c r="BF157" s="16" t="s">
        <v>431</v>
      </c>
      <c r="BG157" s="13"/>
      <c r="BH157" s="16" t="s">
        <v>578</v>
      </c>
      <c r="BI157" s="16" t="s">
        <v>581</v>
      </c>
      <c r="BJ157" s="16" t="s">
        <v>582</v>
      </c>
      <c r="BK157" s="16" t="s">
        <v>424</v>
      </c>
      <c r="BL157" s="14" t="s">
        <v>1</v>
      </c>
      <c r="BM157" s="20">
        <v>592142.29822466697</v>
      </c>
      <c r="BN157" s="14" t="s">
        <v>45</v>
      </c>
      <c r="BO157" s="20"/>
      <c r="BP157" s="21">
        <v>39318</v>
      </c>
      <c r="BQ157" s="21">
        <v>48443</v>
      </c>
      <c r="BR157" s="20">
        <v>20408.794900000001</v>
      </c>
      <c r="BS157" s="20">
        <v>54.99</v>
      </c>
      <c r="BT157" s="20">
        <v>44.283900000000003</v>
      </c>
    </row>
    <row r="158" spans="1:72" s="12" customFormat="1" ht="18.2" customHeight="1" x14ac:dyDescent="0.15">
      <c r="A158" s="3">
        <v>156</v>
      </c>
      <c r="B158" s="4" t="s">
        <v>48</v>
      </c>
      <c r="C158" s="4" t="s">
        <v>420</v>
      </c>
      <c r="D158" s="5">
        <v>45231</v>
      </c>
      <c r="E158" s="6" t="s">
        <v>54</v>
      </c>
      <c r="F158" s="7">
        <v>159</v>
      </c>
      <c r="G158" s="7">
        <v>158</v>
      </c>
      <c r="H158" s="8">
        <v>40017.529699999999</v>
      </c>
      <c r="I158" s="8">
        <v>22473.179700000001</v>
      </c>
      <c r="J158" s="8">
        <v>0</v>
      </c>
      <c r="K158" s="8">
        <v>62490.7094</v>
      </c>
      <c r="L158" s="8">
        <v>248.87450000000001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62490.7094</v>
      </c>
      <c r="T158" s="8">
        <v>66486.513999999996</v>
      </c>
      <c r="U158" s="8">
        <v>316.80549999999999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66803.319499999998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/>
      <c r="AT158" s="8">
        <v>0</v>
      </c>
      <c r="AU158" s="8">
        <f t="shared" si="2"/>
        <v>0</v>
      </c>
      <c r="AV158" s="8">
        <v>22722.054199999999</v>
      </c>
      <c r="AW158" s="8">
        <v>66803.319499999998</v>
      </c>
      <c r="AX158" s="9">
        <v>106</v>
      </c>
      <c r="AY158" s="9">
        <v>300</v>
      </c>
      <c r="AZ158" s="8">
        <v>277000</v>
      </c>
      <c r="BA158" s="8">
        <v>64746.07</v>
      </c>
      <c r="BB158" s="10">
        <v>90</v>
      </c>
      <c r="BC158" s="10">
        <v>86.864945563491403</v>
      </c>
      <c r="BD158" s="10">
        <v>9.5</v>
      </c>
      <c r="BE158" s="10"/>
      <c r="BF158" s="6" t="s">
        <v>431</v>
      </c>
      <c r="BG158" s="3"/>
      <c r="BH158" s="6" t="s">
        <v>114</v>
      </c>
      <c r="BI158" s="6" t="s">
        <v>474</v>
      </c>
      <c r="BJ158" s="6" t="s">
        <v>456</v>
      </c>
      <c r="BK158" s="6" t="s">
        <v>424</v>
      </c>
      <c r="BL158" s="4" t="s">
        <v>1</v>
      </c>
      <c r="BM158" s="10">
        <v>493898.633750498</v>
      </c>
      <c r="BN158" s="4" t="s">
        <v>45</v>
      </c>
      <c r="BO158" s="10"/>
      <c r="BP158" s="11">
        <v>39332</v>
      </c>
      <c r="BQ158" s="11">
        <v>48457</v>
      </c>
      <c r="BR158" s="10">
        <v>19472.410100000001</v>
      </c>
      <c r="BS158" s="10">
        <v>44.96</v>
      </c>
      <c r="BT158" s="10">
        <v>44.283900000000003</v>
      </c>
    </row>
    <row r="159" spans="1:72" s="12" customFormat="1" ht="18.2" customHeight="1" x14ac:dyDescent="0.15">
      <c r="A159" s="13">
        <v>157</v>
      </c>
      <c r="B159" s="14" t="s">
        <v>344</v>
      </c>
      <c r="C159" s="14" t="s">
        <v>420</v>
      </c>
      <c r="D159" s="15">
        <v>45231</v>
      </c>
      <c r="E159" s="16" t="s">
        <v>188</v>
      </c>
      <c r="F159" s="17">
        <v>87</v>
      </c>
      <c r="G159" s="17">
        <v>86</v>
      </c>
      <c r="H159" s="18">
        <v>60062.52</v>
      </c>
      <c r="I159" s="18">
        <v>23883.88</v>
      </c>
      <c r="J159" s="18">
        <v>0</v>
      </c>
      <c r="K159" s="18">
        <v>83946.4</v>
      </c>
      <c r="L159" s="18">
        <v>375.27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83946.4</v>
      </c>
      <c r="T159" s="18">
        <v>44661.08</v>
      </c>
      <c r="U159" s="18">
        <v>430.43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45091.51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f t="shared" si="2"/>
        <v>0</v>
      </c>
      <c r="AV159" s="18">
        <v>24259.15</v>
      </c>
      <c r="AW159" s="18">
        <v>45091.51</v>
      </c>
      <c r="AX159" s="19">
        <v>107</v>
      </c>
      <c r="AY159" s="19">
        <v>300</v>
      </c>
      <c r="AZ159" s="18">
        <v>426000</v>
      </c>
      <c r="BA159" s="18">
        <v>99226.48</v>
      </c>
      <c r="BB159" s="20">
        <v>90</v>
      </c>
      <c r="BC159" s="20">
        <v>76.140723726166598</v>
      </c>
      <c r="BD159" s="20">
        <v>8.6</v>
      </c>
      <c r="BE159" s="20"/>
      <c r="BF159" s="16" t="s">
        <v>421</v>
      </c>
      <c r="BG159" s="13"/>
      <c r="BH159" s="16" t="s">
        <v>114</v>
      </c>
      <c r="BI159" s="16" t="s">
        <v>474</v>
      </c>
      <c r="BJ159" s="16" t="s">
        <v>456</v>
      </c>
      <c r="BK159" s="16" t="s">
        <v>424</v>
      </c>
      <c r="BL159" s="14" t="s">
        <v>1</v>
      </c>
      <c r="BM159" s="20">
        <v>663474.82155919995</v>
      </c>
      <c r="BN159" s="14" t="s">
        <v>45</v>
      </c>
      <c r="BO159" s="20"/>
      <c r="BP159" s="21">
        <v>39353</v>
      </c>
      <c r="BQ159" s="21">
        <v>48478</v>
      </c>
      <c r="BR159" s="20">
        <v>25301.91</v>
      </c>
      <c r="BS159" s="20">
        <v>68.44</v>
      </c>
      <c r="BT159" s="20">
        <v>45</v>
      </c>
    </row>
    <row r="160" spans="1:72" s="12" customFormat="1" ht="18.2" customHeight="1" x14ac:dyDescent="0.15">
      <c r="A160" s="3">
        <v>158</v>
      </c>
      <c r="B160" s="4" t="s">
        <v>48</v>
      </c>
      <c r="C160" s="4" t="s">
        <v>420</v>
      </c>
      <c r="D160" s="5">
        <v>45231</v>
      </c>
      <c r="E160" s="6" t="s">
        <v>189</v>
      </c>
      <c r="F160" s="7">
        <v>116</v>
      </c>
      <c r="G160" s="7">
        <v>116</v>
      </c>
      <c r="H160" s="8">
        <v>0</v>
      </c>
      <c r="I160" s="8">
        <v>65283.546999999999</v>
      </c>
      <c r="J160" s="8">
        <v>0</v>
      </c>
      <c r="K160" s="8">
        <v>65283.546999999999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65283.546999999999</v>
      </c>
      <c r="T160" s="8">
        <v>34616.895700000001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34616.895700000001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/>
      <c r="AT160" s="8">
        <v>0</v>
      </c>
      <c r="AU160" s="8">
        <f t="shared" si="2"/>
        <v>0</v>
      </c>
      <c r="AV160" s="8">
        <v>65283.546999999999</v>
      </c>
      <c r="AW160" s="8">
        <v>34616.895700000001</v>
      </c>
      <c r="AX160" s="9">
        <v>107</v>
      </c>
      <c r="AY160" s="9">
        <v>300</v>
      </c>
      <c r="AZ160" s="8">
        <v>426000</v>
      </c>
      <c r="BA160" s="8">
        <v>98665.01</v>
      </c>
      <c r="BB160" s="10">
        <v>90</v>
      </c>
      <c r="BC160" s="10">
        <v>59.550181264867902</v>
      </c>
      <c r="BD160" s="10">
        <v>9.5</v>
      </c>
      <c r="BE160" s="10"/>
      <c r="BF160" s="6" t="s">
        <v>431</v>
      </c>
      <c r="BG160" s="3"/>
      <c r="BH160" s="6" t="s">
        <v>114</v>
      </c>
      <c r="BI160" s="6" t="s">
        <v>474</v>
      </c>
      <c r="BJ160" s="6" t="s">
        <v>456</v>
      </c>
      <c r="BK160" s="6" t="s">
        <v>424</v>
      </c>
      <c r="BL160" s="4" t="s">
        <v>1</v>
      </c>
      <c r="BM160" s="10">
        <v>515971.97374249098</v>
      </c>
      <c r="BN160" s="4" t="s">
        <v>45</v>
      </c>
      <c r="BO160" s="10"/>
      <c r="BP160" s="11">
        <v>39374</v>
      </c>
      <c r="BQ160" s="11">
        <v>48499</v>
      </c>
      <c r="BR160" s="10">
        <v>20345.7899</v>
      </c>
      <c r="BS160" s="10">
        <v>0</v>
      </c>
      <c r="BT160" s="10">
        <v>44.283900000000003</v>
      </c>
    </row>
    <row r="161" spans="1:72" s="12" customFormat="1" ht="18.2" customHeight="1" x14ac:dyDescent="0.15">
      <c r="A161" s="13">
        <v>159</v>
      </c>
      <c r="B161" s="14" t="s">
        <v>48</v>
      </c>
      <c r="C161" s="14" t="s">
        <v>420</v>
      </c>
      <c r="D161" s="15">
        <v>45231</v>
      </c>
      <c r="E161" s="16" t="s">
        <v>190</v>
      </c>
      <c r="F161" s="17">
        <v>158</v>
      </c>
      <c r="G161" s="17">
        <v>157</v>
      </c>
      <c r="H161" s="18">
        <v>58036.200100000002</v>
      </c>
      <c r="I161" s="18">
        <v>35412.268799999998</v>
      </c>
      <c r="J161" s="18">
        <v>0</v>
      </c>
      <c r="K161" s="18">
        <v>93448.468900000007</v>
      </c>
      <c r="L161" s="18">
        <v>375.62369999999999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93448.468900000007</v>
      </c>
      <c r="T161" s="18">
        <v>88167.717900000003</v>
      </c>
      <c r="U161" s="18">
        <v>415.92630000000003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88583.644199999995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>
        <v>0</v>
      </c>
      <c r="AU161" s="18">
        <f t="shared" si="2"/>
        <v>0</v>
      </c>
      <c r="AV161" s="18">
        <v>35787.892500000002</v>
      </c>
      <c r="AW161" s="18">
        <v>88583.644199999995</v>
      </c>
      <c r="AX161" s="19">
        <v>106</v>
      </c>
      <c r="AY161" s="19">
        <v>300</v>
      </c>
      <c r="AZ161" s="18">
        <v>418000</v>
      </c>
      <c r="BA161" s="18">
        <v>97484.02</v>
      </c>
      <c r="BB161" s="20">
        <v>90</v>
      </c>
      <c r="BC161" s="20">
        <v>86.274265269323095</v>
      </c>
      <c r="BD161" s="20">
        <v>8.6</v>
      </c>
      <c r="BE161" s="20"/>
      <c r="BF161" s="16" t="s">
        <v>421</v>
      </c>
      <c r="BG161" s="13"/>
      <c r="BH161" s="16" t="s">
        <v>114</v>
      </c>
      <c r="BI161" s="16" t="s">
        <v>474</v>
      </c>
      <c r="BJ161" s="16" t="s">
        <v>456</v>
      </c>
      <c r="BK161" s="16" t="s">
        <v>424</v>
      </c>
      <c r="BL161" s="14" t="s">
        <v>1</v>
      </c>
      <c r="BM161" s="20">
        <v>738574.92672000197</v>
      </c>
      <c r="BN161" s="14" t="s">
        <v>45</v>
      </c>
      <c r="BO161" s="20"/>
      <c r="BP161" s="21">
        <v>39350</v>
      </c>
      <c r="BQ161" s="21">
        <v>48475</v>
      </c>
      <c r="BR161" s="20">
        <v>28438.5236</v>
      </c>
      <c r="BS161" s="20">
        <v>67.23</v>
      </c>
      <c r="BT161" s="20">
        <v>44.283900000000003</v>
      </c>
    </row>
    <row r="162" spans="1:72" s="12" customFormat="1" ht="18.2" customHeight="1" x14ac:dyDescent="0.15">
      <c r="A162" s="3">
        <v>160</v>
      </c>
      <c r="B162" s="4" t="s">
        <v>48</v>
      </c>
      <c r="C162" s="4" t="s">
        <v>420</v>
      </c>
      <c r="D162" s="5">
        <v>45231</v>
      </c>
      <c r="E162" s="6" t="s">
        <v>90</v>
      </c>
      <c r="F162" s="7">
        <v>160</v>
      </c>
      <c r="G162" s="7">
        <v>159</v>
      </c>
      <c r="H162" s="8">
        <v>54527.207699999999</v>
      </c>
      <c r="I162" s="8">
        <v>32727.095700000002</v>
      </c>
      <c r="J162" s="8">
        <v>0</v>
      </c>
      <c r="K162" s="8">
        <v>87254.303400000004</v>
      </c>
      <c r="L162" s="8">
        <v>343.6617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87254.303400000004</v>
      </c>
      <c r="T162" s="8">
        <v>83950.5</v>
      </c>
      <c r="U162" s="8">
        <v>390.7783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84341.278300000005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/>
      <c r="AT162" s="8">
        <v>0</v>
      </c>
      <c r="AU162" s="8">
        <f t="shared" si="2"/>
        <v>0</v>
      </c>
      <c r="AV162" s="8">
        <v>33070.757400000002</v>
      </c>
      <c r="AW162" s="8">
        <v>84341.278300000005</v>
      </c>
      <c r="AX162" s="9">
        <v>108</v>
      </c>
      <c r="AY162" s="9">
        <v>300</v>
      </c>
      <c r="AZ162" s="8">
        <v>392000</v>
      </c>
      <c r="BA162" s="8">
        <v>90450.92</v>
      </c>
      <c r="BB162" s="10">
        <v>90</v>
      </c>
      <c r="BC162" s="10">
        <v>86.8193193170396</v>
      </c>
      <c r="BD162" s="10">
        <v>8.6</v>
      </c>
      <c r="BE162" s="10"/>
      <c r="BF162" s="6" t="s">
        <v>431</v>
      </c>
      <c r="BG162" s="3"/>
      <c r="BH162" s="6" t="s">
        <v>114</v>
      </c>
      <c r="BI162" s="6" t="s">
        <v>474</v>
      </c>
      <c r="BJ162" s="6" t="s">
        <v>505</v>
      </c>
      <c r="BK162" s="6" t="s">
        <v>424</v>
      </c>
      <c r="BL162" s="4" t="s">
        <v>1</v>
      </c>
      <c r="BM162" s="10">
        <v>689619.01139998005</v>
      </c>
      <c r="BN162" s="4" t="s">
        <v>45</v>
      </c>
      <c r="BO162" s="10"/>
      <c r="BP162" s="11">
        <v>39401</v>
      </c>
      <c r="BQ162" s="11">
        <v>48527</v>
      </c>
      <c r="BR162" s="10">
        <v>25108.587100000001</v>
      </c>
      <c r="BS162" s="10">
        <v>62.39</v>
      </c>
      <c r="BT162" s="10">
        <v>44.283900000000003</v>
      </c>
    </row>
    <row r="163" spans="1:72" s="12" customFormat="1" ht="18.2" customHeight="1" x14ac:dyDescent="0.15">
      <c r="A163" s="13">
        <v>161</v>
      </c>
      <c r="B163" s="14" t="s">
        <v>345</v>
      </c>
      <c r="C163" s="14" t="s">
        <v>420</v>
      </c>
      <c r="D163" s="15">
        <v>45231</v>
      </c>
      <c r="E163" s="16" t="s">
        <v>583</v>
      </c>
      <c r="F163" s="17">
        <v>2</v>
      </c>
      <c r="G163" s="17">
        <v>1</v>
      </c>
      <c r="H163" s="18">
        <v>33224.19</v>
      </c>
      <c r="I163" s="18">
        <v>317.41000000000003</v>
      </c>
      <c r="J163" s="18">
        <v>0</v>
      </c>
      <c r="K163" s="18">
        <v>33541.599999999999</v>
      </c>
      <c r="L163" s="18">
        <v>637.29</v>
      </c>
      <c r="M163" s="18">
        <v>0</v>
      </c>
      <c r="N163" s="18">
        <v>0</v>
      </c>
      <c r="O163" s="18">
        <v>317.41000000000003</v>
      </c>
      <c r="P163" s="18">
        <v>0</v>
      </c>
      <c r="Q163" s="18">
        <v>0</v>
      </c>
      <c r="R163" s="18">
        <v>0</v>
      </c>
      <c r="S163" s="18">
        <v>33224.19</v>
      </c>
      <c r="T163" s="18">
        <v>260.77</v>
      </c>
      <c r="U163" s="18">
        <v>519.07000000000005</v>
      </c>
      <c r="V163" s="18">
        <v>0</v>
      </c>
      <c r="W163" s="18">
        <v>260.77</v>
      </c>
      <c r="X163" s="18">
        <v>0</v>
      </c>
      <c r="Y163" s="18">
        <v>0</v>
      </c>
      <c r="Z163" s="18">
        <v>0</v>
      </c>
      <c r="AA163" s="18">
        <v>519.07000000000005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1.18</v>
      </c>
      <c r="AJ163" s="18">
        <v>77.180000000000007</v>
      </c>
      <c r="AK163" s="18">
        <v>0</v>
      </c>
      <c r="AL163" s="18">
        <v>0</v>
      </c>
      <c r="AM163" s="18">
        <v>0</v>
      </c>
      <c r="AN163" s="18">
        <v>0</v>
      </c>
      <c r="AO163" s="18">
        <v>33.770000000000003</v>
      </c>
      <c r="AP163" s="18">
        <v>20.190000000000001</v>
      </c>
      <c r="AQ163" s="18">
        <v>1E-3</v>
      </c>
      <c r="AR163" s="18">
        <v>0</v>
      </c>
      <c r="AS163" s="18">
        <v>0</v>
      </c>
      <c r="AT163" s="18">
        <v>0</v>
      </c>
      <c r="AU163" s="18">
        <f t="shared" si="2"/>
        <v>710.50099999999998</v>
      </c>
      <c r="AV163" s="18">
        <v>637.29</v>
      </c>
      <c r="AW163" s="18">
        <v>519.07000000000005</v>
      </c>
      <c r="AX163" s="19">
        <v>79</v>
      </c>
      <c r="AY163" s="19">
        <v>300</v>
      </c>
      <c r="AZ163" s="18">
        <v>266000</v>
      </c>
      <c r="BA163" s="18">
        <v>67081.22</v>
      </c>
      <c r="BB163" s="20">
        <v>90</v>
      </c>
      <c r="BC163" s="20">
        <v>44.5754728372561</v>
      </c>
      <c r="BD163" s="20">
        <v>9.33</v>
      </c>
      <c r="BE163" s="20"/>
      <c r="BF163" s="16" t="s">
        <v>431</v>
      </c>
      <c r="BG163" s="13"/>
      <c r="BH163" s="16" t="s">
        <v>496</v>
      </c>
      <c r="BI163" s="16" t="s">
        <v>497</v>
      </c>
      <c r="BJ163" s="16" t="s">
        <v>498</v>
      </c>
      <c r="BK163" s="16" t="s">
        <v>442</v>
      </c>
      <c r="BL163" s="14" t="s">
        <v>1</v>
      </c>
      <c r="BM163" s="20">
        <v>262589.14654707001</v>
      </c>
      <c r="BN163" s="14" t="s">
        <v>45</v>
      </c>
      <c r="BO163" s="20"/>
      <c r="BP163" s="21">
        <v>38481</v>
      </c>
      <c r="BQ163" s="21">
        <v>47604</v>
      </c>
      <c r="BR163" s="20">
        <v>261.25</v>
      </c>
      <c r="BS163" s="20">
        <v>77.180000000000007</v>
      </c>
      <c r="BT163" s="20">
        <v>0</v>
      </c>
    </row>
    <row r="164" spans="1:72" s="12" customFormat="1" ht="18.2" customHeight="1" x14ac:dyDescent="0.15">
      <c r="A164" s="3">
        <v>162</v>
      </c>
      <c r="B164" s="4" t="s">
        <v>344</v>
      </c>
      <c r="C164" s="4" t="s">
        <v>420</v>
      </c>
      <c r="D164" s="5">
        <v>45231</v>
      </c>
      <c r="E164" s="6" t="s">
        <v>584</v>
      </c>
      <c r="F164" s="7">
        <v>4</v>
      </c>
      <c r="G164" s="7">
        <v>3</v>
      </c>
      <c r="H164" s="8">
        <v>42791.44</v>
      </c>
      <c r="I164" s="8">
        <v>959.63</v>
      </c>
      <c r="J164" s="8">
        <v>0</v>
      </c>
      <c r="K164" s="8">
        <v>43751.07</v>
      </c>
      <c r="L164" s="8">
        <v>325.99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43751.07</v>
      </c>
      <c r="T164" s="8">
        <v>936.08</v>
      </c>
      <c r="U164" s="8">
        <v>306.66000000000003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1242.74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f t="shared" si="2"/>
        <v>0</v>
      </c>
      <c r="AV164" s="8">
        <v>1285.6199999999999</v>
      </c>
      <c r="AW164" s="8">
        <v>1242.74</v>
      </c>
      <c r="AX164" s="9">
        <v>106</v>
      </c>
      <c r="AY164" s="9">
        <v>300</v>
      </c>
      <c r="AZ164" s="8">
        <v>333000</v>
      </c>
      <c r="BA164" s="8">
        <v>77915.009999999995</v>
      </c>
      <c r="BB164" s="10">
        <v>90</v>
      </c>
      <c r="BC164" s="10">
        <v>50.537069814917601</v>
      </c>
      <c r="BD164" s="10">
        <v>8.6</v>
      </c>
      <c r="BE164" s="10"/>
      <c r="BF164" s="6" t="s">
        <v>421</v>
      </c>
      <c r="BG164" s="3"/>
      <c r="BH164" s="6" t="s">
        <v>496</v>
      </c>
      <c r="BI164" s="6" t="s">
        <v>543</v>
      </c>
      <c r="BJ164" s="6" t="s">
        <v>544</v>
      </c>
      <c r="BK164" s="6" t="s">
        <v>442</v>
      </c>
      <c r="BL164" s="4" t="s">
        <v>1</v>
      </c>
      <c r="BM164" s="10">
        <v>345788.90055170999</v>
      </c>
      <c r="BN164" s="4" t="s">
        <v>45</v>
      </c>
      <c r="BO164" s="10"/>
      <c r="BP164" s="11">
        <v>39324</v>
      </c>
      <c r="BQ164" s="11">
        <v>48449</v>
      </c>
      <c r="BR164" s="10">
        <v>724.42</v>
      </c>
      <c r="BS164" s="10">
        <v>53.74</v>
      </c>
      <c r="BT164" s="10">
        <v>45.2</v>
      </c>
    </row>
    <row r="165" spans="1:72" s="12" customFormat="1" ht="18.2" customHeight="1" x14ac:dyDescent="0.15">
      <c r="A165" s="13">
        <v>163</v>
      </c>
      <c r="B165" s="14" t="s">
        <v>48</v>
      </c>
      <c r="C165" s="14" t="s">
        <v>420</v>
      </c>
      <c r="D165" s="15">
        <v>45231</v>
      </c>
      <c r="E165" s="16" t="s">
        <v>191</v>
      </c>
      <c r="F165" s="17">
        <v>147</v>
      </c>
      <c r="G165" s="17">
        <v>146</v>
      </c>
      <c r="H165" s="18">
        <v>54993.844299999997</v>
      </c>
      <c r="I165" s="18">
        <v>29747.3</v>
      </c>
      <c r="J165" s="18">
        <v>0</v>
      </c>
      <c r="K165" s="18">
        <v>84741.1443</v>
      </c>
      <c r="L165" s="18">
        <v>342.08199999999999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84741.1443</v>
      </c>
      <c r="T165" s="18">
        <v>83107.5196</v>
      </c>
      <c r="U165" s="18">
        <v>435.36799999999999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83542.887600000002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/>
      <c r="AT165" s="18">
        <v>0</v>
      </c>
      <c r="AU165" s="18">
        <f t="shared" si="2"/>
        <v>0</v>
      </c>
      <c r="AV165" s="18">
        <v>30089.382000000001</v>
      </c>
      <c r="AW165" s="18">
        <v>83542.887600000002</v>
      </c>
      <c r="AX165" s="19">
        <v>106</v>
      </c>
      <c r="AY165" s="19">
        <v>300</v>
      </c>
      <c r="AZ165" s="18">
        <v>380500</v>
      </c>
      <c r="BA165" s="18">
        <v>88983.58</v>
      </c>
      <c r="BB165" s="20">
        <v>90</v>
      </c>
      <c r="BC165" s="20">
        <v>85.709104837094699</v>
      </c>
      <c r="BD165" s="20">
        <v>9.5</v>
      </c>
      <c r="BE165" s="20"/>
      <c r="BF165" s="16" t="s">
        <v>431</v>
      </c>
      <c r="BG165" s="13"/>
      <c r="BH165" s="16" t="s">
        <v>116</v>
      </c>
      <c r="BI165" s="16" t="s">
        <v>476</v>
      </c>
      <c r="BJ165" s="16" t="s">
        <v>477</v>
      </c>
      <c r="BK165" s="16" t="s">
        <v>424</v>
      </c>
      <c r="BL165" s="14" t="s">
        <v>1</v>
      </c>
      <c r="BM165" s="20">
        <v>669756.12525569799</v>
      </c>
      <c r="BN165" s="14" t="s">
        <v>45</v>
      </c>
      <c r="BO165" s="20"/>
      <c r="BP165" s="21">
        <v>39328</v>
      </c>
      <c r="BQ165" s="21">
        <v>48453</v>
      </c>
      <c r="BR165" s="20">
        <v>23113.424599999998</v>
      </c>
      <c r="BS165" s="20">
        <v>61.79</v>
      </c>
      <c r="BT165" s="20">
        <v>44.283900000000003</v>
      </c>
    </row>
    <row r="166" spans="1:72" s="12" customFormat="1" ht="18.2" customHeight="1" x14ac:dyDescent="0.15">
      <c r="A166" s="3">
        <v>164</v>
      </c>
      <c r="B166" s="4" t="s">
        <v>345</v>
      </c>
      <c r="C166" s="4" t="s">
        <v>420</v>
      </c>
      <c r="D166" s="5">
        <v>45231</v>
      </c>
      <c r="E166" s="6" t="s">
        <v>585</v>
      </c>
      <c r="F166" s="7">
        <v>1</v>
      </c>
      <c r="G166" s="7">
        <v>0</v>
      </c>
      <c r="H166" s="8">
        <v>31901.05</v>
      </c>
      <c r="I166" s="8">
        <v>0</v>
      </c>
      <c r="J166" s="8">
        <v>0</v>
      </c>
      <c r="K166" s="8">
        <v>31901.05</v>
      </c>
      <c r="L166" s="8">
        <v>293.89999999999998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31901.05</v>
      </c>
      <c r="T166" s="8">
        <v>0</v>
      </c>
      <c r="U166" s="8">
        <v>248.03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248.03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0.09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8.9832999999999996E-2</v>
      </c>
      <c r="AT166" s="8">
        <v>0</v>
      </c>
      <c r="AU166" s="8">
        <f t="shared" si="2"/>
        <v>1.6700000000000048E-4</v>
      </c>
      <c r="AV166" s="8">
        <v>293.89999999999998</v>
      </c>
      <c r="AW166" s="8">
        <v>248.03</v>
      </c>
      <c r="AX166" s="9">
        <v>79</v>
      </c>
      <c r="AY166" s="9">
        <v>300</v>
      </c>
      <c r="AZ166" s="8">
        <v>250000</v>
      </c>
      <c r="BA166" s="8">
        <v>62875.91</v>
      </c>
      <c r="BB166" s="10">
        <v>90</v>
      </c>
      <c r="BC166" s="10">
        <v>45.662869929039601</v>
      </c>
      <c r="BD166" s="10">
        <v>9.33</v>
      </c>
      <c r="BE166" s="10"/>
      <c r="BF166" s="6" t="s">
        <v>421</v>
      </c>
      <c r="BG166" s="3"/>
      <c r="BH166" s="6" t="s">
        <v>444</v>
      </c>
      <c r="BI166" s="6" t="s">
        <v>445</v>
      </c>
      <c r="BJ166" s="6" t="s">
        <v>586</v>
      </c>
      <c r="BK166" s="6" t="s">
        <v>442</v>
      </c>
      <c r="BL166" s="4" t="s">
        <v>1</v>
      </c>
      <c r="BM166" s="10">
        <v>252131.63943064999</v>
      </c>
      <c r="BN166" s="4" t="s">
        <v>45</v>
      </c>
      <c r="BO166" s="10"/>
      <c r="BP166" s="11">
        <v>38492</v>
      </c>
      <c r="BQ166" s="11">
        <v>47604</v>
      </c>
      <c r="BR166" s="10">
        <v>85.79</v>
      </c>
      <c r="BS166" s="10">
        <v>36.83</v>
      </c>
      <c r="BT166" s="10">
        <v>44.13</v>
      </c>
    </row>
    <row r="167" spans="1:72" s="12" customFormat="1" ht="18.2" customHeight="1" x14ac:dyDescent="0.15">
      <c r="A167" s="13">
        <v>165</v>
      </c>
      <c r="B167" s="14" t="s">
        <v>345</v>
      </c>
      <c r="C167" s="14" t="s">
        <v>420</v>
      </c>
      <c r="D167" s="15">
        <v>45231</v>
      </c>
      <c r="E167" s="16" t="s">
        <v>587</v>
      </c>
      <c r="F167" s="17">
        <v>2</v>
      </c>
      <c r="G167" s="17">
        <v>2</v>
      </c>
      <c r="H167" s="18">
        <v>61132.45</v>
      </c>
      <c r="I167" s="18">
        <v>909.35</v>
      </c>
      <c r="J167" s="18">
        <v>0</v>
      </c>
      <c r="K167" s="18">
        <v>62041.8</v>
      </c>
      <c r="L167" s="18">
        <v>565.79</v>
      </c>
      <c r="M167" s="18">
        <v>0</v>
      </c>
      <c r="N167" s="18">
        <v>0</v>
      </c>
      <c r="O167" s="18">
        <v>383.83</v>
      </c>
      <c r="P167" s="18">
        <v>0</v>
      </c>
      <c r="Q167" s="18">
        <v>0</v>
      </c>
      <c r="R167" s="18">
        <v>0</v>
      </c>
      <c r="S167" s="18">
        <v>61657.97</v>
      </c>
      <c r="T167" s="18">
        <v>479.64</v>
      </c>
      <c r="U167" s="18">
        <v>475.27</v>
      </c>
      <c r="V167" s="18">
        <v>0</v>
      </c>
      <c r="W167" s="18">
        <v>479.64</v>
      </c>
      <c r="X167" s="18">
        <v>0</v>
      </c>
      <c r="Y167" s="18">
        <v>0</v>
      </c>
      <c r="Z167" s="18">
        <v>0</v>
      </c>
      <c r="AA167" s="18">
        <v>475.27</v>
      </c>
      <c r="AB167" s="18">
        <v>0</v>
      </c>
      <c r="AC167" s="18">
        <v>0</v>
      </c>
      <c r="AD167" s="18">
        <v>0</v>
      </c>
      <c r="AE167" s="18">
        <v>0</v>
      </c>
      <c r="AF167" s="18">
        <v>44.15</v>
      </c>
      <c r="AG167" s="18">
        <v>0</v>
      </c>
      <c r="AH167" s="18">
        <v>0</v>
      </c>
      <c r="AI167" s="18">
        <v>0</v>
      </c>
      <c r="AJ167" s="18">
        <v>70.73</v>
      </c>
      <c r="AK167" s="18">
        <v>0</v>
      </c>
      <c r="AL167" s="18">
        <v>0</v>
      </c>
      <c r="AM167" s="18">
        <v>0</v>
      </c>
      <c r="AN167" s="18">
        <v>0</v>
      </c>
      <c r="AO167" s="18">
        <v>57.4</v>
      </c>
      <c r="AP167" s="18">
        <v>36.5</v>
      </c>
      <c r="AQ167" s="18">
        <v>5.0000000000000001E-3</v>
      </c>
      <c r="AR167" s="18">
        <v>0</v>
      </c>
      <c r="AS167" s="18">
        <v>0</v>
      </c>
      <c r="AT167" s="18">
        <v>0</v>
      </c>
      <c r="AU167" s="18">
        <f t="shared" si="2"/>
        <v>1072.2549999999999</v>
      </c>
      <c r="AV167" s="18">
        <v>1091.31</v>
      </c>
      <c r="AW167" s="18">
        <v>475.27</v>
      </c>
      <c r="AX167" s="19">
        <v>79</v>
      </c>
      <c r="AY167" s="19">
        <v>300</v>
      </c>
      <c r="AZ167" s="18">
        <v>480000</v>
      </c>
      <c r="BA167" s="18">
        <v>120785.81</v>
      </c>
      <c r="BB167" s="20">
        <v>90</v>
      </c>
      <c r="BC167" s="20">
        <v>45.942626041916697</v>
      </c>
      <c r="BD167" s="20">
        <v>9.33</v>
      </c>
      <c r="BE167" s="20"/>
      <c r="BF167" s="16" t="s">
        <v>431</v>
      </c>
      <c r="BG167" s="13"/>
      <c r="BH167" s="16" t="s">
        <v>496</v>
      </c>
      <c r="BI167" s="16" t="s">
        <v>497</v>
      </c>
      <c r="BJ167" s="16" t="s">
        <v>588</v>
      </c>
      <c r="BK167" s="16" t="s">
        <v>442</v>
      </c>
      <c r="BL167" s="14" t="s">
        <v>1</v>
      </c>
      <c r="BM167" s="20">
        <v>487317.03376740997</v>
      </c>
      <c r="BN167" s="14" t="s">
        <v>45</v>
      </c>
      <c r="BO167" s="20"/>
      <c r="BP167" s="21">
        <v>38490</v>
      </c>
      <c r="BQ167" s="21">
        <v>47604</v>
      </c>
      <c r="BR167" s="20">
        <v>164.63</v>
      </c>
      <c r="BS167" s="20">
        <v>70.73</v>
      </c>
      <c r="BT167" s="20">
        <v>44.15</v>
      </c>
    </row>
    <row r="168" spans="1:72" s="12" customFormat="1" ht="18.2" customHeight="1" x14ac:dyDescent="0.15">
      <c r="A168" s="3">
        <v>166</v>
      </c>
      <c r="B168" s="4" t="s">
        <v>345</v>
      </c>
      <c r="C168" s="4" t="s">
        <v>420</v>
      </c>
      <c r="D168" s="5">
        <v>45231</v>
      </c>
      <c r="E168" s="6" t="s">
        <v>192</v>
      </c>
      <c r="F168" s="7">
        <v>140</v>
      </c>
      <c r="G168" s="7">
        <v>139</v>
      </c>
      <c r="H168" s="8">
        <v>31903.24</v>
      </c>
      <c r="I168" s="8">
        <v>24917.05</v>
      </c>
      <c r="J168" s="8">
        <v>0</v>
      </c>
      <c r="K168" s="8">
        <v>56820.29</v>
      </c>
      <c r="L168" s="8">
        <v>293.89999999999998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56820.29</v>
      </c>
      <c r="T168" s="8">
        <v>50034.14</v>
      </c>
      <c r="U168" s="8">
        <v>248.03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50282.17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f t="shared" si="2"/>
        <v>0</v>
      </c>
      <c r="AV168" s="8">
        <v>25210.95</v>
      </c>
      <c r="AW168" s="8">
        <v>50282.17</v>
      </c>
      <c r="AX168" s="9">
        <v>79</v>
      </c>
      <c r="AY168" s="9">
        <v>300</v>
      </c>
      <c r="AZ168" s="8">
        <v>250000</v>
      </c>
      <c r="BA168" s="8">
        <v>62875.91</v>
      </c>
      <c r="BB168" s="10">
        <v>90</v>
      </c>
      <c r="BC168" s="10">
        <v>81.332041158529606</v>
      </c>
      <c r="BD168" s="10">
        <v>9.33</v>
      </c>
      <c r="BE168" s="10"/>
      <c r="BF168" s="6" t="s">
        <v>421</v>
      </c>
      <c r="BG168" s="3"/>
      <c r="BH168" s="6" t="s">
        <v>444</v>
      </c>
      <c r="BI168" s="6" t="s">
        <v>445</v>
      </c>
      <c r="BJ168" s="6" t="s">
        <v>586</v>
      </c>
      <c r="BK168" s="6" t="s">
        <v>424</v>
      </c>
      <c r="BL168" s="4" t="s">
        <v>1</v>
      </c>
      <c r="BM168" s="10">
        <v>449082.17349036998</v>
      </c>
      <c r="BN168" s="4" t="s">
        <v>45</v>
      </c>
      <c r="BO168" s="10"/>
      <c r="BP168" s="11">
        <v>38492</v>
      </c>
      <c r="BQ168" s="11">
        <v>47604</v>
      </c>
      <c r="BR168" s="10">
        <v>11984.08</v>
      </c>
      <c r="BS168" s="10">
        <v>36.83</v>
      </c>
      <c r="BT168" s="10">
        <v>44.12</v>
      </c>
    </row>
    <row r="169" spans="1:72" s="12" customFormat="1" ht="18.2" customHeight="1" x14ac:dyDescent="0.15">
      <c r="A169" s="13">
        <v>167</v>
      </c>
      <c r="B169" s="14" t="s">
        <v>48</v>
      </c>
      <c r="C169" s="14" t="s">
        <v>420</v>
      </c>
      <c r="D169" s="15">
        <v>45231</v>
      </c>
      <c r="E169" s="16" t="s">
        <v>193</v>
      </c>
      <c r="F169" s="17">
        <v>145</v>
      </c>
      <c r="G169" s="17">
        <v>144</v>
      </c>
      <c r="H169" s="18">
        <v>21615.421200000001</v>
      </c>
      <c r="I169" s="18">
        <v>53589.926599999999</v>
      </c>
      <c r="J169" s="18">
        <v>0</v>
      </c>
      <c r="K169" s="18">
        <v>75205.347800000003</v>
      </c>
      <c r="L169" s="18">
        <v>625.9778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75205.347800000003</v>
      </c>
      <c r="T169" s="18">
        <v>60409.947800000002</v>
      </c>
      <c r="U169" s="18">
        <v>171.12219999999999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60581.07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>
        <v>0</v>
      </c>
      <c r="AU169" s="18">
        <f t="shared" si="2"/>
        <v>0</v>
      </c>
      <c r="AV169" s="18">
        <v>54215.904399999999</v>
      </c>
      <c r="AW169" s="18">
        <v>60581.07</v>
      </c>
      <c r="AX169" s="19">
        <v>106</v>
      </c>
      <c r="AY169" s="19">
        <v>300</v>
      </c>
      <c r="AZ169" s="18">
        <v>391000</v>
      </c>
      <c r="BA169" s="18">
        <v>91232.6</v>
      </c>
      <c r="BB169" s="20">
        <v>90</v>
      </c>
      <c r="BC169" s="20">
        <v>74.189284334766299</v>
      </c>
      <c r="BD169" s="20">
        <v>9.5</v>
      </c>
      <c r="BE169" s="20"/>
      <c r="BF169" s="16" t="s">
        <v>421</v>
      </c>
      <c r="BG169" s="13"/>
      <c r="BH169" s="16" t="s">
        <v>114</v>
      </c>
      <c r="BI169" s="16" t="s">
        <v>436</v>
      </c>
      <c r="BJ169" s="16" t="s">
        <v>437</v>
      </c>
      <c r="BK169" s="16" t="s">
        <v>424</v>
      </c>
      <c r="BL169" s="14" t="s">
        <v>1</v>
      </c>
      <c r="BM169" s="20">
        <v>594389.45222073304</v>
      </c>
      <c r="BN169" s="14" t="s">
        <v>45</v>
      </c>
      <c r="BO169" s="20"/>
      <c r="BP169" s="21">
        <v>39346</v>
      </c>
      <c r="BQ169" s="21">
        <v>48471</v>
      </c>
      <c r="BR169" s="20">
        <v>23404.330600000001</v>
      </c>
      <c r="BS169" s="20">
        <v>63.36</v>
      </c>
      <c r="BT169" s="20">
        <v>44.283900000000003</v>
      </c>
    </row>
    <row r="170" spans="1:72" s="12" customFormat="1" ht="18.2" customHeight="1" x14ac:dyDescent="0.15">
      <c r="A170" s="3">
        <v>168</v>
      </c>
      <c r="B170" s="4" t="s">
        <v>344</v>
      </c>
      <c r="C170" s="4" t="s">
        <v>420</v>
      </c>
      <c r="D170" s="5">
        <v>45231</v>
      </c>
      <c r="E170" s="6" t="s">
        <v>589</v>
      </c>
      <c r="F170" s="7">
        <v>0</v>
      </c>
      <c r="G170" s="7">
        <v>0</v>
      </c>
      <c r="H170" s="8">
        <v>52625.5</v>
      </c>
      <c r="I170" s="8">
        <v>0</v>
      </c>
      <c r="J170" s="8">
        <v>0</v>
      </c>
      <c r="K170" s="8">
        <v>52625.5</v>
      </c>
      <c r="L170" s="8">
        <v>311.36</v>
      </c>
      <c r="M170" s="8">
        <v>0</v>
      </c>
      <c r="N170" s="8">
        <v>0</v>
      </c>
      <c r="O170" s="8">
        <v>0</v>
      </c>
      <c r="P170" s="8">
        <v>311.36</v>
      </c>
      <c r="Q170" s="8">
        <v>0</v>
      </c>
      <c r="R170" s="8">
        <v>0</v>
      </c>
      <c r="S170" s="8">
        <v>52314.14</v>
      </c>
      <c r="T170" s="8">
        <v>0</v>
      </c>
      <c r="U170" s="8">
        <v>416.62</v>
      </c>
      <c r="V170" s="8">
        <v>0</v>
      </c>
      <c r="W170" s="8">
        <v>0</v>
      </c>
      <c r="X170" s="8">
        <v>416.62</v>
      </c>
      <c r="Y170" s="8">
        <v>0</v>
      </c>
      <c r="Z170" s="8">
        <v>0</v>
      </c>
      <c r="AA170" s="8">
        <v>0</v>
      </c>
      <c r="AB170" s="8">
        <v>57.86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39.29</v>
      </c>
      <c r="AI170" s="8">
        <v>107.43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0.11899999999999999</v>
      </c>
      <c r="AR170" s="8">
        <v>0</v>
      </c>
      <c r="AS170" s="8">
        <v>0</v>
      </c>
      <c r="AT170" s="8">
        <v>0</v>
      </c>
      <c r="AU170" s="8">
        <f t="shared" si="2"/>
        <v>932.67899999999997</v>
      </c>
      <c r="AV170" s="8">
        <v>0</v>
      </c>
      <c r="AW170" s="8">
        <v>0</v>
      </c>
      <c r="AX170" s="9">
        <v>108</v>
      </c>
      <c r="AY170" s="9">
        <v>300</v>
      </c>
      <c r="AZ170" s="8">
        <v>359500</v>
      </c>
      <c r="BA170" s="8">
        <v>83322.070000000007</v>
      </c>
      <c r="BB170" s="10">
        <v>90</v>
      </c>
      <c r="BC170" s="10">
        <v>56.506908673776302</v>
      </c>
      <c r="BD170" s="10">
        <v>9.5</v>
      </c>
      <c r="BE170" s="10"/>
      <c r="BF170" s="6" t="s">
        <v>421</v>
      </c>
      <c r="BG170" s="3"/>
      <c r="BH170" s="6" t="s">
        <v>116</v>
      </c>
      <c r="BI170" s="6" t="s">
        <v>439</v>
      </c>
      <c r="BJ170" s="6" t="s">
        <v>479</v>
      </c>
      <c r="BK170" s="6" t="s">
        <v>430</v>
      </c>
      <c r="BL170" s="4" t="s">
        <v>1</v>
      </c>
      <c r="BM170" s="10">
        <v>413467.57813942002</v>
      </c>
      <c r="BN170" s="4" t="s">
        <v>45</v>
      </c>
      <c r="BO170" s="10"/>
      <c r="BP170" s="11">
        <v>39365</v>
      </c>
      <c r="BQ170" s="11">
        <v>48490</v>
      </c>
      <c r="BR170" s="10">
        <v>0</v>
      </c>
      <c r="BS170" s="10">
        <v>57.86</v>
      </c>
      <c r="BT170" s="10">
        <v>0</v>
      </c>
    </row>
    <row r="171" spans="1:72" s="12" customFormat="1" ht="18.2" customHeight="1" x14ac:dyDescent="0.15">
      <c r="A171" s="13">
        <v>169</v>
      </c>
      <c r="B171" s="14" t="s">
        <v>48</v>
      </c>
      <c r="C171" s="14" t="s">
        <v>420</v>
      </c>
      <c r="D171" s="15">
        <v>45231</v>
      </c>
      <c r="E171" s="16" t="s">
        <v>27</v>
      </c>
      <c r="F171" s="17">
        <v>0</v>
      </c>
      <c r="G171" s="17">
        <v>0</v>
      </c>
      <c r="H171" s="18">
        <v>241952.45819999999</v>
      </c>
      <c r="I171" s="18">
        <v>0</v>
      </c>
      <c r="J171" s="18">
        <v>0</v>
      </c>
      <c r="K171" s="18">
        <v>241952.45819999999</v>
      </c>
      <c r="L171" s="18">
        <v>2472.9151000000002</v>
      </c>
      <c r="M171" s="18">
        <v>0</v>
      </c>
      <c r="N171" s="18">
        <v>0</v>
      </c>
      <c r="O171" s="18">
        <v>0</v>
      </c>
      <c r="P171" s="18">
        <v>2472.9151000000002</v>
      </c>
      <c r="Q171" s="18">
        <v>0</v>
      </c>
      <c r="R171" s="18">
        <v>0</v>
      </c>
      <c r="S171" s="18">
        <v>239479.54310000001</v>
      </c>
      <c r="T171" s="18">
        <v>0</v>
      </c>
      <c r="U171" s="18">
        <v>2078.7748999999999</v>
      </c>
      <c r="V171" s="18">
        <v>0</v>
      </c>
      <c r="W171" s="18">
        <v>0</v>
      </c>
      <c r="X171" s="18">
        <v>2078.7748999999999</v>
      </c>
      <c r="Y171" s="18">
        <v>0</v>
      </c>
      <c r="Z171" s="18">
        <v>0</v>
      </c>
      <c r="AA171" s="18">
        <v>0</v>
      </c>
      <c r="AB171" s="18">
        <v>570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229.17009999999999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5.9960000000000004</v>
      </c>
      <c r="AR171" s="18">
        <v>0</v>
      </c>
      <c r="AS171" s="18"/>
      <c r="AT171" s="18">
        <v>0</v>
      </c>
      <c r="AU171" s="18">
        <f t="shared" si="2"/>
        <v>5356.8561</v>
      </c>
      <c r="AV171" s="18">
        <v>0</v>
      </c>
      <c r="AW171" s="18">
        <v>0</v>
      </c>
      <c r="AX171" s="19">
        <v>69</v>
      </c>
      <c r="AY171" s="19">
        <v>120</v>
      </c>
      <c r="AZ171" s="18">
        <v>539000</v>
      </c>
      <c r="BA171" s="18">
        <v>400000</v>
      </c>
      <c r="BB171" s="20">
        <v>0</v>
      </c>
      <c r="BC171" s="20" t="s">
        <v>447</v>
      </c>
      <c r="BD171" s="20">
        <v>10.31</v>
      </c>
      <c r="BE171" s="20"/>
      <c r="BF171" s="16"/>
      <c r="BG171" s="13"/>
      <c r="BH171" s="16" t="s">
        <v>432</v>
      </c>
      <c r="BI171" s="16" t="s">
        <v>500</v>
      </c>
      <c r="BJ171" s="16" t="s">
        <v>590</v>
      </c>
      <c r="BK171" s="16" t="s">
        <v>430</v>
      </c>
      <c r="BL171" s="14" t="s">
        <v>0</v>
      </c>
      <c r="BM171" s="20">
        <v>239479.54310000001</v>
      </c>
      <c r="BN171" s="14" t="s">
        <v>45</v>
      </c>
      <c r="BO171" s="20"/>
      <c r="BP171" s="21">
        <v>43709</v>
      </c>
      <c r="BQ171" s="21">
        <v>47362</v>
      </c>
      <c r="BR171" s="20">
        <v>0</v>
      </c>
      <c r="BS171" s="20">
        <v>570</v>
      </c>
      <c r="BT171" s="20">
        <v>0</v>
      </c>
    </row>
    <row r="172" spans="1:72" s="12" customFormat="1" ht="18.2" customHeight="1" x14ac:dyDescent="0.15">
      <c r="A172" s="3">
        <v>170</v>
      </c>
      <c r="B172" s="4" t="s">
        <v>48</v>
      </c>
      <c r="C172" s="4" t="s">
        <v>420</v>
      </c>
      <c r="D172" s="5">
        <v>45231</v>
      </c>
      <c r="E172" s="6" t="s">
        <v>22</v>
      </c>
      <c r="F172" s="7">
        <v>0</v>
      </c>
      <c r="G172" s="7">
        <v>0</v>
      </c>
      <c r="H172" s="8">
        <v>65941.118000000002</v>
      </c>
      <c r="I172" s="8">
        <v>0</v>
      </c>
      <c r="J172" s="8">
        <v>0</v>
      </c>
      <c r="K172" s="8">
        <v>65941.118000000002</v>
      </c>
      <c r="L172" s="8">
        <v>699.96460000000002</v>
      </c>
      <c r="M172" s="8">
        <v>0</v>
      </c>
      <c r="N172" s="8">
        <v>0</v>
      </c>
      <c r="O172" s="8">
        <v>0</v>
      </c>
      <c r="P172" s="8">
        <v>699.96460000000002</v>
      </c>
      <c r="Q172" s="8">
        <v>0</v>
      </c>
      <c r="R172" s="8">
        <v>0</v>
      </c>
      <c r="S172" s="8">
        <v>65241.153400000003</v>
      </c>
      <c r="T172" s="8">
        <v>0</v>
      </c>
      <c r="U172" s="8">
        <v>566.54409999999996</v>
      </c>
      <c r="V172" s="8">
        <v>0</v>
      </c>
      <c r="W172" s="8">
        <v>0</v>
      </c>
      <c r="X172" s="8">
        <v>566.54409999999996</v>
      </c>
      <c r="Y172" s="8">
        <v>0</v>
      </c>
      <c r="Z172" s="8">
        <v>0</v>
      </c>
      <c r="AA172" s="8">
        <v>0</v>
      </c>
      <c r="AB172" s="8">
        <v>158.6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77.680000000000007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2.5676000000000001</v>
      </c>
      <c r="AR172" s="8">
        <v>0</v>
      </c>
      <c r="AS172" s="8"/>
      <c r="AT172" s="8">
        <v>0</v>
      </c>
      <c r="AU172" s="8">
        <f t="shared" si="2"/>
        <v>1505.3562999999999</v>
      </c>
      <c r="AV172" s="8">
        <v>0</v>
      </c>
      <c r="AW172" s="8">
        <v>0</v>
      </c>
      <c r="AX172" s="9">
        <v>67</v>
      </c>
      <c r="AY172" s="9">
        <v>120</v>
      </c>
      <c r="AZ172" s="8">
        <v>159000</v>
      </c>
      <c r="BA172" s="8">
        <v>111300</v>
      </c>
      <c r="BB172" s="10">
        <v>0</v>
      </c>
      <c r="BC172" s="10" t="s">
        <v>447</v>
      </c>
      <c r="BD172" s="10">
        <v>10.31</v>
      </c>
      <c r="BE172" s="10"/>
      <c r="BF172" s="6"/>
      <c r="BG172" s="3"/>
      <c r="BH172" s="6" t="s">
        <v>114</v>
      </c>
      <c r="BI172" s="6" t="s">
        <v>474</v>
      </c>
      <c r="BJ172" s="6" t="s">
        <v>456</v>
      </c>
      <c r="BK172" s="6" t="s">
        <v>430</v>
      </c>
      <c r="BL172" s="4" t="s">
        <v>0</v>
      </c>
      <c r="BM172" s="10">
        <v>65241.153400000003</v>
      </c>
      <c r="BN172" s="4" t="s">
        <v>45</v>
      </c>
      <c r="BO172" s="10"/>
      <c r="BP172" s="11">
        <v>43678</v>
      </c>
      <c r="BQ172" s="11">
        <v>47331</v>
      </c>
      <c r="BR172" s="10">
        <v>0</v>
      </c>
      <c r="BS172" s="10">
        <v>158.6</v>
      </c>
      <c r="BT172" s="10">
        <v>0</v>
      </c>
    </row>
    <row r="173" spans="1:72" s="12" customFormat="1" ht="18.2" customHeight="1" x14ac:dyDescent="0.15">
      <c r="A173" s="13">
        <v>171</v>
      </c>
      <c r="B173" s="14" t="s">
        <v>344</v>
      </c>
      <c r="C173" s="14" t="s">
        <v>420</v>
      </c>
      <c r="D173" s="15">
        <v>45231</v>
      </c>
      <c r="E173" s="16" t="s">
        <v>591</v>
      </c>
      <c r="F173" s="17">
        <v>1</v>
      </c>
      <c r="G173" s="17">
        <v>0</v>
      </c>
      <c r="H173" s="18">
        <v>59091.040000000001</v>
      </c>
      <c r="I173" s="18">
        <v>0</v>
      </c>
      <c r="J173" s="18">
        <v>0</v>
      </c>
      <c r="K173" s="18">
        <v>59091.040000000001</v>
      </c>
      <c r="L173" s="18">
        <v>497.33</v>
      </c>
      <c r="M173" s="18">
        <v>0</v>
      </c>
      <c r="N173" s="18">
        <v>0</v>
      </c>
      <c r="O173" s="18">
        <v>0</v>
      </c>
      <c r="P173" s="18">
        <v>0</v>
      </c>
      <c r="Q173" s="18">
        <v>4.6900000000000004</v>
      </c>
      <c r="R173" s="18">
        <v>0</v>
      </c>
      <c r="S173" s="18">
        <v>59086.35</v>
      </c>
      <c r="T173" s="18">
        <v>0</v>
      </c>
      <c r="U173" s="18">
        <v>423.45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423.45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4.6725820000000002</v>
      </c>
      <c r="AT173" s="18">
        <v>0</v>
      </c>
      <c r="AU173" s="18">
        <f t="shared" si="2"/>
        <v>1.7418000000000156E-2</v>
      </c>
      <c r="AV173" s="18">
        <v>497.33</v>
      </c>
      <c r="AW173" s="18">
        <v>423.45</v>
      </c>
      <c r="AX173" s="19">
        <v>107</v>
      </c>
      <c r="AY173" s="19">
        <v>300</v>
      </c>
      <c r="AZ173" s="18">
        <v>490000</v>
      </c>
      <c r="BA173" s="18">
        <v>113400</v>
      </c>
      <c r="BB173" s="20">
        <v>90</v>
      </c>
      <c r="BC173" s="20">
        <v>46.893928571428603</v>
      </c>
      <c r="BD173" s="20">
        <v>8.6</v>
      </c>
      <c r="BE173" s="20"/>
      <c r="BF173" s="16" t="s">
        <v>421</v>
      </c>
      <c r="BG173" s="13"/>
      <c r="BH173" s="16" t="s">
        <v>116</v>
      </c>
      <c r="BI173" s="16" t="s">
        <v>524</v>
      </c>
      <c r="BJ173" s="16" t="s">
        <v>525</v>
      </c>
      <c r="BK173" s="16" t="s">
        <v>442</v>
      </c>
      <c r="BL173" s="14" t="s">
        <v>1</v>
      </c>
      <c r="BM173" s="20">
        <v>466992.09880154999</v>
      </c>
      <c r="BN173" s="14" t="s">
        <v>45</v>
      </c>
      <c r="BO173" s="20"/>
      <c r="BP173" s="21">
        <v>39339</v>
      </c>
      <c r="BQ173" s="21">
        <v>48464</v>
      </c>
      <c r="BR173" s="20">
        <v>274.67</v>
      </c>
      <c r="BS173" s="20">
        <v>78.22</v>
      </c>
      <c r="BT173" s="20">
        <v>0</v>
      </c>
    </row>
    <row r="174" spans="1:72" s="12" customFormat="1" ht="18.2" customHeight="1" x14ac:dyDescent="0.15">
      <c r="A174" s="3">
        <v>172</v>
      </c>
      <c r="B174" s="4" t="s">
        <v>344</v>
      </c>
      <c r="C174" s="4" t="s">
        <v>420</v>
      </c>
      <c r="D174" s="5">
        <v>45231</v>
      </c>
      <c r="E174" s="6" t="s">
        <v>724</v>
      </c>
      <c r="F174" s="7">
        <v>122</v>
      </c>
      <c r="G174" s="7">
        <v>121</v>
      </c>
      <c r="H174" s="8">
        <v>46336.74</v>
      </c>
      <c r="I174" s="8">
        <v>21504.058075000001</v>
      </c>
      <c r="J174" s="8">
        <v>0</v>
      </c>
      <c r="K174" s="8">
        <v>67840.798074999999</v>
      </c>
      <c r="L174" s="8">
        <v>276.88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67840.798074999999</v>
      </c>
      <c r="T174" s="8">
        <v>56384.861924999997</v>
      </c>
      <c r="U174" s="8">
        <v>366.83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56751.691924999999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f t="shared" si="2"/>
        <v>0</v>
      </c>
      <c r="AV174" s="8">
        <v>21780.938074999998</v>
      </c>
      <c r="AW174" s="8">
        <v>56751.691924999999</v>
      </c>
      <c r="AX174" s="9">
        <v>108</v>
      </c>
      <c r="AY174" s="9">
        <v>300</v>
      </c>
      <c r="AZ174" s="8">
        <v>317000</v>
      </c>
      <c r="BA174" s="8">
        <v>73676.039999999994</v>
      </c>
      <c r="BB174" s="10">
        <v>90</v>
      </c>
      <c r="BC174" s="10">
        <v>82.871878384750303</v>
      </c>
      <c r="BD174" s="10">
        <v>9.5</v>
      </c>
      <c r="BE174" s="10"/>
      <c r="BF174" s="6" t="s">
        <v>421</v>
      </c>
      <c r="BG174" s="3"/>
      <c r="BH174" s="6" t="s">
        <v>496</v>
      </c>
      <c r="BI174" s="6" t="s">
        <v>543</v>
      </c>
      <c r="BJ174" s="6" t="s">
        <v>544</v>
      </c>
      <c r="BK174" s="6" t="s">
        <v>424</v>
      </c>
      <c r="BL174" s="4" t="s">
        <v>1</v>
      </c>
      <c r="BM174" s="10">
        <v>536183.34314806096</v>
      </c>
      <c r="BN174" s="4" t="s">
        <v>45</v>
      </c>
      <c r="BO174" s="10"/>
      <c r="BP174" s="11">
        <v>39342</v>
      </c>
      <c r="BQ174" s="11">
        <v>48467</v>
      </c>
      <c r="BR174" s="10">
        <v>27319.55</v>
      </c>
      <c r="BS174" s="10">
        <v>51.16</v>
      </c>
      <c r="BT174" s="10">
        <v>45.04</v>
      </c>
    </row>
    <row r="175" spans="1:72" s="12" customFormat="1" ht="18.2" customHeight="1" x14ac:dyDescent="0.15">
      <c r="A175" s="13">
        <v>173</v>
      </c>
      <c r="B175" s="14" t="s">
        <v>344</v>
      </c>
      <c r="C175" s="14" t="s">
        <v>420</v>
      </c>
      <c r="D175" s="15">
        <v>45231</v>
      </c>
      <c r="E175" s="16" t="s">
        <v>194</v>
      </c>
      <c r="F175" s="17">
        <v>173</v>
      </c>
      <c r="G175" s="17">
        <v>172</v>
      </c>
      <c r="H175" s="18">
        <v>53534.63</v>
      </c>
      <c r="I175" s="18">
        <v>32999.82</v>
      </c>
      <c r="J175" s="18">
        <v>0</v>
      </c>
      <c r="K175" s="18">
        <v>86534.45</v>
      </c>
      <c r="L175" s="18">
        <v>334.46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86534.45</v>
      </c>
      <c r="T175" s="18">
        <v>90512.82</v>
      </c>
      <c r="U175" s="18">
        <v>383.65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90896.47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f t="shared" si="2"/>
        <v>0</v>
      </c>
      <c r="AV175" s="18">
        <v>33334.28</v>
      </c>
      <c r="AW175" s="18">
        <v>90896.47</v>
      </c>
      <c r="AX175" s="19">
        <v>107</v>
      </c>
      <c r="AY175" s="19">
        <v>300</v>
      </c>
      <c r="AZ175" s="18">
        <v>379800</v>
      </c>
      <c r="BA175" s="18">
        <v>88439.69</v>
      </c>
      <c r="BB175" s="20">
        <v>89.78</v>
      </c>
      <c r="BC175" s="20">
        <v>87.845885947813699</v>
      </c>
      <c r="BD175" s="20">
        <v>8.6</v>
      </c>
      <c r="BE175" s="20"/>
      <c r="BF175" s="16" t="s">
        <v>421</v>
      </c>
      <c r="BG175" s="13"/>
      <c r="BH175" s="16" t="s">
        <v>444</v>
      </c>
      <c r="BI175" s="16" t="s">
        <v>445</v>
      </c>
      <c r="BJ175" s="16" t="s">
        <v>461</v>
      </c>
      <c r="BK175" s="16" t="s">
        <v>424</v>
      </c>
      <c r="BL175" s="14" t="s">
        <v>1</v>
      </c>
      <c r="BM175" s="20">
        <v>683929.61190084997</v>
      </c>
      <c r="BN175" s="14" t="s">
        <v>45</v>
      </c>
      <c r="BO175" s="20"/>
      <c r="BP175" s="21">
        <v>39343</v>
      </c>
      <c r="BQ175" s="21">
        <v>48468</v>
      </c>
      <c r="BR175" s="20">
        <v>40957.71</v>
      </c>
      <c r="BS175" s="20">
        <v>61</v>
      </c>
      <c r="BT175" s="20">
        <v>45.08</v>
      </c>
    </row>
    <row r="176" spans="1:72" s="12" customFormat="1" ht="18.2" customHeight="1" x14ac:dyDescent="0.15">
      <c r="A176" s="3">
        <v>174</v>
      </c>
      <c r="B176" s="4" t="s">
        <v>48</v>
      </c>
      <c r="C176" s="4" t="s">
        <v>420</v>
      </c>
      <c r="D176" s="5">
        <v>45231</v>
      </c>
      <c r="E176" s="6" t="s">
        <v>195</v>
      </c>
      <c r="F176" s="7">
        <v>149</v>
      </c>
      <c r="G176" s="7">
        <v>148</v>
      </c>
      <c r="H176" s="8">
        <v>40752.1659</v>
      </c>
      <c r="I176" s="8">
        <v>63729.118900000001</v>
      </c>
      <c r="J176" s="8">
        <v>0</v>
      </c>
      <c r="K176" s="8">
        <v>104481.28479999999</v>
      </c>
      <c r="L176" s="8">
        <v>734.41859999999997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104481.28479999999</v>
      </c>
      <c r="T176" s="8">
        <v>91675.0913</v>
      </c>
      <c r="U176" s="8">
        <v>322.62139999999999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91997.712700000004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/>
      <c r="AT176" s="8">
        <v>0</v>
      </c>
      <c r="AU176" s="8">
        <f t="shared" si="2"/>
        <v>0</v>
      </c>
      <c r="AV176" s="8">
        <v>64463.537499999999</v>
      </c>
      <c r="AW176" s="8">
        <v>91997.712700000004</v>
      </c>
      <c r="AX176" s="9">
        <v>47</v>
      </c>
      <c r="AY176" s="9">
        <v>240</v>
      </c>
      <c r="AZ176" s="8">
        <v>490000</v>
      </c>
      <c r="BA176" s="8">
        <v>113400</v>
      </c>
      <c r="BB176" s="10">
        <v>90</v>
      </c>
      <c r="BC176" s="10">
        <v>82.921654603174602</v>
      </c>
      <c r="BD176" s="10">
        <v>9.5</v>
      </c>
      <c r="BE176" s="10"/>
      <c r="BF176" s="6" t="s">
        <v>431</v>
      </c>
      <c r="BG176" s="3"/>
      <c r="BH176" s="6" t="s">
        <v>116</v>
      </c>
      <c r="BI176" s="6" t="s">
        <v>524</v>
      </c>
      <c r="BJ176" s="6" t="s">
        <v>429</v>
      </c>
      <c r="BK176" s="6" t="s">
        <v>424</v>
      </c>
      <c r="BL176" s="4" t="s">
        <v>1</v>
      </c>
      <c r="BM176" s="10">
        <v>825773.37192489405</v>
      </c>
      <c r="BN176" s="4" t="s">
        <v>45</v>
      </c>
      <c r="BO176" s="10"/>
      <c r="BP176" s="11">
        <v>39356</v>
      </c>
      <c r="BQ176" s="11">
        <v>46657</v>
      </c>
      <c r="BR176" s="10">
        <v>30244.505700000002</v>
      </c>
      <c r="BS176" s="10">
        <v>75.06</v>
      </c>
      <c r="BT176" s="10">
        <v>44.283900000000003</v>
      </c>
    </row>
    <row r="177" spans="1:72" s="12" customFormat="1" ht="18.2" customHeight="1" x14ac:dyDescent="0.15">
      <c r="A177" s="13">
        <v>175</v>
      </c>
      <c r="B177" s="14" t="s">
        <v>48</v>
      </c>
      <c r="C177" s="14" t="s">
        <v>420</v>
      </c>
      <c r="D177" s="15">
        <v>45231</v>
      </c>
      <c r="E177" s="16" t="s">
        <v>196</v>
      </c>
      <c r="F177" s="17">
        <v>176</v>
      </c>
      <c r="G177" s="17">
        <v>175</v>
      </c>
      <c r="H177" s="18">
        <v>56288.097999999998</v>
      </c>
      <c r="I177" s="18">
        <v>33260.7212</v>
      </c>
      <c r="J177" s="18">
        <v>0</v>
      </c>
      <c r="K177" s="18">
        <v>89548.819199999998</v>
      </c>
      <c r="L177" s="18">
        <v>350.096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89548.819199999998</v>
      </c>
      <c r="T177" s="18">
        <v>105679.78569999999</v>
      </c>
      <c r="U177" s="18">
        <v>445.61399999999998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106125.39969999999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/>
      <c r="AT177" s="18">
        <v>0</v>
      </c>
      <c r="AU177" s="18">
        <f t="shared" si="2"/>
        <v>0</v>
      </c>
      <c r="AV177" s="18">
        <v>33610.817199999998</v>
      </c>
      <c r="AW177" s="18">
        <v>106125.39969999999</v>
      </c>
      <c r="AX177" s="19">
        <v>106</v>
      </c>
      <c r="AY177" s="19">
        <v>300</v>
      </c>
      <c r="AZ177" s="18">
        <v>391000</v>
      </c>
      <c r="BA177" s="18">
        <v>91074.07</v>
      </c>
      <c r="BB177" s="20">
        <v>90</v>
      </c>
      <c r="BC177" s="20">
        <v>88.492737043595397</v>
      </c>
      <c r="BD177" s="20">
        <v>9.5</v>
      </c>
      <c r="BE177" s="20"/>
      <c r="BF177" s="16" t="s">
        <v>431</v>
      </c>
      <c r="BG177" s="13"/>
      <c r="BH177" s="16" t="s">
        <v>114</v>
      </c>
      <c r="BI177" s="16" t="s">
        <v>436</v>
      </c>
      <c r="BJ177" s="16" t="s">
        <v>437</v>
      </c>
      <c r="BK177" s="16" t="s">
        <v>424</v>
      </c>
      <c r="BL177" s="14" t="s">
        <v>1</v>
      </c>
      <c r="BM177" s="20">
        <v>707753.83863461798</v>
      </c>
      <c r="BN177" s="14" t="s">
        <v>45</v>
      </c>
      <c r="BO177" s="20"/>
      <c r="BP177" s="21">
        <v>39353</v>
      </c>
      <c r="BQ177" s="21">
        <v>48478</v>
      </c>
      <c r="BR177" s="20">
        <v>28224.470300000001</v>
      </c>
      <c r="BS177" s="20">
        <v>63.25</v>
      </c>
      <c r="BT177" s="20">
        <v>44.283900000000003</v>
      </c>
    </row>
    <row r="178" spans="1:72" s="12" customFormat="1" ht="18.2" customHeight="1" x14ac:dyDescent="0.15">
      <c r="A178" s="3">
        <v>176</v>
      </c>
      <c r="B178" s="4" t="s">
        <v>344</v>
      </c>
      <c r="C178" s="4" t="s">
        <v>420</v>
      </c>
      <c r="D178" s="5">
        <v>45231</v>
      </c>
      <c r="E178" s="6" t="s">
        <v>197</v>
      </c>
      <c r="F178" s="7">
        <v>169</v>
      </c>
      <c r="G178" s="7">
        <v>168</v>
      </c>
      <c r="H178" s="8">
        <v>120231.77</v>
      </c>
      <c r="I178" s="8">
        <v>66599.77</v>
      </c>
      <c r="J178" s="8">
        <v>0</v>
      </c>
      <c r="K178" s="8">
        <v>186831.54</v>
      </c>
      <c r="L178" s="8">
        <v>718.31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186831.54</v>
      </c>
      <c r="T178" s="8">
        <v>213971.56</v>
      </c>
      <c r="U178" s="8">
        <v>951.79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214923.35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f t="shared" si="2"/>
        <v>0</v>
      </c>
      <c r="AV178" s="8">
        <v>67318.080000000002</v>
      </c>
      <c r="AW178" s="8">
        <v>214923.35</v>
      </c>
      <c r="AX178" s="9">
        <v>107</v>
      </c>
      <c r="AY178" s="9">
        <v>300</v>
      </c>
      <c r="AZ178" s="8">
        <v>821000</v>
      </c>
      <c r="BA178" s="8">
        <v>191153.15</v>
      </c>
      <c r="BB178" s="10">
        <v>90</v>
      </c>
      <c r="BC178" s="10">
        <v>87.965270778953894</v>
      </c>
      <c r="BD178" s="10">
        <v>9.5</v>
      </c>
      <c r="BE178" s="10"/>
      <c r="BF178" s="6" t="s">
        <v>431</v>
      </c>
      <c r="BG178" s="3"/>
      <c r="BH178" s="6" t="s">
        <v>116</v>
      </c>
      <c r="BI178" s="6" t="s">
        <v>592</v>
      </c>
      <c r="BJ178" s="6" t="s">
        <v>593</v>
      </c>
      <c r="BK178" s="6" t="s">
        <v>424</v>
      </c>
      <c r="BL178" s="4" t="s">
        <v>1</v>
      </c>
      <c r="BM178" s="10">
        <v>1476632.9784616199</v>
      </c>
      <c r="BN178" s="4" t="s">
        <v>45</v>
      </c>
      <c r="BO178" s="10"/>
      <c r="BP178" s="11">
        <v>39354</v>
      </c>
      <c r="BQ178" s="11">
        <v>48479</v>
      </c>
      <c r="BR178" s="10">
        <v>76619.19</v>
      </c>
      <c r="BS178" s="10">
        <v>132.75</v>
      </c>
      <c r="BT178" s="10">
        <v>44.92</v>
      </c>
    </row>
    <row r="179" spans="1:72" s="12" customFormat="1" ht="18.2" customHeight="1" x14ac:dyDescent="0.15">
      <c r="A179" s="13">
        <v>177</v>
      </c>
      <c r="B179" s="14" t="s">
        <v>344</v>
      </c>
      <c r="C179" s="14" t="s">
        <v>420</v>
      </c>
      <c r="D179" s="15">
        <v>45231</v>
      </c>
      <c r="E179" s="16" t="s">
        <v>198</v>
      </c>
      <c r="F179" s="17">
        <v>124</v>
      </c>
      <c r="G179" s="17">
        <v>123</v>
      </c>
      <c r="H179" s="18">
        <v>28356.68</v>
      </c>
      <c r="I179" s="18">
        <v>41545.43</v>
      </c>
      <c r="J179" s="18">
        <v>0</v>
      </c>
      <c r="K179" s="18">
        <v>69902.11</v>
      </c>
      <c r="L179" s="18">
        <v>509.45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69902.11</v>
      </c>
      <c r="T179" s="18">
        <v>46084.44</v>
      </c>
      <c r="U179" s="18">
        <v>203.2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46287.64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42054.879999999997</v>
      </c>
      <c r="AW179" s="18">
        <v>46287.64</v>
      </c>
      <c r="AX179" s="19">
        <v>47</v>
      </c>
      <c r="AY179" s="19">
        <v>240</v>
      </c>
      <c r="AZ179" s="18">
        <v>350000</v>
      </c>
      <c r="BA179" s="18">
        <v>81524.100000000006</v>
      </c>
      <c r="BB179" s="20">
        <v>90</v>
      </c>
      <c r="BC179" s="20">
        <v>77.169694605644196</v>
      </c>
      <c r="BD179" s="20">
        <v>8.6</v>
      </c>
      <c r="BE179" s="20"/>
      <c r="BF179" s="16" t="s">
        <v>421</v>
      </c>
      <c r="BG179" s="13"/>
      <c r="BH179" s="16" t="s">
        <v>453</v>
      </c>
      <c r="BI179" s="16" t="s">
        <v>454</v>
      </c>
      <c r="BJ179" s="16" t="s">
        <v>594</v>
      </c>
      <c r="BK179" s="16" t="s">
        <v>424</v>
      </c>
      <c r="BL179" s="14" t="s">
        <v>1</v>
      </c>
      <c r="BM179" s="20">
        <v>552475.03119682998</v>
      </c>
      <c r="BN179" s="14" t="s">
        <v>45</v>
      </c>
      <c r="BO179" s="20"/>
      <c r="BP179" s="21">
        <v>39353</v>
      </c>
      <c r="BQ179" s="21">
        <v>46653</v>
      </c>
      <c r="BR179" s="20">
        <v>25029.99</v>
      </c>
      <c r="BS179" s="20">
        <v>52.98</v>
      </c>
      <c r="BT179" s="20">
        <v>44.94</v>
      </c>
    </row>
    <row r="180" spans="1:72" s="12" customFormat="1" ht="18.2" customHeight="1" x14ac:dyDescent="0.15">
      <c r="A180" s="3">
        <v>178</v>
      </c>
      <c r="B180" s="4" t="s">
        <v>48</v>
      </c>
      <c r="C180" s="4" t="s">
        <v>420</v>
      </c>
      <c r="D180" s="5">
        <v>45231</v>
      </c>
      <c r="E180" s="6" t="s">
        <v>23</v>
      </c>
      <c r="F180" s="7">
        <v>0</v>
      </c>
      <c r="G180" s="7">
        <v>0</v>
      </c>
      <c r="H180" s="8">
        <v>130530.7625</v>
      </c>
      <c r="I180" s="8">
        <v>0</v>
      </c>
      <c r="J180" s="8">
        <v>0</v>
      </c>
      <c r="K180" s="8">
        <v>130530.7625</v>
      </c>
      <c r="L180" s="8">
        <v>1250.046</v>
      </c>
      <c r="M180" s="8">
        <v>0</v>
      </c>
      <c r="N180" s="8">
        <v>0</v>
      </c>
      <c r="O180" s="8">
        <v>0</v>
      </c>
      <c r="P180" s="8">
        <v>1250.046</v>
      </c>
      <c r="Q180" s="8">
        <v>0</v>
      </c>
      <c r="R180" s="8">
        <v>0</v>
      </c>
      <c r="S180" s="8">
        <v>129280.71649999999</v>
      </c>
      <c r="T180" s="8">
        <v>0</v>
      </c>
      <c r="U180" s="8">
        <v>1121.4768999999999</v>
      </c>
      <c r="V180" s="8">
        <v>0</v>
      </c>
      <c r="W180" s="8">
        <v>0</v>
      </c>
      <c r="X180" s="8">
        <v>1121.4768999999999</v>
      </c>
      <c r="Y180" s="8">
        <v>0</v>
      </c>
      <c r="Z180" s="8">
        <v>0</v>
      </c>
      <c r="AA180" s="8">
        <v>0</v>
      </c>
      <c r="AB180" s="8">
        <v>327.7518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158.55330000000001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10714.712</v>
      </c>
      <c r="AR180" s="8">
        <v>0</v>
      </c>
      <c r="AS180" s="8"/>
      <c r="AT180" s="8">
        <v>0</v>
      </c>
      <c r="AU180" s="8">
        <f t="shared" si="2"/>
        <v>13572.539999999999</v>
      </c>
      <c r="AV180" s="8">
        <v>0</v>
      </c>
      <c r="AW180" s="8">
        <v>0</v>
      </c>
      <c r="AX180" s="9">
        <v>73</v>
      </c>
      <c r="AY180" s="9">
        <v>180</v>
      </c>
      <c r="AZ180" s="8">
        <v>326000</v>
      </c>
      <c r="BA180" s="8">
        <v>230000</v>
      </c>
      <c r="BB180" s="10"/>
      <c r="BC180" s="10"/>
      <c r="BD180" s="10">
        <v>10.31</v>
      </c>
      <c r="BE180" s="10"/>
      <c r="BF180" s="6"/>
      <c r="BG180" s="3"/>
      <c r="BH180" s="6" t="s">
        <v>114</v>
      </c>
      <c r="BI180" s="6" t="s">
        <v>455</v>
      </c>
      <c r="BJ180" s="6" t="s">
        <v>456</v>
      </c>
      <c r="BK180" s="6" t="s">
        <v>430</v>
      </c>
      <c r="BL180" s="4" t="s">
        <v>0</v>
      </c>
      <c r="BM180" s="10">
        <v>129280.71649999999</v>
      </c>
      <c r="BN180" s="4" t="s">
        <v>45</v>
      </c>
      <c r="BO180" s="10"/>
      <c r="BP180" s="11">
        <v>43096</v>
      </c>
      <c r="BQ180" s="11">
        <v>48575</v>
      </c>
      <c r="BR180" s="10">
        <v>0</v>
      </c>
      <c r="BS180" s="10">
        <v>327.7518</v>
      </c>
      <c r="BT180" s="10">
        <v>0</v>
      </c>
    </row>
    <row r="181" spans="1:72" s="12" customFormat="1" ht="18.2" customHeight="1" x14ac:dyDescent="0.15">
      <c r="A181" s="13">
        <v>179</v>
      </c>
      <c r="B181" s="14" t="s">
        <v>344</v>
      </c>
      <c r="C181" s="14" t="s">
        <v>420</v>
      </c>
      <c r="D181" s="15">
        <v>45231</v>
      </c>
      <c r="E181" s="16" t="s">
        <v>595</v>
      </c>
      <c r="F181" s="17">
        <v>0</v>
      </c>
      <c r="G181" s="17">
        <v>1</v>
      </c>
      <c r="H181" s="18">
        <v>34800.89</v>
      </c>
      <c r="I181" s="18">
        <v>227.63</v>
      </c>
      <c r="J181" s="18">
        <v>0.5</v>
      </c>
      <c r="K181" s="18">
        <v>35028.519999999997</v>
      </c>
      <c r="L181" s="18">
        <v>456.39</v>
      </c>
      <c r="M181" s="18">
        <v>0</v>
      </c>
      <c r="N181" s="18">
        <v>0</v>
      </c>
      <c r="O181" s="18">
        <v>227.63</v>
      </c>
      <c r="P181" s="18">
        <v>456.39</v>
      </c>
      <c r="Q181" s="18">
        <v>0</v>
      </c>
      <c r="R181" s="18">
        <v>0</v>
      </c>
      <c r="S181" s="18">
        <v>34344.5</v>
      </c>
      <c r="T181" s="18">
        <v>251.04</v>
      </c>
      <c r="U181" s="18">
        <v>500.45</v>
      </c>
      <c r="V181" s="18">
        <v>0</v>
      </c>
      <c r="W181" s="18">
        <v>251.04</v>
      </c>
      <c r="X181" s="18">
        <v>500.45</v>
      </c>
      <c r="Y181" s="18">
        <v>0</v>
      </c>
      <c r="Z181" s="18">
        <v>0</v>
      </c>
      <c r="AA181" s="18">
        <v>0</v>
      </c>
      <c r="AB181" s="18">
        <v>85.65</v>
      </c>
      <c r="AC181" s="18">
        <v>0</v>
      </c>
      <c r="AD181" s="18">
        <v>0</v>
      </c>
      <c r="AE181" s="18">
        <v>0</v>
      </c>
      <c r="AF181" s="18">
        <v>45</v>
      </c>
      <c r="AG181" s="18">
        <v>0</v>
      </c>
      <c r="AH181" s="18">
        <v>25.96</v>
      </c>
      <c r="AI181" s="18">
        <v>76.010000000000005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21.61</v>
      </c>
      <c r="AP181" s="18">
        <v>76.010000000000005</v>
      </c>
      <c r="AQ181" s="18">
        <v>0</v>
      </c>
      <c r="AR181" s="18">
        <v>0</v>
      </c>
      <c r="AS181" s="18">
        <v>8.8570000000000003E-3</v>
      </c>
      <c r="AT181" s="18">
        <v>45</v>
      </c>
      <c r="AU181" s="18">
        <f t="shared" si="2"/>
        <v>1720.241143</v>
      </c>
      <c r="AV181" s="18">
        <v>0</v>
      </c>
      <c r="AW181" s="18">
        <v>0</v>
      </c>
      <c r="AX181" s="19">
        <v>107</v>
      </c>
      <c r="AY181" s="19">
        <v>300</v>
      </c>
      <c r="AZ181" s="18">
        <v>253692</v>
      </c>
      <c r="BA181" s="18">
        <v>58930.28</v>
      </c>
      <c r="BB181" s="20">
        <v>89.97</v>
      </c>
      <c r="BC181" s="20">
        <v>52.434413428885797</v>
      </c>
      <c r="BD181" s="20">
        <v>8.6</v>
      </c>
      <c r="BE181" s="20"/>
      <c r="BF181" s="16" t="s">
        <v>421</v>
      </c>
      <c r="BG181" s="13"/>
      <c r="BH181" s="16" t="s">
        <v>465</v>
      </c>
      <c r="BI181" s="16" t="s">
        <v>480</v>
      </c>
      <c r="BJ181" s="16" t="s">
        <v>481</v>
      </c>
      <c r="BK181" s="16" t="s">
        <v>430</v>
      </c>
      <c r="BL181" s="14" t="s">
        <v>1</v>
      </c>
      <c r="BM181" s="20">
        <v>271443.57600850001</v>
      </c>
      <c r="BN181" s="14" t="s">
        <v>45</v>
      </c>
      <c r="BO181" s="20"/>
      <c r="BP181" s="21">
        <v>39353</v>
      </c>
      <c r="BQ181" s="21">
        <v>48478</v>
      </c>
      <c r="BR181" s="20">
        <v>142.62</v>
      </c>
      <c r="BS181" s="20">
        <v>40.65</v>
      </c>
      <c r="BT181" s="20">
        <v>0</v>
      </c>
    </row>
    <row r="182" spans="1:72" s="12" customFormat="1" ht="18.2" customHeight="1" x14ac:dyDescent="0.15">
      <c r="A182" s="3">
        <v>180</v>
      </c>
      <c r="B182" s="4" t="s">
        <v>48</v>
      </c>
      <c r="C182" s="4" t="s">
        <v>420</v>
      </c>
      <c r="D182" s="5">
        <v>45231</v>
      </c>
      <c r="E182" s="6" t="s">
        <v>199</v>
      </c>
      <c r="F182" s="7">
        <v>147</v>
      </c>
      <c r="G182" s="7">
        <v>146</v>
      </c>
      <c r="H182" s="8">
        <v>59618.178099999997</v>
      </c>
      <c r="I182" s="8">
        <v>98833.246899999998</v>
      </c>
      <c r="J182" s="8">
        <v>0</v>
      </c>
      <c r="K182" s="8">
        <v>158451.42499999999</v>
      </c>
      <c r="L182" s="8">
        <v>1090.9164000000001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158451.42499999999</v>
      </c>
      <c r="T182" s="8">
        <v>121732.9713</v>
      </c>
      <c r="U182" s="8">
        <v>427.2636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122160.2349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/>
      <c r="AT182" s="8">
        <v>0</v>
      </c>
      <c r="AU182" s="8">
        <f t="shared" si="2"/>
        <v>0</v>
      </c>
      <c r="AV182" s="8">
        <v>99924.1633</v>
      </c>
      <c r="AW182" s="8">
        <v>122160.2349</v>
      </c>
      <c r="AX182" s="9">
        <v>47</v>
      </c>
      <c r="AY182" s="9">
        <v>240</v>
      </c>
      <c r="AZ182" s="8">
        <v>751000</v>
      </c>
      <c r="BA182" s="8">
        <v>173673.03</v>
      </c>
      <c r="BB182" s="10">
        <v>89.73</v>
      </c>
      <c r="BC182" s="10">
        <v>81.865597469278896</v>
      </c>
      <c r="BD182" s="10">
        <v>8.6</v>
      </c>
      <c r="BE182" s="10"/>
      <c r="BF182" s="6" t="s">
        <v>421</v>
      </c>
      <c r="BG182" s="3"/>
      <c r="BH182" s="6" t="s">
        <v>453</v>
      </c>
      <c r="BI182" s="6" t="s">
        <v>596</v>
      </c>
      <c r="BJ182" s="6" t="s">
        <v>597</v>
      </c>
      <c r="BK182" s="6" t="s">
        <v>424</v>
      </c>
      <c r="BL182" s="4" t="s">
        <v>1</v>
      </c>
      <c r="BM182" s="10">
        <v>1252329.23541303</v>
      </c>
      <c r="BN182" s="4" t="s">
        <v>45</v>
      </c>
      <c r="BO182" s="10"/>
      <c r="BP182" s="11">
        <v>39360</v>
      </c>
      <c r="BQ182" s="11">
        <v>46660</v>
      </c>
      <c r="BR182" s="10">
        <v>43174.494100000004</v>
      </c>
      <c r="BS182" s="10">
        <v>112.86</v>
      </c>
      <c r="BT182" s="10">
        <v>44.283900000000003</v>
      </c>
    </row>
    <row r="183" spans="1:72" s="12" customFormat="1" ht="18.2" customHeight="1" x14ac:dyDescent="0.15">
      <c r="A183" s="13">
        <v>181</v>
      </c>
      <c r="B183" s="14" t="s">
        <v>344</v>
      </c>
      <c r="C183" s="14" t="s">
        <v>420</v>
      </c>
      <c r="D183" s="15">
        <v>45231</v>
      </c>
      <c r="E183" s="16" t="s">
        <v>200</v>
      </c>
      <c r="F183" s="17">
        <v>74</v>
      </c>
      <c r="G183" s="17">
        <v>73</v>
      </c>
      <c r="H183" s="18">
        <v>68847.45</v>
      </c>
      <c r="I183" s="18">
        <v>22788.09</v>
      </c>
      <c r="J183" s="18">
        <v>0</v>
      </c>
      <c r="K183" s="18">
        <v>91635.54</v>
      </c>
      <c r="L183" s="18">
        <v>412.32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91635.54</v>
      </c>
      <c r="T183" s="18">
        <v>47094.6</v>
      </c>
      <c r="U183" s="18">
        <v>545.02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47639.62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f t="shared" si="2"/>
        <v>0</v>
      </c>
      <c r="AV183" s="18">
        <v>23200.41</v>
      </c>
      <c r="AW183" s="18">
        <v>47639.62</v>
      </c>
      <c r="AX183" s="19">
        <v>107</v>
      </c>
      <c r="AY183" s="19">
        <v>300</v>
      </c>
      <c r="AZ183" s="18">
        <v>488000</v>
      </c>
      <c r="BA183" s="18">
        <v>109573</v>
      </c>
      <c r="BB183" s="20">
        <v>88.87</v>
      </c>
      <c r="BC183" s="20">
        <v>74.321689100417103</v>
      </c>
      <c r="BD183" s="20">
        <v>9.5</v>
      </c>
      <c r="BE183" s="20"/>
      <c r="BF183" s="16" t="s">
        <v>431</v>
      </c>
      <c r="BG183" s="13"/>
      <c r="BH183" s="16" t="s">
        <v>465</v>
      </c>
      <c r="BI183" s="16" t="s">
        <v>480</v>
      </c>
      <c r="BJ183" s="16" t="s">
        <v>481</v>
      </c>
      <c r="BK183" s="16" t="s">
        <v>424</v>
      </c>
      <c r="BL183" s="14" t="s">
        <v>1</v>
      </c>
      <c r="BM183" s="20">
        <v>724246.34707361995</v>
      </c>
      <c r="BN183" s="14" t="s">
        <v>45</v>
      </c>
      <c r="BO183" s="20"/>
      <c r="BP183" s="21">
        <v>39353</v>
      </c>
      <c r="BQ183" s="21">
        <v>48478</v>
      </c>
      <c r="BR183" s="20">
        <v>23854.42</v>
      </c>
      <c r="BS183" s="20">
        <v>76.09</v>
      </c>
      <c r="BT183" s="20">
        <v>44.95</v>
      </c>
    </row>
    <row r="184" spans="1:72" s="12" customFormat="1" ht="18.2" customHeight="1" x14ac:dyDescent="0.15">
      <c r="A184" s="3">
        <v>182</v>
      </c>
      <c r="B184" s="4" t="s">
        <v>48</v>
      </c>
      <c r="C184" s="4" t="s">
        <v>420</v>
      </c>
      <c r="D184" s="5">
        <v>45231</v>
      </c>
      <c r="E184" s="6" t="s">
        <v>201</v>
      </c>
      <c r="F184" s="7">
        <v>172</v>
      </c>
      <c r="G184" s="7">
        <v>171</v>
      </c>
      <c r="H184" s="8">
        <v>61348.206599999998</v>
      </c>
      <c r="I184" s="8">
        <v>35380.160199999998</v>
      </c>
      <c r="J184" s="8">
        <v>0</v>
      </c>
      <c r="K184" s="8">
        <v>96728.366800000003</v>
      </c>
      <c r="L184" s="8">
        <v>376.35649999999998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96728.366800000003</v>
      </c>
      <c r="T184" s="8">
        <v>111668.41499999999</v>
      </c>
      <c r="U184" s="8">
        <v>485.67349999999999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112154.0885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/>
      <c r="AT184" s="8">
        <v>0</v>
      </c>
      <c r="AU184" s="8">
        <f t="shared" si="2"/>
        <v>0</v>
      </c>
      <c r="AV184" s="8">
        <v>35756.5167</v>
      </c>
      <c r="AW184" s="8">
        <v>112154.0885</v>
      </c>
      <c r="AX184" s="9">
        <v>107</v>
      </c>
      <c r="AY184" s="9">
        <v>300</v>
      </c>
      <c r="AZ184" s="8">
        <v>426000</v>
      </c>
      <c r="BA184" s="8">
        <v>98665.01</v>
      </c>
      <c r="BB184" s="10">
        <v>90</v>
      </c>
      <c r="BC184" s="10">
        <v>88.233437689815304</v>
      </c>
      <c r="BD184" s="10">
        <v>9.5</v>
      </c>
      <c r="BE184" s="10"/>
      <c r="BF184" s="6" t="s">
        <v>431</v>
      </c>
      <c r="BG184" s="3"/>
      <c r="BH184" s="6" t="s">
        <v>114</v>
      </c>
      <c r="BI184" s="6" t="s">
        <v>474</v>
      </c>
      <c r="BJ184" s="6" t="s">
        <v>456</v>
      </c>
      <c r="BK184" s="6" t="s">
        <v>424</v>
      </c>
      <c r="BL184" s="4" t="s">
        <v>1</v>
      </c>
      <c r="BM184" s="10">
        <v>764497.77360724099</v>
      </c>
      <c r="BN184" s="4" t="s">
        <v>45</v>
      </c>
      <c r="BO184" s="10"/>
      <c r="BP184" s="11">
        <v>39374</v>
      </c>
      <c r="BQ184" s="11">
        <v>48499</v>
      </c>
      <c r="BR184" s="10">
        <v>29109.130099999998</v>
      </c>
      <c r="BS184" s="10">
        <v>68.52</v>
      </c>
      <c r="BT184" s="10">
        <v>44.283900000000003</v>
      </c>
    </row>
    <row r="185" spans="1:72" s="12" customFormat="1" ht="18.2" customHeight="1" x14ac:dyDescent="0.15">
      <c r="A185" s="13">
        <v>183</v>
      </c>
      <c r="B185" s="14" t="s">
        <v>48</v>
      </c>
      <c r="C185" s="14" t="s">
        <v>420</v>
      </c>
      <c r="D185" s="15">
        <v>45231</v>
      </c>
      <c r="E185" s="16" t="s">
        <v>55</v>
      </c>
      <c r="F185" s="17">
        <v>165</v>
      </c>
      <c r="G185" s="17">
        <v>164</v>
      </c>
      <c r="H185" s="18">
        <v>44655.683900000004</v>
      </c>
      <c r="I185" s="18">
        <v>25253.339499999998</v>
      </c>
      <c r="J185" s="18">
        <v>0</v>
      </c>
      <c r="K185" s="18">
        <v>69909.023400000005</v>
      </c>
      <c r="L185" s="18">
        <v>273.97640000000001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69909.023400000005</v>
      </c>
      <c r="T185" s="18">
        <v>77212.915699999998</v>
      </c>
      <c r="U185" s="18">
        <v>353.52359999999999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77566.439299999998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>
        <v>0</v>
      </c>
      <c r="AU185" s="18">
        <f t="shared" si="2"/>
        <v>0</v>
      </c>
      <c r="AV185" s="18">
        <v>25527.315900000001</v>
      </c>
      <c r="AW185" s="18">
        <v>77566.439299999998</v>
      </c>
      <c r="AX185" s="19">
        <v>107</v>
      </c>
      <c r="AY185" s="19">
        <v>300</v>
      </c>
      <c r="AZ185" s="18">
        <v>323600</v>
      </c>
      <c r="BA185" s="18">
        <v>71821.09</v>
      </c>
      <c r="BB185" s="20">
        <v>90</v>
      </c>
      <c r="BC185" s="20">
        <v>87.603962930665702</v>
      </c>
      <c r="BD185" s="20">
        <v>9.5</v>
      </c>
      <c r="BE185" s="20"/>
      <c r="BF185" s="16" t="s">
        <v>421</v>
      </c>
      <c r="BG185" s="13"/>
      <c r="BH185" s="16" t="s">
        <v>457</v>
      </c>
      <c r="BI185" s="16" t="s">
        <v>348</v>
      </c>
      <c r="BJ185" s="16" t="s">
        <v>458</v>
      </c>
      <c r="BK185" s="16" t="s">
        <v>424</v>
      </c>
      <c r="BL185" s="14" t="s">
        <v>1</v>
      </c>
      <c r="BM185" s="20">
        <v>552529.67162013997</v>
      </c>
      <c r="BN185" s="14" t="s">
        <v>45</v>
      </c>
      <c r="BO185" s="20"/>
      <c r="BP185" s="21">
        <v>39370</v>
      </c>
      <c r="BQ185" s="21">
        <v>48495</v>
      </c>
      <c r="BR185" s="20">
        <v>20877.131000000001</v>
      </c>
      <c r="BS185" s="20">
        <v>49.88</v>
      </c>
      <c r="BT185" s="20">
        <v>44.283900000000003</v>
      </c>
    </row>
    <row r="186" spans="1:72" s="12" customFormat="1" ht="18.2" customHeight="1" x14ac:dyDescent="0.15">
      <c r="A186" s="3">
        <v>184</v>
      </c>
      <c r="B186" s="4" t="s">
        <v>345</v>
      </c>
      <c r="C186" s="4" t="s">
        <v>420</v>
      </c>
      <c r="D186" s="5">
        <v>45231</v>
      </c>
      <c r="E186" s="6" t="s">
        <v>202</v>
      </c>
      <c r="F186" s="7">
        <v>177</v>
      </c>
      <c r="G186" s="7">
        <v>176</v>
      </c>
      <c r="H186" s="8">
        <v>21821.09</v>
      </c>
      <c r="I186" s="8">
        <v>84894.02</v>
      </c>
      <c r="J186" s="8">
        <v>0</v>
      </c>
      <c r="K186" s="8">
        <v>106715.11</v>
      </c>
      <c r="L186" s="8">
        <v>909.52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106715.11</v>
      </c>
      <c r="T186" s="8">
        <v>106439.1</v>
      </c>
      <c r="U186" s="8">
        <v>177.6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106616.7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f t="shared" si="2"/>
        <v>0</v>
      </c>
      <c r="AV186" s="8">
        <v>85803.54</v>
      </c>
      <c r="AW186" s="8">
        <v>106616.7</v>
      </c>
      <c r="AX186" s="9">
        <v>22</v>
      </c>
      <c r="AY186" s="9">
        <v>240</v>
      </c>
      <c r="AZ186" s="8">
        <v>455000</v>
      </c>
      <c r="BA186" s="8">
        <v>114453.44</v>
      </c>
      <c r="BB186" s="10">
        <v>90</v>
      </c>
      <c r="BC186" s="10">
        <v>83.914995477637007</v>
      </c>
      <c r="BD186" s="10">
        <v>9.77</v>
      </c>
      <c r="BE186" s="10"/>
      <c r="BF186" s="6" t="s">
        <v>421</v>
      </c>
      <c r="BG186" s="3"/>
      <c r="BH186" s="6" t="s">
        <v>598</v>
      </c>
      <c r="BI186" s="6" t="s">
        <v>599</v>
      </c>
      <c r="BJ186" s="6" t="s">
        <v>600</v>
      </c>
      <c r="BK186" s="6" t="s">
        <v>424</v>
      </c>
      <c r="BL186" s="4" t="s">
        <v>1</v>
      </c>
      <c r="BM186" s="10">
        <v>843428.52778582997</v>
      </c>
      <c r="BN186" s="4" t="s">
        <v>45</v>
      </c>
      <c r="BO186" s="10"/>
      <c r="BP186" s="11">
        <v>38583</v>
      </c>
      <c r="BQ186" s="11">
        <v>45870</v>
      </c>
      <c r="BR186" s="10">
        <v>29522.92</v>
      </c>
      <c r="BS186" s="10">
        <v>93.7</v>
      </c>
      <c r="BT186" s="10">
        <v>44.13</v>
      </c>
    </row>
    <row r="187" spans="1:72" s="12" customFormat="1" ht="18.2" customHeight="1" x14ac:dyDescent="0.15">
      <c r="A187" s="13">
        <v>185</v>
      </c>
      <c r="B187" s="14" t="s">
        <v>344</v>
      </c>
      <c r="C187" s="14" t="s">
        <v>420</v>
      </c>
      <c r="D187" s="15">
        <v>45231</v>
      </c>
      <c r="E187" s="16" t="s">
        <v>203</v>
      </c>
      <c r="F187" s="17">
        <v>174</v>
      </c>
      <c r="G187" s="17">
        <v>173</v>
      </c>
      <c r="H187" s="18">
        <v>62572.92</v>
      </c>
      <c r="I187" s="18">
        <v>34194.78</v>
      </c>
      <c r="J187" s="18">
        <v>0</v>
      </c>
      <c r="K187" s="18">
        <v>96767.7</v>
      </c>
      <c r="L187" s="18">
        <v>363.71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96767.7</v>
      </c>
      <c r="T187" s="18">
        <v>114419.83</v>
      </c>
      <c r="U187" s="18">
        <v>495.35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114915.18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f t="shared" si="2"/>
        <v>0</v>
      </c>
      <c r="AV187" s="18">
        <v>34558.49</v>
      </c>
      <c r="AW187" s="18">
        <v>114915.18</v>
      </c>
      <c r="AX187" s="19">
        <v>109</v>
      </c>
      <c r="AY187" s="19">
        <v>300</v>
      </c>
      <c r="AZ187" s="18">
        <v>426000</v>
      </c>
      <c r="BA187" s="18">
        <v>98324.28</v>
      </c>
      <c r="BB187" s="20">
        <v>90</v>
      </c>
      <c r="BC187" s="20">
        <v>88.575202381344695</v>
      </c>
      <c r="BD187" s="20">
        <v>9.5</v>
      </c>
      <c r="BE187" s="20"/>
      <c r="BF187" s="16" t="s">
        <v>421</v>
      </c>
      <c r="BG187" s="13"/>
      <c r="BH187" s="16" t="s">
        <v>114</v>
      </c>
      <c r="BI187" s="16" t="s">
        <v>474</v>
      </c>
      <c r="BJ187" s="16" t="s">
        <v>456</v>
      </c>
      <c r="BK187" s="16" t="s">
        <v>424</v>
      </c>
      <c r="BL187" s="14" t="s">
        <v>1</v>
      </c>
      <c r="BM187" s="20">
        <v>764808.64563809999</v>
      </c>
      <c r="BN187" s="14" t="s">
        <v>45</v>
      </c>
      <c r="BO187" s="20"/>
      <c r="BP187" s="21">
        <v>39395</v>
      </c>
      <c r="BQ187" s="21">
        <v>48520</v>
      </c>
      <c r="BR187" s="20">
        <v>44071.49</v>
      </c>
      <c r="BS187" s="20">
        <v>68.28</v>
      </c>
      <c r="BT187" s="20">
        <v>44.54</v>
      </c>
    </row>
    <row r="188" spans="1:72" s="12" customFormat="1" ht="18.2" customHeight="1" x14ac:dyDescent="0.15">
      <c r="A188" s="3">
        <v>186</v>
      </c>
      <c r="B188" s="4" t="s">
        <v>345</v>
      </c>
      <c r="C188" s="4" t="s">
        <v>420</v>
      </c>
      <c r="D188" s="5">
        <v>45231</v>
      </c>
      <c r="E188" s="6" t="s">
        <v>104</v>
      </c>
      <c r="F188" s="7">
        <v>172</v>
      </c>
      <c r="G188" s="7">
        <v>171</v>
      </c>
      <c r="H188" s="8">
        <v>68296</v>
      </c>
      <c r="I188" s="8">
        <v>53994.82</v>
      </c>
      <c r="J188" s="8">
        <v>0</v>
      </c>
      <c r="K188" s="8">
        <v>122290.82</v>
      </c>
      <c r="L188" s="8">
        <v>581.92999999999995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122290.82</v>
      </c>
      <c r="T188" s="8">
        <v>139327.51999999999</v>
      </c>
      <c r="U188" s="8">
        <v>548.61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139876.13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f t="shared" si="2"/>
        <v>0</v>
      </c>
      <c r="AV188" s="8">
        <v>54576.75</v>
      </c>
      <c r="AW188" s="8">
        <v>139876.13</v>
      </c>
      <c r="AX188" s="9">
        <v>83</v>
      </c>
      <c r="AY188" s="9">
        <v>300</v>
      </c>
      <c r="AZ188" s="8">
        <v>536500</v>
      </c>
      <c r="BA188" s="8">
        <v>127969</v>
      </c>
      <c r="BB188" s="10">
        <v>90</v>
      </c>
      <c r="BC188" s="10">
        <v>86.006562526861998</v>
      </c>
      <c r="BD188" s="10">
        <v>9.64</v>
      </c>
      <c r="BE188" s="10"/>
      <c r="BF188" s="6" t="s">
        <v>431</v>
      </c>
      <c r="BG188" s="3"/>
      <c r="BH188" s="6" t="s">
        <v>425</v>
      </c>
      <c r="BI188" s="6" t="s">
        <v>484</v>
      </c>
      <c r="BJ188" s="6" t="s">
        <v>601</v>
      </c>
      <c r="BK188" s="6" t="s">
        <v>424</v>
      </c>
      <c r="BL188" s="4" t="s">
        <v>1</v>
      </c>
      <c r="BM188" s="10">
        <v>966531.97728345997</v>
      </c>
      <c r="BN188" s="4" t="s">
        <v>45</v>
      </c>
      <c r="BO188" s="10"/>
      <c r="BP188" s="11">
        <v>38621</v>
      </c>
      <c r="BQ188" s="11">
        <v>47727</v>
      </c>
      <c r="BR188" s="10">
        <v>34346.46</v>
      </c>
      <c r="BS188" s="10">
        <v>119.66</v>
      </c>
      <c r="BT188" s="10">
        <v>44.06</v>
      </c>
    </row>
    <row r="189" spans="1:72" s="12" customFormat="1" ht="18.2" customHeight="1" x14ac:dyDescent="0.15">
      <c r="A189" s="13">
        <v>187</v>
      </c>
      <c r="B189" s="14" t="s">
        <v>344</v>
      </c>
      <c r="C189" s="14" t="s">
        <v>420</v>
      </c>
      <c r="D189" s="15">
        <v>45231</v>
      </c>
      <c r="E189" s="16" t="s">
        <v>602</v>
      </c>
      <c r="F189" s="17">
        <v>2</v>
      </c>
      <c r="G189" s="17">
        <v>1</v>
      </c>
      <c r="H189" s="18">
        <v>48498.22</v>
      </c>
      <c r="I189" s="18">
        <v>279.7</v>
      </c>
      <c r="J189" s="18">
        <v>0</v>
      </c>
      <c r="K189" s="18">
        <v>48777.919999999998</v>
      </c>
      <c r="L189" s="18">
        <v>561.62</v>
      </c>
      <c r="M189" s="18">
        <v>0</v>
      </c>
      <c r="N189" s="18">
        <v>0</v>
      </c>
      <c r="O189" s="18">
        <v>279.7</v>
      </c>
      <c r="P189" s="18">
        <v>0</v>
      </c>
      <c r="Q189" s="18">
        <v>0</v>
      </c>
      <c r="R189" s="18">
        <v>0</v>
      </c>
      <c r="S189" s="18">
        <v>48498.22</v>
      </c>
      <c r="T189" s="18">
        <v>386.16</v>
      </c>
      <c r="U189" s="18">
        <v>770.1</v>
      </c>
      <c r="V189" s="18">
        <v>0</v>
      </c>
      <c r="W189" s="18">
        <v>386.16</v>
      </c>
      <c r="X189" s="18">
        <v>0</v>
      </c>
      <c r="Y189" s="18">
        <v>0</v>
      </c>
      <c r="Z189" s="18">
        <v>0</v>
      </c>
      <c r="AA189" s="18">
        <v>770.1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0.62</v>
      </c>
      <c r="AJ189" s="18">
        <v>52.93</v>
      </c>
      <c r="AK189" s="18">
        <v>0</v>
      </c>
      <c r="AL189" s="18">
        <v>0</v>
      </c>
      <c r="AM189" s="18">
        <v>0</v>
      </c>
      <c r="AN189" s="18">
        <v>0</v>
      </c>
      <c r="AO189" s="18">
        <v>35.94</v>
      </c>
      <c r="AP189" s="18">
        <v>100.57</v>
      </c>
      <c r="AQ189" s="18">
        <v>0</v>
      </c>
      <c r="AR189" s="18">
        <v>0</v>
      </c>
      <c r="AS189" s="18">
        <v>0</v>
      </c>
      <c r="AT189" s="18">
        <v>0</v>
      </c>
      <c r="AU189" s="18">
        <f t="shared" si="2"/>
        <v>855.92000000000007</v>
      </c>
      <c r="AV189" s="18">
        <v>561.62</v>
      </c>
      <c r="AW189" s="18">
        <v>770.1</v>
      </c>
      <c r="AX189" s="19">
        <v>109</v>
      </c>
      <c r="AY189" s="19">
        <v>300</v>
      </c>
      <c r="AZ189" s="18">
        <v>386820</v>
      </c>
      <c r="BA189" s="18">
        <v>76212.22</v>
      </c>
      <c r="BB189" s="20">
        <v>76.78</v>
      </c>
      <c r="BC189" s="20">
        <v>48.859531077824499</v>
      </c>
      <c r="BD189" s="20">
        <v>9.5</v>
      </c>
      <c r="BE189" s="20"/>
      <c r="BF189" s="16" t="s">
        <v>431</v>
      </c>
      <c r="BG189" s="13"/>
      <c r="BH189" s="16" t="s">
        <v>487</v>
      </c>
      <c r="BI189" s="16" t="s">
        <v>488</v>
      </c>
      <c r="BJ189" s="16" t="s">
        <v>540</v>
      </c>
      <c r="BK189" s="16" t="s">
        <v>442</v>
      </c>
      <c r="BL189" s="14" t="s">
        <v>1</v>
      </c>
      <c r="BM189" s="20">
        <v>383308.25217565999</v>
      </c>
      <c r="BN189" s="14" t="s">
        <v>45</v>
      </c>
      <c r="BO189" s="20"/>
      <c r="BP189" s="21">
        <v>39392</v>
      </c>
      <c r="BQ189" s="21">
        <v>48517</v>
      </c>
      <c r="BR189" s="20">
        <v>378.86</v>
      </c>
      <c r="BS189" s="20">
        <v>52.93</v>
      </c>
      <c r="BT189" s="20">
        <v>0</v>
      </c>
    </row>
    <row r="190" spans="1:72" s="12" customFormat="1" ht="18.2" customHeight="1" x14ac:dyDescent="0.15">
      <c r="A190" s="3">
        <v>188</v>
      </c>
      <c r="B190" s="4" t="s">
        <v>48</v>
      </c>
      <c r="C190" s="4" t="s">
        <v>420</v>
      </c>
      <c r="D190" s="5">
        <v>45231</v>
      </c>
      <c r="E190" s="6" t="s">
        <v>204</v>
      </c>
      <c r="F190" s="7">
        <v>160</v>
      </c>
      <c r="G190" s="7">
        <v>159</v>
      </c>
      <c r="H190" s="8">
        <v>54383.432800000002</v>
      </c>
      <c r="I190" s="8">
        <v>32564.264999999999</v>
      </c>
      <c r="J190" s="8">
        <v>0</v>
      </c>
      <c r="K190" s="8">
        <v>86947.697799999994</v>
      </c>
      <c r="L190" s="8">
        <v>342.74209999999999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86947.697799999994</v>
      </c>
      <c r="T190" s="8">
        <v>83525.102599999998</v>
      </c>
      <c r="U190" s="8">
        <v>389.74790000000002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83914.8505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/>
      <c r="AT190" s="8">
        <v>0</v>
      </c>
      <c r="AU190" s="8">
        <f t="shared" si="2"/>
        <v>0</v>
      </c>
      <c r="AV190" s="8">
        <v>32907.007100000003</v>
      </c>
      <c r="AW190" s="8">
        <v>83914.8505</v>
      </c>
      <c r="AX190" s="9">
        <v>108</v>
      </c>
      <c r="AY190" s="9">
        <v>300</v>
      </c>
      <c r="AZ190" s="8">
        <v>391000</v>
      </c>
      <c r="BA190" s="8">
        <v>90211.02</v>
      </c>
      <c r="BB190" s="10">
        <v>90</v>
      </c>
      <c r="BC190" s="10">
        <v>86.744311304760799</v>
      </c>
      <c r="BD190" s="10">
        <v>8.6</v>
      </c>
      <c r="BE190" s="10"/>
      <c r="BF190" s="6" t="s">
        <v>421</v>
      </c>
      <c r="BG190" s="3"/>
      <c r="BH190" s="6" t="s">
        <v>114</v>
      </c>
      <c r="BI190" s="6" t="s">
        <v>436</v>
      </c>
      <c r="BJ190" s="6" t="s">
        <v>437</v>
      </c>
      <c r="BK190" s="6" t="s">
        <v>424</v>
      </c>
      <c r="BL190" s="4" t="s">
        <v>1</v>
      </c>
      <c r="BM190" s="10">
        <v>687195.73779028305</v>
      </c>
      <c r="BN190" s="4" t="s">
        <v>45</v>
      </c>
      <c r="BO190" s="10"/>
      <c r="BP190" s="11">
        <v>39409</v>
      </c>
      <c r="BQ190" s="11">
        <v>48534</v>
      </c>
      <c r="BR190" s="10">
        <v>26115.567899999998</v>
      </c>
      <c r="BS190" s="10">
        <v>62.22</v>
      </c>
      <c r="BT190" s="10">
        <v>44.283900000000003</v>
      </c>
    </row>
    <row r="191" spans="1:72" s="12" customFormat="1" ht="18.2" customHeight="1" x14ac:dyDescent="0.15">
      <c r="A191" s="13">
        <v>189</v>
      </c>
      <c r="B191" s="14" t="s">
        <v>48</v>
      </c>
      <c r="C191" s="14" t="s">
        <v>420</v>
      </c>
      <c r="D191" s="15">
        <v>45231</v>
      </c>
      <c r="E191" s="16" t="s">
        <v>205</v>
      </c>
      <c r="F191" s="17">
        <v>161</v>
      </c>
      <c r="G191" s="17">
        <v>160</v>
      </c>
      <c r="H191" s="18">
        <v>46178.462699999996</v>
      </c>
      <c r="I191" s="18">
        <v>25377.8024</v>
      </c>
      <c r="J191" s="18">
        <v>0</v>
      </c>
      <c r="K191" s="18">
        <v>71556.265100000004</v>
      </c>
      <c r="L191" s="18">
        <v>279.4708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71556.265100000004</v>
      </c>
      <c r="T191" s="18">
        <v>77196.922500000001</v>
      </c>
      <c r="U191" s="18">
        <v>365.57920000000001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77562.501699999993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/>
      <c r="AT191" s="18">
        <v>0</v>
      </c>
      <c r="AU191" s="18">
        <f t="shared" si="2"/>
        <v>0</v>
      </c>
      <c r="AV191" s="18">
        <v>25657.2732</v>
      </c>
      <c r="AW191" s="18">
        <v>77562.501699999993</v>
      </c>
      <c r="AX191" s="19">
        <v>108</v>
      </c>
      <c r="AY191" s="19">
        <v>300</v>
      </c>
      <c r="AZ191" s="18">
        <v>426000</v>
      </c>
      <c r="BA191" s="18">
        <v>73829.990000000005</v>
      </c>
      <c r="BB191" s="20">
        <v>67.61</v>
      </c>
      <c r="BC191" s="20">
        <v>65.527830674377697</v>
      </c>
      <c r="BD191" s="20">
        <v>9.5</v>
      </c>
      <c r="BE191" s="20"/>
      <c r="BF191" s="16" t="s">
        <v>421</v>
      </c>
      <c r="BG191" s="13"/>
      <c r="BH191" s="16" t="s">
        <v>114</v>
      </c>
      <c r="BI191" s="16" t="s">
        <v>474</v>
      </c>
      <c r="BJ191" s="16" t="s">
        <v>456</v>
      </c>
      <c r="BK191" s="16" t="s">
        <v>424</v>
      </c>
      <c r="BL191" s="14" t="s">
        <v>1</v>
      </c>
      <c r="BM191" s="20">
        <v>565548.73369989998</v>
      </c>
      <c r="BN191" s="14" t="s">
        <v>45</v>
      </c>
      <c r="BO191" s="20"/>
      <c r="BP191" s="21">
        <v>39409</v>
      </c>
      <c r="BQ191" s="21">
        <v>48534</v>
      </c>
      <c r="BR191" s="20">
        <v>21565.1692</v>
      </c>
      <c r="BS191" s="20">
        <v>51.27</v>
      </c>
      <c r="BT191" s="20">
        <v>44.283900000000003</v>
      </c>
    </row>
    <row r="192" spans="1:72" s="12" customFormat="1" ht="18.2" customHeight="1" x14ac:dyDescent="0.15">
      <c r="A192" s="3">
        <v>190</v>
      </c>
      <c r="B192" s="4" t="s">
        <v>345</v>
      </c>
      <c r="C192" s="4" t="s">
        <v>420</v>
      </c>
      <c r="D192" s="5">
        <v>45231</v>
      </c>
      <c r="E192" s="6" t="s">
        <v>206</v>
      </c>
      <c r="F192" s="7">
        <v>152</v>
      </c>
      <c r="G192" s="7">
        <v>151</v>
      </c>
      <c r="H192" s="8">
        <v>117651.13</v>
      </c>
      <c r="I192" s="8">
        <v>88012.92</v>
      </c>
      <c r="J192" s="8">
        <v>0</v>
      </c>
      <c r="K192" s="8">
        <v>205664.05</v>
      </c>
      <c r="L192" s="8">
        <v>995.62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205664.05</v>
      </c>
      <c r="T192" s="8">
        <v>201330.26</v>
      </c>
      <c r="U192" s="8">
        <v>920.56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202250.82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f t="shared" si="2"/>
        <v>0</v>
      </c>
      <c r="AV192" s="8">
        <v>89008.54</v>
      </c>
      <c r="AW192" s="8">
        <v>202250.82</v>
      </c>
      <c r="AX192" s="9">
        <v>84</v>
      </c>
      <c r="AY192" s="9">
        <v>300</v>
      </c>
      <c r="AZ192" s="8">
        <v>883999.98</v>
      </c>
      <c r="BA192" s="8">
        <v>221251.54</v>
      </c>
      <c r="BB192" s="10">
        <v>90</v>
      </c>
      <c r="BC192" s="10">
        <v>83.6593702353439</v>
      </c>
      <c r="BD192" s="10">
        <v>9.39</v>
      </c>
      <c r="BE192" s="10"/>
      <c r="BF192" s="6" t="s">
        <v>431</v>
      </c>
      <c r="BG192" s="3"/>
      <c r="BH192" s="6" t="s">
        <v>444</v>
      </c>
      <c r="BI192" s="6" t="s">
        <v>445</v>
      </c>
      <c r="BJ192" s="6" t="s">
        <v>603</v>
      </c>
      <c r="BK192" s="6" t="s">
        <v>424</v>
      </c>
      <c r="BL192" s="4" t="s">
        <v>1</v>
      </c>
      <c r="BM192" s="10">
        <v>1625476.7193696499</v>
      </c>
      <c r="BN192" s="4" t="s">
        <v>45</v>
      </c>
      <c r="BO192" s="10"/>
      <c r="BP192" s="11">
        <v>38640</v>
      </c>
      <c r="BQ192" s="11">
        <v>47757</v>
      </c>
      <c r="BR192" s="10">
        <v>45069.36</v>
      </c>
      <c r="BS192" s="10">
        <v>183.6</v>
      </c>
      <c r="BT192" s="10">
        <v>43.9</v>
      </c>
    </row>
    <row r="193" spans="1:72" s="12" customFormat="1" ht="18.2" customHeight="1" x14ac:dyDescent="0.15">
      <c r="A193" s="13">
        <v>191</v>
      </c>
      <c r="B193" s="14" t="s">
        <v>48</v>
      </c>
      <c r="C193" s="14" t="s">
        <v>420</v>
      </c>
      <c r="D193" s="15">
        <v>45231</v>
      </c>
      <c r="E193" s="16" t="s">
        <v>207</v>
      </c>
      <c r="F193" s="17">
        <v>153</v>
      </c>
      <c r="G193" s="17">
        <v>152</v>
      </c>
      <c r="H193" s="18">
        <v>86929.722500000003</v>
      </c>
      <c r="I193" s="18">
        <v>50929.279399999999</v>
      </c>
      <c r="J193" s="18">
        <v>0</v>
      </c>
      <c r="K193" s="18">
        <v>137859.0019</v>
      </c>
      <c r="L193" s="18">
        <v>547.86360000000002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137859.0019</v>
      </c>
      <c r="T193" s="18">
        <v>126113.8567</v>
      </c>
      <c r="U193" s="18">
        <v>622.99639999999999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126736.85309999999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/>
      <c r="AT193" s="18">
        <v>0</v>
      </c>
      <c r="AU193" s="18">
        <f t="shared" si="2"/>
        <v>0</v>
      </c>
      <c r="AV193" s="18">
        <v>51477.142999999996</v>
      </c>
      <c r="AW193" s="18">
        <v>126736.85309999999</v>
      </c>
      <c r="AX193" s="19">
        <v>108</v>
      </c>
      <c r="AY193" s="19">
        <v>300</v>
      </c>
      <c r="AZ193" s="18">
        <v>625000</v>
      </c>
      <c r="BA193" s="18">
        <v>144199.19</v>
      </c>
      <c r="BB193" s="20">
        <v>90</v>
      </c>
      <c r="BC193" s="20">
        <v>86.042856211605596</v>
      </c>
      <c r="BD193" s="20">
        <v>8.6</v>
      </c>
      <c r="BE193" s="20"/>
      <c r="BF193" s="16" t="s">
        <v>421</v>
      </c>
      <c r="BG193" s="13"/>
      <c r="BH193" s="16" t="s">
        <v>569</v>
      </c>
      <c r="BI193" s="16" t="s">
        <v>604</v>
      </c>
      <c r="BJ193" s="16" t="s">
        <v>605</v>
      </c>
      <c r="BK193" s="16" t="s">
        <v>424</v>
      </c>
      <c r="BL193" s="14" t="s">
        <v>1</v>
      </c>
      <c r="BM193" s="20">
        <v>1089575.9280437501</v>
      </c>
      <c r="BN193" s="14" t="s">
        <v>45</v>
      </c>
      <c r="BO193" s="20"/>
      <c r="BP193" s="21">
        <v>39409</v>
      </c>
      <c r="BQ193" s="21">
        <v>48534</v>
      </c>
      <c r="BR193" s="20">
        <v>37973.702799999999</v>
      </c>
      <c r="BS193" s="20">
        <v>99.46</v>
      </c>
      <c r="BT193" s="20">
        <v>44.283900000000003</v>
      </c>
    </row>
    <row r="194" spans="1:72" s="12" customFormat="1" ht="18.2" customHeight="1" x14ac:dyDescent="0.15">
      <c r="A194" s="3">
        <v>192</v>
      </c>
      <c r="B194" s="4" t="s">
        <v>48</v>
      </c>
      <c r="C194" s="4" t="s">
        <v>420</v>
      </c>
      <c r="D194" s="5">
        <v>45231</v>
      </c>
      <c r="E194" s="6" t="s">
        <v>208</v>
      </c>
      <c r="F194" s="7">
        <v>161</v>
      </c>
      <c r="G194" s="7">
        <v>160</v>
      </c>
      <c r="H194" s="8">
        <v>97240.652700000006</v>
      </c>
      <c r="I194" s="8">
        <v>52022.290500000003</v>
      </c>
      <c r="J194" s="8">
        <v>0</v>
      </c>
      <c r="K194" s="8">
        <v>149262.94320000001</v>
      </c>
      <c r="L194" s="8">
        <v>572.80840000000001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149262.94320000001</v>
      </c>
      <c r="T194" s="8">
        <v>161480.41020000001</v>
      </c>
      <c r="U194" s="8">
        <v>769.82159999999999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162250.23180000001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/>
      <c r="AT194" s="8">
        <v>0</v>
      </c>
      <c r="AU194" s="8">
        <f t="shared" si="2"/>
        <v>0</v>
      </c>
      <c r="AV194" s="8">
        <v>52595.098899999997</v>
      </c>
      <c r="AW194" s="8">
        <v>162250.23180000001</v>
      </c>
      <c r="AX194" s="9">
        <v>110</v>
      </c>
      <c r="AY194" s="9">
        <v>300</v>
      </c>
      <c r="AZ194" s="8">
        <v>719000</v>
      </c>
      <c r="BA194" s="8">
        <v>153672.32000000001</v>
      </c>
      <c r="BB194" s="10">
        <v>90</v>
      </c>
      <c r="BC194" s="10">
        <v>87.417596662821296</v>
      </c>
      <c r="BD194" s="10">
        <v>9.5</v>
      </c>
      <c r="BE194" s="10"/>
      <c r="BF194" s="6" t="s">
        <v>431</v>
      </c>
      <c r="BG194" s="3"/>
      <c r="BH194" s="6" t="s">
        <v>432</v>
      </c>
      <c r="BI194" s="6" t="s">
        <v>500</v>
      </c>
      <c r="BJ194" s="6" t="s">
        <v>606</v>
      </c>
      <c r="BK194" s="6" t="s">
        <v>424</v>
      </c>
      <c r="BL194" s="4" t="s">
        <v>1</v>
      </c>
      <c r="BM194" s="10">
        <v>1179707.5825171899</v>
      </c>
      <c r="BN194" s="4" t="s">
        <v>45</v>
      </c>
      <c r="BO194" s="10"/>
      <c r="BP194" s="11">
        <v>39451</v>
      </c>
      <c r="BQ194" s="11">
        <v>48576</v>
      </c>
      <c r="BR194" s="10">
        <v>42549.095500000003</v>
      </c>
      <c r="BS194" s="10">
        <v>106.72</v>
      </c>
      <c r="BT194" s="10">
        <v>44.283900000000003</v>
      </c>
    </row>
    <row r="195" spans="1:72" s="12" customFormat="1" ht="18.2" customHeight="1" x14ac:dyDescent="0.15">
      <c r="A195" s="13">
        <v>193</v>
      </c>
      <c r="B195" s="14" t="s">
        <v>48</v>
      </c>
      <c r="C195" s="14" t="s">
        <v>420</v>
      </c>
      <c r="D195" s="15">
        <v>45231</v>
      </c>
      <c r="E195" s="16" t="s">
        <v>24</v>
      </c>
      <c r="F195" s="17">
        <v>0</v>
      </c>
      <c r="G195" s="17">
        <v>0</v>
      </c>
      <c r="H195" s="18">
        <v>165831.42879999999</v>
      </c>
      <c r="I195" s="18">
        <v>0</v>
      </c>
      <c r="J195" s="18">
        <v>0</v>
      </c>
      <c r="K195" s="18">
        <v>165831.42879999999</v>
      </c>
      <c r="L195" s="18">
        <v>813.71270000000004</v>
      </c>
      <c r="M195" s="18">
        <v>0</v>
      </c>
      <c r="N195" s="18">
        <v>0</v>
      </c>
      <c r="O195" s="18">
        <v>0</v>
      </c>
      <c r="P195" s="18">
        <v>813.71270000000004</v>
      </c>
      <c r="Q195" s="18">
        <v>0</v>
      </c>
      <c r="R195" s="18">
        <v>0</v>
      </c>
      <c r="S195" s="18">
        <v>165017.71609999999</v>
      </c>
      <c r="T195" s="18">
        <v>0</v>
      </c>
      <c r="U195" s="18">
        <v>1424.7683999999999</v>
      </c>
      <c r="V195" s="18">
        <v>0</v>
      </c>
      <c r="W195" s="18">
        <v>0</v>
      </c>
      <c r="X195" s="18">
        <v>1424.7683999999999</v>
      </c>
      <c r="Y195" s="18">
        <v>0</v>
      </c>
      <c r="Z195" s="18">
        <v>0</v>
      </c>
      <c r="AA195" s="18">
        <v>0</v>
      </c>
      <c r="AB195" s="18">
        <v>343.14190000000002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145.93029999999999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628.67759999999998</v>
      </c>
      <c r="AR195" s="18">
        <v>0</v>
      </c>
      <c r="AS195" s="18"/>
      <c r="AT195" s="18">
        <v>0</v>
      </c>
      <c r="AU195" s="18">
        <f t="shared" ref="AU195:AU258" si="3">SUM(AH195:AR195,AB195:AF195,W195:Y195,O195:R195)-J195-AS195-AT195</f>
        <v>3356.2309</v>
      </c>
      <c r="AV195" s="18">
        <v>0</v>
      </c>
      <c r="AW195" s="18">
        <v>0</v>
      </c>
      <c r="AX195" s="19">
        <v>115</v>
      </c>
      <c r="AY195" s="19">
        <v>180</v>
      </c>
      <c r="AZ195" s="18">
        <v>344000</v>
      </c>
      <c r="BA195" s="18">
        <v>240800</v>
      </c>
      <c r="BB195" s="20"/>
      <c r="BC195" s="20"/>
      <c r="BD195" s="20">
        <v>10.31</v>
      </c>
      <c r="BE195" s="20"/>
      <c r="BF195" s="16"/>
      <c r="BG195" s="13"/>
      <c r="BH195" s="16" t="s">
        <v>114</v>
      </c>
      <c r="BI195" s="16" t="s">
        <v>455</v>
      </c>
      <c r="BJ195" s="16" t="s">
        <v>456</v>
      </c>
      <c r="BK195" s="16" t="s">
        <v>430</v>
      </c>
      <c r="BL195" s="14" t="s">
        <v>0</v>
      </c>
      <c r="BM195" s="20">
        <v>165017.71609999999</v>
      </c>
      <c r="BN195" s="14" t="s">
        <v>45</v>
      </c>
      <c r="BO195" s="20"/>
      <c r="BP195" s="21">
        <v>43312</v>
      </c>
      <c r="BQ195" s="21">
        <v>48791</v>
      </c>
      <c r="BR195" s="20">
        <v>0</v>
      </c>
      <c r="BS195" s="20">
        <v>343.14190000000002</v>
      </c>
      <c r="BT195" s="20">
        <v>0</v>
      </c>
    </row>
    <row r="196" spans="1:72" s="12" customFormat="1" ht="18.2" customHeight="1" x14ac:dyDescent="0.15">
      <c r="A196" s="3">
        <v>194</v>
      </c>
      <c r="B196" s="4" t="s">
        <v>48</v>
      </c>
      <c r="C196" s="4" t="s">
        <v>420</v>
      </c>
      <c r="D196" s="5">
        <v>45231</v>
      </c>
      <c r="E196" s="6" t="s">
        <v>209</v>
      </c>
      <c r="F196" s="7">
        <v>132</v>
      </c>
      <c r="G196" s="7">
        <v>131</v>
      </c>
      <c r="H196" s="8">
        <v>54957.105300000003</v>
      </c>
      <c r="I196" s="8">
        <v>27256.1525</v>
      </c>
      <c r="J196" s="8">
        <v>0</v>
      </c>
      <c r="K196" s="8">
        <v>82213.257800000007</v>
      </c>
      <c r="L196" s="8">
        <v>332.5829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82213.257800000007</v>
      </c>
      <c r="T196" s="8">
        <v>73274.920599999998</v>
      </c>
      <c r="U196" s="8">
        <v>435.07709999999997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73709.997700000007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/>
      <c r="AT196" s="8">
        <v>0</v>
      </c>
      <c r="AU196" s="8">
        <f t="shared" si="3"/>
        <v>0</v>
      </c>
      <c r="AV196" s="8">
        <v>27588.735400000001</v>
      </c>
      <c r="AW196" s="8">
        <v>73709.997700000007</v>
      </c>
      <c r="AX196" s="9">
        <v>108</v>
      </c>
      <c r="AY196" s="9">
        <v>300</v>
      </c>
      <c r="AZ196" s="8">
        <v>407300</v>
      </c>
      <c r="BA196" s="8">
        <v>87863.71</v>
      </c>
      <c r="BB196" s="10">
        <v>90</v>
      </c>
      <c r="BC196" s="10">
        <v>84.212164521621105</v>
      </c>
      <c r="BD196" s="10">
        <v>9.5</v>
      </c>
      <c r="BE196" s="10"/>
      <c r="BF196" s="6" t="s">
        <v>431</v>
      </c>
      <c r="BG196" s="3"/>
      <c r="BH196" s="6" t="s">
        <v>116</v>
      </c>
      <c r="BI196" s="6" t="s">
        <v>476</v>
      </c>
      <c r="BJ196" s="6" t="s">
        <v>477</v>
      </c>
      <c r="BK196" s="6" t="s">
        <v>424</v>
      </c>
      <c r="BL196" s="4" t="s">
        <v>1</v>
      </c>
      <c r="BM196" s="10">
        <v>649776.84032496298</v>
      </c>
      <c r="BN196" s="4" t="s">
        <v>45</v>
      </c>
      <c r="BO196" s="10"/>
      <c r="BP196" s="11">
        <v>39412</v>
      </c>
      <c r="BQ196" s="11">
        <v>48537</v>
      </c>
      <c r="BR196" s="10">
        <v>25443.887500000001</v>
      </c>
      <c r="BS196" s="10">
        <v>61.02</v>
      </c>
      <c r="BT196" s="10">
        <v>44.283900000000003</v>
      </c>
    </row>
    <row r="197" spans="1:72" s="12" customFormat="1" ht="18.2" customHeight="1" x14ac:dyDescent="0.15">
      <c r="A197" s="13">
        <v>195</v>
      </c>
      <c r="B197" s="14" t="s">
        <v>48</v>
      </c>
      <c r="C197" s="14" t="s">
        <v>420</v>
      </c>
      <c r="D197" s="15">
        <v>45231</v>
      </c>
      <c r="E197" s="16" t="s">
        <v>210</v>
      </c>
      <c r="F197" s="17">
        <v>132</v>
      </c>
      <c r="G197" s="17">
        <v>131</v>
      </c>
      <c r="H197" s="18">
        <v>32130.7444</v>
      </c>
      <c r="I197" s="18">
        <v>45931.258800000003</v>
      </c>
      <c r="J197" s="18">
        <v>0</v>
      </c>
      <c r="K197" s="18">
        <v>78062.003200000006</v>
      </c>
      <c r="L197" s="18">
        <v>564.64170000000001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78062.003200000006</v>
      </c>
      <c r="T197" s="18">
        <v>60626.263500000001</v>
      </c>
      <c r="U197" s="18">
        <v>254.3683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60880.631800000003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/>
      <c r="AT197" s="18">
        <v>0</v>
      </c>
      <c r="AU197" s="18">
        <f t="shared" si="3"/>
        <v>0</v>
      </c>
      <c r="AV197" s="18">
        <v>46495.900500000003</v>
      </c>
      <c r="AW197" s="18">
        <v>60880.631800000003</v>
      </c>
      <c r="AX197" s="19">
        <v>48</v>
      </c>
      <c r="AY197" s="19">
        <v>240</v>
      </c>
      <c r="AZ197" s="18">
        <v>400000</v>
      </c>
      <c r="BA197" s="18">
        <v>87863.71</v>
      </c>
      <c r="BB197" s="20">
        <v>90</v>
      </c>
      <c r="BC197" s="20">
        <v>79.959977651751799</v>
      </c>
      <c r="BD197" s="20">
        <v>9.5</v>
      </c>
      <c r="BE197" s="20"/>
      <c r="BF197" s="16" t="s">
        <v>431</v>
      </c>
      <c r="BG197" s="13"/>
      <c r="BH197" s="16" t="s">
        <v>116</v>
      </c>
      <c r="BI197" s="16" t="s">
        <v>476</v>
      </c>
      <c r="BJ197" s="16" t="s">
        <v>477</v>
      </c>
      <c r="BK197" s="16" t="s">
        <v>424</v>
      </c>
      <c r="BL197" s="14" t="s">
        <v>1</v>
      </c>
      <c r="BM197" s="20">
        <v>616967.17957737006</v>
      </c>
      <c r="BN197" s="14" t="s">
        <v>45</v>
      </c>
      <c r="BO197" s="20"/>
      <c r="BP197" s="21">
        <v>39412</v>
      </c>
      <c r="BQ197" s="21">
        <v>46712</v>
      </c>
      <c r="BR197" s="20">
        <v>24764.170699999999</v>
      </c>
      <c r="BS197" s="20">
        <v>58.17</v>
      </c>
      <c r="BT197" s="20">
        <v>44.283900000000003</v>
      </c>
    </row>
    <row r="198" spans="1:72" s="12" customFormat="1" ht="18.2" customHeight="1" x14ac:dyDescent="0.15">
      <c r="A198" s="3">
        <v>196</v>
      </c>
      <c r="B198" s="4" t="s">
        <v>48</v>
      </c>
      <c r="C198" s="4" t="s">
        <v>420</v>
      </c>
      <c r="D198" s="5">
        <v>45231</v>
      </c>
      <c r="E198" s="6" t="s">
        <v>211</v>
      </c>
      <c r="F198" s="7">
        <v>163</v>
      </c>
      <c r="G198" s="7">
        <v>162</v>
      </c>
      <c r="H198" s="8">
        <v>56304.064700000003</v>
      </c>
      <c r="I198" s="8">
        <v>31142.941800000001</v>
      </c>
      <c r="J198" s="8">
        <v>0</v>
      </c>
      <c r="K198" s="8">
        <v>87447.006500000003</v>
      </c>
      <c r="L198" s="8">
        <v>340.71940000000001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87447.006500000003</v>
      </c>
      <c r="T198" s="8">
        <v>95993.533299999996</v>
      </c>
      <c r="U198" s="8">
        <v>445.74059999999997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96439.2739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/>
      <c r="AT198" s="8">
        <v>0</v>
      </c>
      <c r="AU198" s="8">
        <f t="shared" si="3"/>
        <v>0</v>
      </c>
      <c r="AV198" s="8">
        <v>31483.661199999999</v>
      </c>
      <c r="AW198" s="8">
        <v>96439.2739</v>
      </c>
      <c r="AX198" s="9">
        <v>108</v>
      </c>
      <c r="AY198" s="9">
        <v>300</v>
      </c>
      <c r="AZ198" s="8">
        <v>391000</v>
      </c>
      <c r="BA198" s="8">
        <v>90015.77</v>
      </c>
      <c r="BB198" s="10">
        <v>90</v>
      </c>
      <c r="BC198" s="10">
        <v>87.431686525594401</v>
      </c>
      <c r="BD198" s="10">
        <v>9.5</v>
      </c>
      <c r="BE198" s="10"/>
      <c r="BF198" s="6" t="s">
        <v>431</v>
      </c>
      <c r="BG198" s="3"/>
      <c r="BH198" s="6" t="s">
        <v>114</v>
      </c>
      <c r="BI198" s="6" t="s">
        <v>436</v>
      </c>
      <c r="BJ198" s="6" t="s">
        <v>437</v>
      </c>
      <c r="BK198" s="6" t="s">
        <v>424</v>
      </c>
      <c r="BL198" s="4" t="s">
        <v>1</v>
      </c>
      <c r="BM198" s="10">
        <v>691142.05056409398</v>
      </c>
      <c r="BN198" s="4" t="s">
        <v>45</v>
      </c>
      <c r="BO198" s="10"/>
      <c r="BP198" s="11">
        <v>39416</v>
      </c>
      <c r="BQ198" s="11">
        <v>48541</v>
      </c>
      <c r="BR198" s="10">
        <v>26527.446199999998</v>
      </c>
      <c r="BS198" s="10">
        <v>62.51</v>
      </c>
      <c r="BT198" s="10">
        <v>44.283900000000003</v>
      </c>
    </row>
    <row r="199" spans="1:72" s="12" customFormat="1" ht="18.2" customHeight="1" x14ac:dyDescent="0.15">
      <c r="A199" s="13">
        <v>197</v>
      </c>
      <c r="B199" s="14" t="s">
        <v>344</v>
      </c>
      <c r="C199" s="14" t="s">
        <v>420</v>
      </c>
      <c r="D199" s="15">
        <v>45231</v>
      </c>
      <c r="E199" s="16" t="s">
        <v>212</v>
      </c>
      <c r="F199" s="17">
        <v>168</v>
      </c>
      <c r="G199" s="17">
        <v>167</v>
      </c>
      <c r="H199" s="18">
        <v>62566.8</v>
      </c>
      <c r="I199" s="18">
        <v>32715.01</v>
      </c>
      <c r="J199" s="18">
        <v>0</v>
      </c>
      <c r="K199" s="18">
        <v>95281.81</v>
      </c>
      <c r="L199" s="18">
        <v>353.86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95281.81</v>
      </c>
      <c r="T199" s="18">
        <v>109092</v>
      </c>
      <c r="U199" s="18">
        <v>495.3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109587.3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f t="shared" si="3"/>
        <v>0</v>
      </c>
      <c r="AV199" s="18">
        <v>33068.870000000003</v>
      </c>
      <c r="AW199" s="18">
        <v>109587.3</v>
      </c>
      <c r="AX199" s="19">
        <v>112</v>
      </c>
      <c r="AY199" s="19">
        <v>300</v>
      </c>
      <c r="AZ199" s="18">
        <v>426000</v>
      </c>
      <c r="BA199" s="18">
        <v>97192.18</v>
      </c>
      <c r="BB199" s="20">
        <v>90</v>
      </c>
      <c r="BC199" s="20">
        <v>88.2309965678309</v>
      </c>
      <c r="BD199" s="20">
        <v>9.5</v>
      </c>
      <c r="BE199" s="20"/>
      <c r="BF199" s="16" t="s">
        <v>431</v>
      </c>
      <c r="BG199" s="13"/>
      <c r="BH199" s="16" t="s">
        <v>114</v>
      </c>
      <c r="BI199" s="16" t="s">
        <v>474</v>
      </c>
      <c r="BJ199" s="16" t="s">
        <v>456</v>
      </c>
      <c r="BK199" s="16" t="s">
        <v>424</v>
      </c>
      <c r="BL199" s="14" t="s">
        <v>1</v>
      </c>
      <c r="BM199" s="20">
        <v>753064.83527092997</v>
      </c>
      <c r="BN199" s="14" t="s">
        <v>45</v>
      </c>
      <c r="BO199" s="20"/>
      <c r="BP199" s="21">
        <v>39465</v>
      </c>
      <c r="BQ199" s="21">
        <v>48590</v>
      </c>
      <c r="BR199" s="20">
        <v>42482.76</v>
      </c>
      <c r="BS199" s="20">
        <v>67.48</v>
      </c>
      <c r="BT199" s="20">
        <v>45.6</v>
      </c>
    </row>
    <row r="200" spans="1:72" s="12" customFormat="1" ht="18.2" customHeight="1" x14ac:dyDescent="0.15">
      <c r="A200" s="3">
        <v>198</v>
      </c>
      <c r="B200" s="4" t="s">
        <v>344</v>
      </c>
      <c r="C200" s="4" t="s">
        <v>420</v>
      </c>
      <c r="D200" s="5">
        <v>45231</v>
      </c>
      <c r="E200" s="6" t="s">
        <v>213</v>
      </c>
      <c r="F200" s="7">
        <v>57</v>
      </c>
      <c r="G200" s="7">
        <v>56</v>
      </c>
      <c r="H200" s="8">
        <v>53098.47</v>
      </c>
      <c r="I200" s="8">
        <v>14659.27</v>
      </c>
      <c r="J200" s="8">
        <v>0</v>
      </c>
      <c r="K200" s="8">
        <v>67757.740000000005</v>
      </c>
      <c r="L200" s="8">
        <v>318.83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67757.740000000005</v>
      </c>
      <c r="T200" s="8">
        <v>24502.13</v>
      </c>
      <c r="U200" s="8">
        <v>380.52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24882.65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f t="shared" si="3"/>
        <v>0</v>
      </c>
      <c r="AV200" s="8">
        <v>14978.1</v>
      </c>
      <c r="AW200" s="8">
        <v>24882.65</v>
      </c>
      <c r="AX200" s="9">
        <v>110</v>
      </c>
      <c r="AY200" s="9">
        <v>300</v>
      </c>
      <c r="AZ200" s="8">
        <v>375900</v>
      </c>
      <c r="BA200" s="8">
        <v>86129.07</v>
      </c>
      <c r="BB200" s="10">
        <v>90</v>
      </c>
      <c r="BC200" s="10">
        <v>70.803000659359299</v>
      </c>
      <c r="BD200" s="10">
        <v>8.6</v>
      </c>
      <c r="BE200" s="10"/>
      <c r="BF200" s="6" t="s">
        <v>421</v>
      </c>
      <c r="BG200" s="3"/>
      <c r="BH200" s="6" t="s">
        <v>487</v>
      </c>
      <c r="BI200" s="6" t="s">
        <v>488</v>
      </c>
      <c r="BJ200" s="6" t="s">
        <v>607</v>
      </c>
      <c r="BK200" s="6" t="s">
        <v>424</v>
      </c>
      <c r="BL200" s="4" t="s">
        <v>1</v>
      </c>
      <c r="BM200" s="10">
        <v>535526.88925022003</v>
      </c>
      <c r="BN200" s="4" t="s">
        <v>45</v>
      </c>
      <c r="BO200" s="10"/>
      <c r="BP200" s="11">
        <v>39433</v>
      </c>
      <c r="BQ200" s="11">
        <v>48558</v>
      </c>
      <c r="BR200" s="10">
        <v>14675.71</v>
      </c>
      <c r="BS200" s="10">
        <v>59.41</v>
      </c>
      <c r="BT200" s="10">
        <v>44.28</v>
      </c>
    </row>
    <row r="201" spans="1:72" s="12" customFormat="1" ht="18.2" customHeight="1" x14ac:dyDescent="0.15">
      <c r="A201" s="13">
        <v>199</v>
      </c>
      <c r="B201" s="14" t="s">
        <v>344</v>
      </c>
      <c r="C201" s="14" t="s">
        <v>420</v>
      </c>
      <c r="D201" s="15">
        <v>45231</v>
      </c>
      <c r="E201" s="16" t="s">
        <v>105</v>
      </c>
      <c r="F201" s="17">
        <v>75</v>
      </c>
      <c r="G201" s="17">
        <v>74</v>
      </c>
      <c r="H201" s="18">
        <v>70919.64</v>
      </c>
      <c r="I201" s="18">
        <v>25468.15</v>
      </c>
      <c r="J201" s="18">
        <v>0</v>
      </c>
      <c r="K201" s="18">
        <v>96387.79</v>
      </c>
      <c r="L201" s="18">
        <v>444.76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96387.79</v>
      </c>
      <c r="T201" s="18">
        <v>45050.78</v>
      </c>
      <c r="U201" s="18">
        <v>508.24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45559.02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f t="shared" si="3"/>
        <v>0</v>
      </c>
      <c r="AV201" s="18">
        <v>25912.91</v>
      </c>
      <c r="AW201" s="18">
        <v>45559.02</v>
      </c>
      <c r="AX201" s="19">
        <v>111</v>
      </c>
      <c r="AY201" s="19">
        <v>300</v>
      </c>
      <c r="AZ201" s="18">
        <v>515800</v>
      </c>
      <c r="BA201" s="18">
        <v>117368.22</v>
      </c>
      <c r="BB201" s="20">
        <v>89.86</v>
      </c>
      <c r="BC201" s="20">
        <v>73.796866046021705</v>
      </c>
      <c r="BD201" s="20">
        <v>8.6</v>
      </c>
      <c r="BE201" s="20"/>
      <c r="BF201" s="16" t="s">
        <v>431</v>
      </c>
      <c r="BG201" s="13"/>
      <c r="BH201" s="16" t="s">
        <v>444</v>
      </c>
      <c r="BI201" s="16" t="s">
        <v>445</v>
      </c>
      <c r="BJ201" s="16" t="s">
        <v>521</v>
      </c>
      <c r="BK201" s="16" t="s">
        <v>424</v>
      </c>
      <c r="BL201" s="14" t="s">
        <v>1</v>
      </c>
      <c r="BM201" s="20">
        <v>761806.00681786996</v>
      </c>
      <c r="BN201" s="14" t="s">
        <v>45</v>
      </c>
      <c r="BO201" s="20"/>
      <c r="BP201" s="21">
        <v>39470</v>
      </c>
      <c r="BQ201" s="21">
        <v>48595</v>
      </c>
      <c r="BR201" s="20">
        <v>19701.05</v>
      </c>
      <c r="BS201" s="20">
        <v>80.95</v>
      </c>
      <c r="BT201" s="20">
        <v>45.59</v>
      </c>
    </row>
    <row r="202" spans="1:72" s="12" customFormat="1" ht="18.2" customHeight="1" x14ac:dyDescent="0.15">
      <c r="A202" s="3">
        <v>200</v>
      </c>
      <c r="B202" s="4" t="s">
        <v>344</v>
      </c>
      <c r="C202" s="4" t="s">
        <v>420</v>
      </c>
      <c r="D202" s="5">
        <v>45231</v>
      </c>
      <c r="E202" s="6" t="s">
        <v>214</v>
      </c>
      <c r="F202" s="7">
        <v>175</v>
      </c>
      <c r="G202" s="7">
        <v>174</v>
      </c>
      <c r="H202" s="8">
        <v>62449.120000000003</v>
      </c>
      <c r="I202" s="8">
        <v>33727.78</v>
      </c>
      <c r="J202" s="8">
        <v>0</v>
      </c>
      <c r="K202" s="8">
        <v>96176.9</v>
      </c>
      <c r="L202" s="8">
        <v>358.02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96176.9</v>
      </c>
      <c r="T202" s="8">
        <v>113800.95</v>
      </c>
      <c r="U202" s="8">
        <v>494.37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114295.32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f t="shared" si="3"/>
        <v>0</v>
      </c>
      <c r="AV202" s="8">
        <v>34085.800000000003</v>
      </c>
      <c r="AW202" s="8">
        <v>114295.32</v>
      </c>
      <c r="AX202" s="9">
        <v>110</v>
      </c>
      <c r="AY202" s="9">
        <v>300</v>
      </c>
      <c r="AZ202" s="8">
        <v>426000</v>
      </c>
      <c r="BA202" s="8">
        <v>97561.75</v>
      </c>
      <c r="BB202" s="10">
        <v>90</v>
      </c>
      <c r="BC202" s="10">
        <v>88.722486015267293</v>
      </c>
      <c r="BD202" s="10">
        <v>9.5</v>
      </c>
      <c r="BE202" s="10"/>
      <c r="BF202" s="6" t="s">
        <v>431</v>
      </c>
      <c r="BG202" s="3"/>
      <c r="BH202" s="6" t="s">
        <v>114</v>
      </c>
      <c r="BI202" s="6" t="s">
        <v>474</v>
      </c>
      <c r="BJ202" s="6" t="s">
        <v>456</v>
      </c>
      <c r="BK202" s="6" t="s">
        <v>424</v>
      </c>
      <c r="BL202" s="4" t="s">
        <v>1</v>
      </c>
      <c r="BM202" s="10">
        <v>760139.22652569995</v>
      </c>
      <c r="BN202" s="4" t="s">
        <v>45</v>
      </c>
      <c r="BO202" s="10"/>
      <c r="BP202" s="11">
        <v>39440</v>
      </c>
      <c r="BQ202" s="11">
        <v>48565</v>
      </c>
      <c r="BR202" s="10">
        <v>43731</v>
      </c>
      <c r="BS202" s="10">
        <v>67.75</v>
      </c>
      <c r="BT202" s="10">
        <v>44.19</v>
      </c>
    </row>
    <row r="203" spans="1:72" s="12" customFormat="1" ht="18.2" customHeight="1" x14ac:dyDescent="0.15">
      <c r="A203" s="13">
        <v>201</v>
      </c>
      <c r="B203" s="14" t="s">
        <v>344</v>
      </c>
      <c r="C203" s="14" t="s">
        <v>420</v>
      </c>
      <c r="D203" s="15">
        <v>45231</v>
      </c>
      <c r="E203" s="16" t="s">
        <v>215</v>
      </c>
      <c r="F203" s="17">
        <v>99</v>
      </c>
      <c r="G203" s="17">
        <v>98</v>
      </c>
      <c r="H203" s="18">
        <v>50589.95</v>
      </c>
      <c r="I203" s="18">
        <v>24493.91</v>
      </c>
      <c r="J203" s="18">
        <v>0</v>
      </c>
      <c r="K203" s="18">
        <v>75083.86</v>
      </c>
      <c r="L203" s="18">
        <v>348.83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75083.86</v>
      </c>
      <c r="T203" s="18">
        <v>45217.94</v>
      </c>
      <c r="U203" s="18">
        <v>362.54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45580.480000000003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f t="shared" si="3"/>
        <v>0</v>
      </c>
      <c r="AV203" s="18">
        <v>24842.74</v>
      </c>
      <c r="AW203" s="18">
        <v>45580.480000000003</v>
      </c>
      <c r="AX203" s="19">
        <v>100</v>
      </c>
      <c r="AY203" s="19">
        <v>300</v>
      </c>
      <c r="AZ203" s="18">
        <v>384000</v>
      </c>
      <c r="BA203" s="18">
        <v>87609.85</v>
      </c>
      <c r="BB203" s="20">
        <v>90</v>
      </c>
      <c r="BC203" s="20">
        <v>77.132279075925794</v>
      </c>
      <c r="BD203" s="20">
        <v>8.6</v>
      </c>
      <c r="BE203" s="20"/>
      <c r="BF203" s="16" t="s">
        <v>421</v>
      </c>
      <c r="BG203" s="13"/>
      <c r="BH203" s="16" t="s">
        <v>114</v>
      </c>
      <c r="BI203" s="16" t="s">
        <v>474</v>
      </c>
      <c r="BJ203" s="16" t="s">
        <v>456</v>
      </c>
      <c r="BK203" s="16" t="s">
        <v>424</v>
      </c>
      <c r="BL203" s="14" t="s">
        <v>1</v>
      </c>
      <c r="BM203" s="20">
        <v>593429.26695457997</v>
      </c>
      <c r="BN203" s="14" t="s">
        <v>45</v>
      </c>
      <c r="BO203" s="20"/>
      <c r="BP203" s="21">
        <v>39465</v>
      </c>
      <c r="BQ203" s="21">
        <v>48590</v>
      </c>
      <c r="BR203" s="20">
        <v>26393.91</v>
      </c>
      <c r="BS203" s="20">
        <v>60.43</v>
      </c>
      <c r="BT203" s="20">
        <v>45.66</v>
      </c>
    </row>
    <row r="204" spans="1:72" s="12" customFormat="1" ht="18.2" customHeight="1" x14ac:dyDescent="0.15">
      <c r="A204" s="3">
        <v>202</v>
      </c>
      <c r="B204" s="4" t="s">
        <v>344</v>
      </c>
      <c r="C204" s="4" t="s">
        <v>420</v>
      </c>
      <c r="D204" s="5">
        <v>45231</v>
      </c>
      <c r="E204" s="6" t="s">
        <v>216</v>
      </c>
      <c r="F204" s="7">
        <v>72</v>
      </c>
      <c r="G204" s="7">
        <v>72</v>
      </c>
      <c r="H204" s="8">
        <v>0</v>
      </c>
      <c r="I204" s="8">
        <v>47865.4</v>
      </c>
      <c r="J204" s="8">
        <v>0</v>
      </c>
      <c r="K204" s="8">
        <v>47865.4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47865.4</v>
      </c>
      <c r="T204" s="8">
        <v>14890.39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14890.39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f t="shared" si="3"/>
        <v>0</v>
      </c>
      <c r="AV204" s="8">
        <v>47865.4</v>
      </c>
      <c r="AW204" s="8">
        <v>14890.39</v>
      </c>
      <c r="AX204" s="9">
        <v>0</v>
      </c>
      <c r="AY204" s="9">
        <v>180</v>
      </c>
      <c r="AZ204" s="8">
        <v>371000</v>
      </c>
      <c r="BA204" s="8">
        <v>84643.89</v>
      </c>
      <c r="BB204" s="10">
        <v>90</v>
      </c>
      <c r="BC204" s="10">
        <v>50.894234657693502</v>
      </c>
      <c r="BD204" s="10">
        <v>9.5</v>
      </c>
      <c r="BE204" s="10"/>
      <c r="BF204" s="6" t="s">
        <v>431</v>
      </c>
      <c r="BG204" s="3"/>
      <c r="BH204" s="6" t="s">
        <v>114</v>
      </c>
      <c r="BI204" s="6" t="s">
        <v>474</v>
      </c>
      <c r="BJ204" s="6" t="s">
        <v>456</v>
      </c>
      <c r="BK204" s="6" t="s">
        <v>424</v>
      </c>
      <c r="BL204" s="4" t="s">
        <v>1</v>
      </c>
      <c r="BM204" s="10">
        <v>378306.72576619999</v>
      </c>
      <c r="BN204" s="4" t="s">
        <v>45</v>
      </c>
      <c r="BO204" s="10"/>
      <c r="BP204" s="11">
        <v>39465</v>
      </c>
      <c r="BQ204" s="11">
        <v>44940</v>
      </c>
      <c r="BR204" s="10">
        <v>18057.61</v>
      </c>
      <c r="BS204" s="10">
        <v>0</v>
      </c>
      <c r="BT204" s="10">
        <v>49.1</v>
      </c>
    </row>
    <row r="205" spans="1:72" s="12" customFormat="1" ht="18.2" customHeight="1" x14ac:dyDescent="0.15">
      <c r="A205" s="13">
        <v>203</v>
      </c>
      <c r="B205" s="14" t="s">
        <v>344</v>
      </c>
      <c r="C205" s="14" t="s">
        <v>420</v>
      </c>
      <c r="D205" s="15">
        <v>45231</v>
      </c>
      <c r="E205" s="16" t="s">
        <v>217</v>
      </c>
      <c r="F205" s="17">
        <v>103</v>
      </c>
      <c r="G205" s="17">
        <v>102</v>
      </c>
      <c r="H205" s="18">
        <v>31088.65</v>
      </c>
      <c r="I205" s="18">
        <v>37218.870000000003</v>
      </c>
      <c r="J205" s="18">
        <v>0</v>
      </c>
      <c r="K205" s="18">
        <v>68307.520000000004</v>
      </c>
      <c r="L205" s="18">
        <v>533.30999999999995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68307.520000000004</v>
      </c>
      <c r="T205" s="18">
        <v>42275.88</v>
      </c>
      <c r="U205" s="18">
        <v>246.09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42521.97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f t="shared" si="3"/>
        <v>0</v>
      </c>
      <c r="AV205" s="18">
        <v>37752.18</v>
      </c>
      <c r="AW205" s="18">
        <v>42521.97</v>
      </c>
      <c r="AX205" s="19">
        <v>49</v>
      </c>
      <c r="AY205" s="19">
        <v>300</v>
      </c>
      <c r="AZ205" s="18">
        <v>391000</v>
      </c>
      <c r="BA205" s="18">
        <v>89206.9</v>
      </c>
      <c r="BB205" s="20">
        <v>90</v>
      </c>
      <c r="BC205" s="20">
        <v>68.914812643416596</v>
      </c>
      <c r="BD205" s="20">
        <v>9.5</v>
      </c>
      <c r="BE205" s="20"/>
      <c r="BF205" s="16" t="s">
        <v>431</v>
      </c>
      <c r="BG205" s="13"/>
      <c r="BH205" s="16" t="s">
        <v>114</v>
      </c>
      <c r="BI205" s="16" t="s">
        <v>436</v>
      </c>
      <c r="BJ205" s="16" t="s">
        <v>437</v>
      </c>
      <c r="BK205" s="16" t="s">
        <v>424</v>
      </c>
      <c r="BL205" s="14" t="s">
        <v>1</v>
      </c>
      <c r="BM205" s="20">
        <v>539872.10461856006</v>
      </c>
      <c r="BN205" s="14" t="s">
        <v>45</v>
      </c>
      <c r="BO205" s="20"/>
      <c r="BP205" s="21">
        <v>39465</v>
      </c>
      <c r="BQ205" s="21">
        <v>48590</v>
      </c>
      <c r="BR205" s="20">
        <v>26373.83</v>
      </c>
      <c r="BS205" s="20">
        <v>61.95</v>
      </c>
      <c r="BT205" s="20">
        <v>45.62</v>
      </c>
    </row>
    <row r="206" spans="1:72" s="12" customFormat="1" ht="18.2" customHeight="1" x14ac:dyDescent="0.15">
      <c r="A206" s="3">
        <v>204</v>
      </c>
      <c r="B206" s="4" t="s">
        <v>344</v>
      </c>
      <c r="C206" s="4" t="s">
        <v>420</v>
      </c>
      <c r="D206" s="5">
        <v>45231</v>
      </c>
      <c r="E206" s="6" t="s">
        <v>218</v>
      </c>
      <c r="F206" s="7">
        <v>165</v>
      </c>
      <c r="G206" s="7">
        <v>164</v>
      </c>
      <c r="H206" s="8">
        <v>53426.66</v>
      </c>
      <c r="I206" s="8">
        <v>27691.93</v>
      </c>
      <c r="J206" s="8">
        <v>0</v>
      </c>
      <c r="K206" s="8">
        <v>81118.59</v>
      </c>
      <c r="L206" s="8">
        <v>302.18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81118.59</v>
      </c>
      <c r="T206" s="8">
        <v>91225.47</v>
      </c>
      <c r="U206" s="8">
        <v>422.94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91648.41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f t="shared" si="3"/>
        <v>0</v>
      </c>
      <c r="AV206" s="8">
        <v>27994.11</v>
      </c>
      <c r="AW206" s="8">
        <v>91648.41</v>
      </c>
      <c r="AX206" s="9">
        <v>111</v>
      </c>
      <c r="AY206" s="9">
        <v>300</v>
      </c>
      <c r="AZ206" s="8">
        <v>371000</v>
      </c>
      <c r="BA206" s="8">
        <v>82994.78</v>
      </c>
      <c r="BB206" s="10">
        <v>88.38</v>
      </c>
      <c r="BC206" s="10">
        <v>86.382071067602098</v>
      </c>
      <c r="BD206" s="10">
        <v>9.5</v>
      </c>
      <c r="BE206" s="10"/>
      <c r="BF206" s="6" t="s">
        <v>421</v>
      </c>
      <c r="BG206" s="3"/>
      <c r="BH206" s="6" t="s">
        <v>114</v>
      </c>
      <c r="BI206" s="6" t="s">
        <v>474</v>
      </c>
      <c r="BJ206" s="6" t="s">
        <v>547</v>
      </c>
      <c r="BK206" s="6" t="s">
        <v>424</v>
      </c>
      <c r="BL206" s="4" t="s">
        <v>1</v>
      </c>
      <c r="BM206" s="10">
        <v>641125.07535027002</v>
      </c>
      <c r="BN206" s="4" t="s">
        <v>45</v>
      </c>
      <c r="BO206" s="10"/>
      <c r="BP206" s="11">
        <v>39472</v>
      </c>
      <c r="BQ206" s="11">
        <v>48597</v>
      </c>
      <c r="BR206" s="10">
        <v>36794.15</v>
      </c>
      <c r="BS206" s="10">
        <v>57.64</v>
      </c>
      <c r="BT206" s="10">
        <v>45.54</v>
      </c>
    </row>
    <row r="207" spans="1:72" s="12" customFormat="1" ht="18.2" customHeight="1" x14ac:dyDescent="0.15">
      <c r="A207" s="13">
        <v>205</v>
      </c>
      <c r="B207" s="14" t="s">
        <v>344</v>
      </c>
      <c r="C207" s="14" t="s">
        <v>420</v>
      </c>
      <c r="D207" s="15">
        <v>45231</v>
      </c>
      <c r="E207" s="16" t="s">
        <v>608</v>
      </c>
      <c r="F207" s="17">
        <v>2</v>
      </c>
      <c r="G207" s="17">
        <v>2</v>
      </c>
      <c r="H207" s="18">
        <v>40497.769999999997</v>
      </c>
      <c r="I207" s="18">
        <v>1252.3599999999999</v>
      </c>
      <c r="J207" s="18">
        <v>0</v>
      </c>
      <c r="K207" s="18">
        <v>41750.129999999997</v>
      </c>
      <c r="L207" s="18">
        <v>633.30999999999995</v>
      </c>
      <c r="M207" s="18">
        <v>0</v>
      </c>
      <c r="N207" s="18">
        <v>0</v>
      </c>
      <c r="O207" s="18">
        <v>623.80999999999995</v>
      </c>
      <c r="P207" s="18">
        <v>0</v>
      </c>
      <c r="Q207" s="18">
        <v>0</v>
      </c>
      <c r="R207" s="18">
        <v>0</v>
      </c>
      <c r="S207" s="18">
        <v>41126.32</v>
      </c>
      <c r="T207" s="18">
        <v>628.48</v>
      </c>
      <c r="U207" s="18">
        <v>307.11</v>
      </c>
      <c r="V207" s="18">
        <v>0</v>
      </c>
      <c r="W207" s="18">
        <v>316.61</v>
      </c>
      <c r="X207" s="18">
        <v>0</v>
      </c>
      <c r="Y207" s="18">
        <v>0</v>
      </c>
      <c r="Z207" s="18">
        <v>0</v>
      </c>
      <c r="AA207" s="18">
        <v>618.98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75.84</v>
      </c>
      <c r="AK207" s="18">
        <v>0</v>
      </c>
      <c r="AL207" s="18">
        <v>0</v>
      </c>
      <c r="AM207" s="18">
        <v>0.54</v>
      </c>
      <c r="AN207" s="18">
        <v>0</v>
      </c>
      <c r="AO207" s="18">
        <v>50.81</v>
      </c>
      <c r="AP207" s="18">
        <v>143.96</v>
      </c>
      <c r="AQ207" s="18">
        <v>0</v>
      </c>
      <c r="AR207" s="18">
        <v>0</v>
      </c>
      <c r="AS207" s="18">
        <v>3.7959999999999999E-3</v>
      </c>
      <c r="AT207" s="18">
        <v>0</v>
      </c>
      <c r="AU207" s="18">
        <f t="shared" si="3"/>
        <v>1211.566204</v>
      </c>
      <c r="AV207" s="18">
        <v>1261.8599999999999</v>
      </c>
      <c r="AW207" s="18">
        <v>618.98</v>
      </c>
      <c r="AX207" s="19">
        <v>111</v>
      </c>
      <c r="AY207" s="19">
        <v>300</v>
      </c>
      <c r="AZ207" s="18">
        <v>499900</v>
      </c>
      <c r="BA207" s="18">
        <v>111153.27</v>
      </c>
      <c r="BB207" s="20">
        <v>90</v>
      </c>
      <c r="BC207" s="20">
        <v>33.2996843007857</v>
      </c>
      <c r="BD207" s="20">
        <v>9.1</v>
      </c>
      <c r="BE207" s="20"/>
      <c r="BF207" s="16" t="s">
        <v>421</v>
      </c>
      <c r="BG207" s="13"/>
      <c r="BH207" s="16" t="s">
        <v>432</v>
      </c>
      <c r="BI207" s="16" t="s">
        <v>433</v>
      </c>
      <c r="BJ207" s="16" t="s">
        <v>434</v>
      </c>
      <c r="BK207" s="16" t="s">
        <v>442</v>
      </c>
      <c r="BL207" s="14" t="s">
        <v>1</v>
      </c>
      <c r="BM207" s="20">
        <v>325044.04981495999</v>
      </c>
      <c r="BN207" s="14" t="s">
        <v>45</v>
      </c>
      <c r="BO207" s="20"/>
      <c r="BP207" s="21">
        <v>39469</v>
      </c>
      <c r="BQ207" s="21">
        <v>48594</v>
      </c>
      <c r="BR207" s="20">
        <v>586.44000000000005</v>
      </c>
      <c r="BS207" s="20">
        <v>75.84</v>
      </c>
      <c r="BT207" s="20">
        <v>45.6</v>
      </c>
    </row>
    <row r="208" spans="1:72" s="12" customFormat="1" ht="18.2" customHeight="1" x14ac:dyDescent="0.15">
      <c r="A208" s="3">
        <v>206</v>
      </c>
      <c r="B208" s="4" t="s">
        <v>48</v>
      </c>
      <c r="C208" s="4" t="s">
        <v>420</v>
      </c>
      <c r="D208" s="5">
        <v>45231</v>
      </c>
      <c r="E208" s="6" t="s">
        <v>219</v>
      </c>
      <c r="F208" s="7">
        <v>152</v>
      </c>
      <c r="G208" s="7">
        <v>151</v>
      </c>
      <c r="H208" s="8">
        <v>56308.031199999998</v>
      </c>
      <c r="I208" s="8">
        <v>30449.405299999999</v>
      </c>
      <c r="J208" s="8">
        <v>0</v>
      </c>
      <c r="K208" s="8">
        <v>86757.436499999996</v>
      </c>
      <c r="L208" s="8">
        <v>337.84750000000003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86757.436499999996</v>
      </c>
      <c r="T208" s="8">
        <v>84747.82</v>
      </c>
      <c r="U208" s="8">
        <v>427.0025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85174.822499999995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/>
      <c r="AT208" s="8">
        <v>0</v>
      </c>
      <c r="AU208" s="8">
        <f t="shared" si="3"/>
        <v>0</v>
      </c>
      <c r="AV208" s="8">
        <v>30787.252799999998</v>
      </c>
      <c r="AW208" s="8">
        <v>85174.822499999995</v>
      </c>
      <c r="AX208" s="9">
        <v>110</v>
      </c>
      <c r="AY208" s="9">
        <v>300</v>
      </c>
      <c r="AZ208" s="8">
        <v>436000</v>
      </c>
      <c r="BA208" s="8">
        <v>90402.5</v>
      </c>
      <c r="BB208" s="10">
        <v>90</v>
      </c>
      <c r="BC208" s="10">
        <v>86.371165454495198</v>
      </c>
      <c r="BD208" s="10">
        <v>9.1</v>
      </c>
      <c r="BE208" s="10"/>
      <c r="BF208" s="6" t="s">
        <v>421</v>
      </c>
      <c r="BG208" s="3"/>
      <c r="BH208" s="6" t="s">
        <v>432</v>
      </c>
      <c r="BI208" s="6" t="s">
        <v>500</v>
      </c>
      <c r="BJ208" s="6" t="s">
        <v>550</v>
      </c>
      <c r="BK208" s="6" t="s">
        <v>424</v>
      </c>
      <c r="BL208" s="4" t="s">
        <v>1</v>
      </c>
      <c r="BM208" s="10">
        <v>685691.99752188404</v>
      </c>
      <c r="BN208" s="4" t="s">
        <v>45</v>
      </c>
      <c r="BO208" s="10"/>
      <c r="BP208" s="11">
        <v>39472</v>
      </c>
      <c r="BQ208" s="11">
        <v>48597</v>
      </c>
      <c r="BR208" s="10">
        <v>25249.2791</v>
      </c>
      <c r="BS208" s="10">
        <v>61.68</v>
      </c>
      <c r="BT208" s="10">
        <v>44.283900000000003</v>
      </c>
    </row>
    <row r="209" spans="1:72" s="12" customFormat="1" ht="18.2" customHeight="1" x14ac:dyDescent="0.15">
      <c r="A209" s="13">
        <v>207</v>
      </c>
      <c r="B209" s="14" t="s">
        <v>48</v>
      </c>
      <c r="C209" s="14" t="s">
        <v>420</v>
      </c>
      <c r="D209" s="15">
        <v>45231</v>
      </c>
      <c r="E209" s="16" t="s">
        <v>609</v>
      </c>
      <c r="F209" s="17">
        <v>2</v>
      </c>
      <c r="G209" s="17">
        <v>1</v>
      </c>
      <c r="H209" s="18">
        <v>335190.2597</v>
      </c>
      <c r="I209" s="18">
        <v>1506.0980999999999</v>
      </c>
      <c r="J209" s="18">
        <v>0</v>
      </c>
      <c r="K209" s="18">
        <v>336696.3578</v>
      </c>
      <c r="L209" s="18">
        <v>1519.0327</v>
      </c>
      <c r="M209" s="18">
        <v>0</v>
      </c>
      <c r="N209" s="18">
        <v>0</v>
      </c>
      <c r="O209" s="18">
        <v>1156.6670999999999</v>
      </c>
      <c r="P209" s="18">
        <v>0</v>
      </c>
      <c r="Q209" s="18">
        <v>0</v>
      </c>
      <c r="R209" s="18">
        <v>0</v>
      </c>
      <c r="S209" s="18">
        <v>335539.69069999998</v>
      </c>
      <c r="T209" s="18">
        <v>1694.3329000000001</v>
      </c>
      <c r="U209" s="18">
        <v>2879.8429999999998</v>
      </c>
      <c r="V209" s="18">
        <v>0</v>
      </c>
      <c r="W209" s="18">
        <v>1694.3329000000001</v>
      </c>
      <c r="X209" s="18">
        <v>0</v>
      </c>
      <c r="Y209" s="18">
        <v>0</v>
      </c>
      <c r="Z209" s="18">
        <v>0</v>
      </c>
      <c r="AA209" s="18">
        <v>2879.8429999999998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/>
      <c r="AT209" s="18">
        <v>0</v>
      </c>
      <c r="AU209" s="18">
        <f t="shared" si="3"/>
        <v>2851</v>
      </c>
      <c r="AV209" s="18">
        <v>1868.4637</v>
      </c>
      <c r="AW209" s="18">
        <v>2879.8429999999998</v>
      </c>
      <c r="AX209" s="19">
        <v>121</v>
      </c>
      <c r="AY209" s="19">
        <v>180</v>
      </c>
      <c r="AZ209" s="18">
        <v>676000</v>
      </c>
      <c r="BA209" s="18">
        <v>473200</v>
      </c>
      <c r="BB209" s="20">
        <v>0</v>
      </c>
      <c r="BC209" s="20" t="s">
        <v>447</v>
      </c>
      <c r="BD209" s="20">
        <v>10.31</v>
      </c>
      <c r="BE209" s="20"/>
      <c r="BF209" s="16"/>
      <c r="BG209" s="13"/>
      <c r="BH209" s="16" t="s">
        <v>487</v>
      </c>
      <c r="BI209" s="16" t="s">
        <v>488</v>
      </c>
      <c r="BJ209" s="16" t="s">
        <v>610</v>
      </c>
      <c r="BK209" s="16" t="s">
        <v>442</v>
      </c>
      <c r="BL209" s="14" t="s">
        <v>0</v>
      </c>
      <c r="BM209" s="20">
        <v>335539.69069999998</v>
      </c>
      <c r="BN209" s="14" t="s">
        <v>45</v>
      </c>
      <c r="BO209" s="20"/>
      <c r="BP209" s="21">
        <v>43497</v>
      </c>
      <c r="BQ209" s="21">
        <v>48976</v>
      </c>
      <c r="BR209" s="20">
        <v>951.55</v>
      </c>
      <c r="BS209" s="20">
        <v>674.31</v>
      </c>
      <c r="BT209" s="20">
        <v>350</v>
      </c>
    </row>
    <row r="210" spans="1:72" s="12" customFormat="1" ht="18.2" customHeight="1" x14ac:dyDescent="0.15">
      <c r="A210" s="3">
        <v>208</v>
      </c>
      <c r="B210" s="4" t="s">
        <v>345</v>
      </c>
      <c r="C210" s="4" t="s">
        <v>420</v>
      </c>
      <c r="D210" s="5">
        <v>45231</v>
      </c>
      <c r="E210" s="6" t="s">
        <v>220</v>
      </c>
      <c r="F210" s="7">
        <v>124</v>
      </c>
      <c r="G210" s="7">
        <v>123</v>
      </c>
      <c r="H210" s="8">
        <v>153393.41</v>
      </c>
      <c r="I210" s="8">
        <v>91620.57</v>
      </c>
      <c r="J210" s="8">
        <v>0</v>
      </c>
      <c r="K210" s="8">
        <v>245013.98</v>
      </c>
      <c r="L210" s="8">
        <v>1136.29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245013.98</v>
      </c>
      <c r="T210" s="8">
        <v>187439.38</v>
      </c>
      <c r="U210" s="8">
        <v>1132.49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188571.87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f t="shared" si="3"/>
        <v>0</v>
      </c>
      <c r="AV210" s="8">
        <v>92756.86</v>
      </c>
      <c r="AW210" s="8">
        <v>188571.87</v>
      </c>
      <c r="AX210" s="9">
        <v>94</v>
      </c>
      <c r="AY210" s="9">
        <v>300</v>
      </c>
      <c r="AZ210" s="8">
        <v>1190000</v>
      </c>
      <c r="BA210" s="8">
        <v>273468.82699999999</v>
      </c>
      <c r="BB210" s="10">
        <v>85</v>
      </c>
      <c r="BC210" s="10">
        <v>76.155620837910007</v>
      </c>
      <c r="BD210" s="10">
        <v>8.86</v>
      </c>
      <c r="BE210" s="10"/>
      <c r="BF210" s="6" t="s">
        <v>421</v>
      </c>
      <c r="BG210" s="3"/>
      <c r="BH210" s="6" t="s">
        <v>432</v>
      </c>
      <c r="BI210" s="6" t="s">
        <v>500</v>
      </c>
      <c r="BJ210" s="6" t="s">
        <v>611</v>
      </c>
      <c r="BK210" s="6" t="s">
        <v>424</v>
      </c>
      <c r="BL210" s="4" t="s">
        <v>1</v>
      </c>
      <c r="BM210" s="10">
        <v>1936480.9766709399</v>
      </c>
      <c r="BN210" s="4" t="s">
        <v>45</v>
      </c>
      <c r="BO210" s="10"/>
      <c r="BP210" s="11">
        <v>38950</v>
      </c>
      <c r="BQ210" s="11">
        <v>48092</v>
      </c>
      <c r="BR210" s="10">
        <v>42748.08</v>
      </c>
      <c r="BS210" s="10">
        <v>227.6</v>
      </c>
      <c r="BT210" s="10">
        <v>44.52</v>
      </c>
    </row>
    <row r="211" spans="1:72" s="12" customFormat="1" ht="18.2" customHeight="1" x14ac:dyDescent="0.15">
      <c r="A211" s="13">
        <v>209</v>
      </c>
      <c r="B211" s="14" t="s">
        <v>345</v>
      </c>
      <c r="C211" s="14" t="s">
        <v>420</v>
      </c>
      <c r="D211" s="15">
        <v>45231</v>
      </c>
      <c r="E211" s="16" t="s">
        <v>612</v>
      </c>
      <c r="F211" s="17">
        <v>1</v>
      </c>
      <c r="G211" s="17">
        <v>0</v>
      </c>
      <c r="H211" s="18">
        <v>32919.33</v>
      </c>
      <c r="I211" s="18">
        <v>0</v>
      </c>
      <c r="J211" s="18">
        <v>0</v>
      </c>
      <c r="K211" s="18">
        <v>32919.33</v>
      </c>
      <c r="L211" s="18">
        <v>243.39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32919.33</v>
      </c>
      <c r="T211" s="18">
        <v>0</v>
      </c>
      <c r="U211" s="18">
        <v>254.58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254.58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0.06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5.9466999999999999E-2</v>
      </c>
      <c r="AT211" s="18">
        <v>0</v>
      </c>
      <c r="AU211" s="18">
        <f t="shared" si="3"/>
        <v>5.3299999999999875E-4</v>
      </c>
      <c r="AV211" s="18">
        <v>243.39</v>
      </c>
      <c r="AW211" s="18">
        <v>254.58</v>
      </c>
      <c r="AX211" s="19">
        <v>93</v>
      </c>
      <c r="AY211" s="19">
        <v>300</v>
      </c>
      <c r="AZ211" s="18">
        <v>237000</v>
      </c>
      <c r="BA211" s="18">
        <v>58007.889943000002</v>
      </c>
      <c r="BB211" s="20">
        <v>90</v>
      </c>
      <c r="BC211" s="20">
        <v>51.074771085644798</v>
      </c>
      <c r="BD211" s="20">
        <v>9.2799999999999994</v>
      </c>
      <c r="BE211" s="20"/>
      <c r="BF211" s="16" t="s">
        <v>421</v>
      </c>
      <c r="BG211" s="13"/>
      <c r="BH211" s="16" t="s">
        <v>569</v>
      </c>
      <c r="BI211" s="16" t="s">
        <v>604</v>
      </c>
      <c r="BJ211" s="16" t="s">
        <v>613</v>
      </c>
      <c r="BK211" s="16" t="s">
        <v>442</v>
      </c>
      <c r="BL211" s="14" t="s">
        <v>1</v>
      </c>
      <c r="BM211" s="20">
        <v>260179.66937948999</v>
      </c>
      <c r="BN211" s="14" t="s">
        <v>45</v>
      </c>
      <c r="BO211" s="20"/>
      <c r="BP211" s="21">
        <v>38919</v>
      </c>
      <c r="BQ211" s="21">
        <v>48050</v>
      </c>
      <c r="BR211" s="20">
        <v>93.83</v>
      </c>
      <c r="BS211" s="20">
        <v>48.13</v>
      </c>
      <c r="BT211" s="20">
        <v>0</v>
      </c>
    </row>
    <row r="212" spans="1:72" s="12" customFormat="1" ht="18.2" customHeight="1" x14ac:dyDescent="0.15">
      <c r="A212" s="3">
        <v>210</v>
      </c>
      <c r="B212" s="4" t="s">
        <v>345</v>
      </c>
      <c r="C212" s="4" t="s">
        <v>420</v>
      </c>
      <c r="D212" s="5">
        <v>45231</v>
      </c>
      <c r="E212" s="6" t="s">
        <v>221</v>
      </c>
      <c r="F212" s="7">
        <v>153</v>
      </c>
      <c r="G212" s="7">
        <v>152</v>
      </c>
      <c r="H212" s="8">
        <v>32938.410000000003</v>
      </c>
      <c r="I212" s="8">
        <v>21700.59</v>
      </c>
      <c r="J212" s="8">
        <v>0</v>
      </c>
      <c r="K212" s="8">
        <v>54639</v>
      </c>
      <c r="L212" s="8">
        <v>243.26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54639</v>
      </c>
      <c r="T212" s="8">
        <v>53675.71</v>
      </c>
      <c r="U212" s="8">
        <v>254.71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53930.42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f t="shared" si="3"/>
        <v>0</v>
      </c>
      <c r="AV212" s="8">
        <v>21943.85</v>
      </c>
      <c r="AW212" s="8">
        <v>53930.42</v>
      </c>
      <c r="AX212" s="9">
        <v>93</v>
      </c>
      <c r="AY212" s="9">
        <v>300</v>
      </c>
      <c r="AZ212" s="8">
        <v>237000</v>
      </c>
      <c r="BA212" s="8">
        <v>58007.889943000002</v>
      </c>
      <c r="BB212" s="10">
        <v>90</v>
      </c>
      <c r="BC212" s="10">
        <v>84.773123187760604</v>
      </c>
      <c r="BD212" s="10">
        <v>9.2799999999999994</v>
      </c>
      <c r="BE212" s="10"/>
      <c r="BF212" s="6" t="s">
        <v>421</v>
      </c>
      <c r="BG212" s="3"/>
      <c r="BH212" s="6" t="s">
        <v>569</v>
      </c>
      <c r="BI212" s="6" t="s">
        <v>604</v>
      </c>
      <c r="BJ212" s="6" t="s">
        <v>613</v>
      </c>
      <c r="BK212" s="6" t="s">
        <v>424</v>
      </c>
      <c r="BL212" s="4" t="s">
        <v>1</v>
      </c>
      <c r="BM212" s="10">
        <v>431842.23236700002</v>
      </c>
      <c r="BN212" s="4" t="s">
        <v>45</v>
      </c>
      <c r="BO212" s="10"/>
      <c r="BP212" s="11">
        <v>38919</v>
      </c>
      <c r="BQ212" s="11">
        <v>48050</v>
      </c>
      <c r="BR212" s="10">
        <v>14626.57</v>
      </c>
      <c r="BS212" s="10">
        <v>48.13</v>
      </c>
      <c r="BT212" s="10">
        <v>44.65</v>
      </c>
    </row>
    <row r="213" spans="1:72" s="12" customFormat="1" ht="18.2" customHeight="1" x14ac:dyDescent="0.15">
      <c r="A213" s="13">
        <v>211</v>
      </c>
      <c r="B213" s="14" t="s">
        <v>345</v>
      </c>
      <c r="C213" s="14" t="s">
        <v>420</v>
      </c>
      <c r="D213" s="15">
        <v>45231</v>
      </c>
      <c r="E213" s="16" t="s">
        <v>56</v>
      </c>
      <c r="F213" s="17">
        <v>173</v>
      </c>
      <c r="G213" s="17">
        <v>172</v>
      </c>
      <c r="H213" s="18">
        <v>146603.22</v>
      </c>
      <c r="I213" s="18">
        <v>108757.21</v>
      </c>
      <c r="J213" s="18">
        <v>0</v>
      </c>
      <c r="K213" s="18">
        <v>255360.43</v>
      </c>
      <c r="L213" s="18">
        <v>1118.71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255360.43</v>
      </c>
      <c r="T213" s="18">
        <v>269826.84000000003</v>
      </c>
      <c r="U213" s="18">
        <v>1082.3599999999999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270909.2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f t="shared" si="3"/>
        <v>0</v>
      </c>
      <c r="AV213" s="18">
        <v>109875.92</v>
      </c>
      <c r="AW213" s="18">
        <v>270909.2</v>
      </c>
      <c r="AX213" s="19">
        <v>92</v>
      </c>
      <c r="AY213" s="19">
        <v>300</v>
      </c>
      <c r="AZ213" s="18">
        <v>1085600</v>
      </c>
      <c r="BA213" s="18">
        <v>265307.12099999998</v>
      </c>
      <c r="BB213" s="20">
        <v>90</v>
      </c>
      <c r="BC213" s="20">
        <v>86.625789060520603</v>
      </c>
      <c r="BD213" s="20">
        <v>8.86</v>
      </c>
      <c r="BE213" s="20"/>
      <c r="BF213" s="16" t="s">
        <v>421</v>
      </c>
      <c r="BG213" s="13"/>
      <c r="BH213" s="16" t="s">
        <v>432</v>
      </c>
      <c r="BI213" s="16" t="s">
        <v>500</v>
      </c>
      <c r="BJ213" s="16" t="s">
        <v>614</v>
      </c>
      <c r="BK213" s="16" t="s">
        <v>424</v>
      </c>
      <c r="BL213" s="14" t="s">
        <v>1</v>
      </c>
      <c r="BM213" s="20">
        <v>2018254.69260779</v>
      </c>
      <c r="BN213" s="14" t="s">
        <v>45</v>
      </c>
      <c r="BO213" s="20"/>
      <c r="BP213" s="21">
        <v>38888</v>
      </c>
      <c r="BQ213" s="21">
        <v>48000</v>
      </c>
      <c r="BR213" s="20">
        <v>61436.800000000003</v>
      </c>
      <c r="BS213" s="20">
        <v>220.81</v>
      </c>
      <c r="BT213" s="20">
        <v>44.69</v>
      </c>
    </row>
    <row r="214" spans="1:72" s="12" customFormat="1" ht="18.2" customHeight="1" x14ac:dyDescent="0.15">
      <c r="A214" s="3">
        <v>212</v>
      </c>
      <c r="B214" s="4" t="s">
        <v>345</v>
      </c>
      <c r="C214" s="4" t="s">
        <v>420</v>
      </c>
      <c r="D214" s="5">
        <v>45231</v>
      </c>
      <c r="E214" s="6" t="s">
        <v>106</v>
      </c>
      <c r="F214" s="7">
        <v>145</v>
      </c>
      <c r="G214" s="7">
        <v>144</v>
      </c>
      <c r="H214" s="8">
        <v>86009.33</v>
      </c>
      <c r="I214" s="8">
        <v>54221.07</v>
      </c>
      <c r="J214" s="8">
        <v>0</v>
      </c>
      <c r="K214" s="8">
        <v>140230.39999999999</v>
      </c>
      <c r="L214" s="8">
        <v>625.69000000000005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140230.39999999999</v>
      </c>
      <c r="T214" s="8">
        <v>131652.69</v>
      </c>
      <c r="U214" s="8">
        <v>665.1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132317.79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f t="shared" si="3"/>
        <v>0</v>
      </c>
      <c r="AV214" s="8">
        <v>54846.76</v>
      </c>
      <c r="AW214" s="8">
        <v>132317.79</v>
      </c>
      <c r="AX214" s="9">
        <v>94</v>
      </c>
      <c r="AY214" s="9">
        <v>300</v>
      </c>
      <c r="AZ214" s="8">
        <v>615700</v>
      </c>
      <c r="BA214" s="8">
        <v>150362.78042900001</v>
      </c>
      <c r="BB214" s="10">
        <v>90</v>
      </c>
      <c r="BC214" s="10">
        <v>83.935239585167196</v>
      </c>
      <c r="BD214" s="10">
        <v>9.2799999999999994</v>
      </c>
      <c r="BE214" s="10"/>
      <c r="BF214" s="6" t="s">
        <v>421</v>
      </c>
      <c r="BG214" s="3"/>
      <c r="BH214" s="6" t="s">
        <v>432</v>
      </c>
      <c r="BI214" s="6" t="s">
        <v>469</v>
      </c>
      <c r="BJ214" s="6" t="s">
        <v>615</v>
      </c>
      <c r="BK214" s="6" t="s">
        <v>424</v>
      </c>
      <c r="BL214" s="4" t="s">
        <v>1</v>
      </c>
      <c r="BM214" s="10">
        <v>1108318.3986112</v>
      </c>
      <c r="BN214" s="4" t="s">
        <v>45</v>
      </c>
      <c r="BO214" s="10"/>
      <c r="BP214" s="11">
        <v>38939</v>
      </c>
      <c r="BQ214" s="11">
        <v>48070</v>
      </c>
      <c r="BR214" s="10">
        <v>29990.95</v>
      </c>
      <c r="BS214" s="10">
        <v>124.76</v>
      </c>
      <c r="BT214" s="10">
        <v>44.55</v>
      </c>
    </row>
    <row r="215" spans="1:72" s="12" customFormat="1" ht="18.2" customHeight="1" x14ac:dyDescent="0.15">
      <c r="A215" s="13">
        <v>213</v>
      </c>
      <c r="B215" s="14" t="s">
        <v>345</v>
      </c>
      <c r="C215" s="14" t="s">
        <v>420</v>
      </c>
      <c r="D215" s="15">
        <v>45231</v>
      </c>
      <c r="E215" s="16" t="s">
        <v>222</v>
      </c>
      <c r="F215" s="17">
        <v>103</v>
      </c>
      <c r="G215" s="17">
        <v>102</v>
      </c>
      <c r="H215" s="18">
        <v>762.380000000005</v>
      </c>
      <c r="I215" s="18">
        <v>34519.449999999997</v>
      </c>
      <c r="J215" s="18">
        <v>0</v>
      </c>
      <c r="K215" s="18">
        <v>35281.83</v>
      </c>
      <c r="L215" s="18">
        <v>490.56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35281.83</v>
      </c>
      <c r="T215" s="18">
        <v>16116.41</v>
      </c>
      <c r="U215" s="18">
        <v>5.87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16122.28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f t="shared" si="3"/>
        <v>0</v>
      </c>
      <c r="AV215" s="18">
        <v>35010.01</v>
      </c>
      <c r="AW215" s="18">
        <v>16122.28</v>
      </c>
      <c r="AX215" s="19">
        <v>2</v>
      </c>
      <c r="AY215" s="19">
        <v>300</v>
      </c>
      <c r="AZ215" s="18">
        <v>238000</v>
      </c>
      <c r="BA215" s="18">
        <v>57828.327619000003</v>
      </c>
      <c r="BB215" s="20">
        <v>90</v>
      </c>
      <c r="BC215" s="20">
        <v>54.910194203103799</v>
      </c>
      <c r="BD215" s="20">
        <v>9.2799999999999994</v>
      </c>
      <c r="BE215" s="20"/>
      <c r="BF215" s="16" t="s">
        <v>431</v>
      </c>
      <c r="BG215" s="13"/>
      <c r="BH215" s="16" t="s">
        <v>569</v>
      </c>
      <c r="BI215" s="16" t="s">
        <v>604</v>
      </c>
      <c r="BJ215" s="16" t="s">
        <v>613</v>
      </c>
      <c r="BK215" s="16" t="s">
        <v>424</v>
      </c>
      <c r="BL215" s="14" t="s">
        <v>1</v>
      </c>
      <c r="BM215" s="20">
        <v>278851.81334199</v>
      </c>
      <c r="BN215" s="14" t="s">
        <v>45</v>
      </c>
      <c r="BO215" s="20"/>
      <c r="BP215" s="21">
        <v>38975</v>
      </c>
      <c r="BQ215" s="21">
        <v>48106</v>
      </c>
      <c r="BR215" s="20">
        <v>12365.73</v>
      </c>
      <c r="BS215" s="20">
        <v>47.98</v>
      </c>
      <c r="BT215" s="20">
        <v>44.34</v>
      </c>
    </row>
    <row r="216" spans="1:72" s="12" customFormat="1" ht="18.2" customHeight="1" x14ac:dyDescent="0.15">
      <c r="A216" s="3">
        <v>214</v>
      </c>
      <c r="B216" s="4" t="s">
        <v>345</v>
      </c>
      <c r="C216" s="4" t="s">
        <v>420</v>
      </c>
      <c r="D216" s="5">
        <v>45231</v>
      </c>
      <c r="E216" s="6" t="s">
        <v>223</v>
      </c>
      <c r="F216" s="7">
        <v>143</v>
      </c>
      <c r="G216" s="7">
        <v>142</v>
      </c>
      <c r="H216" s="8">
        <v>35956.44</v>
      </c>
      <c r="I216" s="8">
        <v>21518.93</v>
      </c>
      <c r="J216" s="8">
        <v>0</v>
      </c>
      <c r="K216" s="8">
        <v>57475.37</v>
      </c>
      <c r="L216" s="8">
        <v>250.23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57475.37</v>
      </c>
      <c r="T216" s="8">
        <v>53496.83</v>
      </c>
      <c r="U216" s="8">
        <v>278.05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53774.879999999997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f t="shared" si="3"/>
        <v>0</v>
      </c>
      <c r="AV216" s="8">
        <v>21769.16</v>
      </c>
      <c r="AW216" s="8">
        <v>53774.879999999997</v>
      </c>
      <c r="AX216" s="9">
        <v>97</v>
      </c>
      <c r="AY216" s="9">
        <v>300</v>
      </c>
      <c r="AZ216" s="8">
        <v>261000</v>
      </c>
      <c r="BA216" s="8">
        <v>61538.57</v>
      </c>
      <c r="BB216" s="10">
        <v>90</v>
      </c>
      <c r="BC216" s="10">
        <v>84.057580473514406</v>
      </c>
      <c r="BD216" s="10">
        <v>9.2799999999999994</v>
      </c>
      <c r="BE216" s="10"/>
      <c r="BF216" s="6" t="s">
        <v>431</v>
      </c>
      <c r="BG216" s="3"/>
      <c r="BH216" s="6" t="s">
        <v>569</v>
      </c>
      <c r="BI216" s="6" t="s">
        <v>604</v>
      </c>
      <c r="BJ216" s="6" t="s">
        <v>613</v>
      </c>
      <c r="BK216" s="6" t="s">
        <v>424</v>
      </c>
      <c r="BL216" s="4" t="s">
        <v>1</v>
      </c>
      <c r="BM216" s="10">
        <v>454259.63298961002</v>
      </c>
      <c r="BN216" s="4" t="s">
        <v>45</v>
      </c>
      <c r="BO216" s="10"/>
      <c r="BP216" s="11">
        <v>39024</v>
      </c>
      <c r="BQ216" s="11">
        <v>48155</v>
      </c>
      <c r="BR216" s="10">
        <v>14061.37</v>
      </c>
      <c r="BS216" s="10">
        <v>51.06</v>
      </c>
      <c r="BT216" s="10">
        <v>43.68</v>
      </c>
    </row>
    <row r="217" spans="1:72" s="12" customFormat="1" ht="18.2" customHeight="1" x14ac:dyDescent="0.15">
      <c r="A217" s="13">
        <v>215</v>
      </c>
      <c r="B217" s="14" t="s">
        <v>345</v>
      </c>
      <c r="C217" s="14" t="s">
        <v>420</v>
      </c>
      <c r="D217" s="15">
        <v>45231</v>
      </c>
      <c r="E217" s="16" t="s">
        <v>616</v>
      </c>
      <c r="F217" s="17">
        <v>1</v>
      </c>
      <c r="G217" s="17">
        <v>1</v>
      </c>
      <c r="H217" s="18">
        <v>49510.92</v>
      </c>
      <c r="I217" s="18">
        <v>233.09</v>
      </c>
      <c r="J217" s="18">
        <v>0</v>
      </c>
      <c r="K217" s="18">
        <v>49744.01</v>
      </c>
      <c r="L217" s="18">
        <v>354.8</v>
      </c>
      <c r="M217" s="18">
        <v>0</v>
      </c>
      <c r="N217" s="18">
        <v>0</v>
      </c>
      <c r="O217" s="18">
        <v>233.09</v>
      </c>
      <c r="P217" s="18">
        <v>78.05</v>
      </c>
      <c r="Q217" s="18">
        <v>0</v>
      </c>
      <c r="R217" s="18">
        <v>0</v>
      </c>
      <c r="S217" s="18">
        <v>49432.87</v>
      </c>
      <c r="T217" s="18">
        <v>0</v>
      </c>
      <c r="U217" s="18">
        <v>382.86</v>
      </c>
      <c r="V217" s="18">
        <v>0</v>
      </c>
      <c r="W217" s="18">
        <v>0</v>
      </c>
      <c r="X217" s="18">
        <v>382.86</v>
      </c>
      <c r="Y217" s="18">
        <v>0</v>
      </c>
      <c r="Z217" s="18">
        <v>0</v>
      </c>
      <c r="AA217" s="18">
        <v>0</v>
      </c>
      <c r="AB217" s="18">
        <v>71.3</v>
      </c>
      <c r="AC217" s="18">
        <v>0</v>
      </c>
      <c r="AD217" s="18">
        <v>0</v>
      </c>
      <c r="AE217" s="18">
        <v>0</v>
      </c>
      <c r="AF217" s="18">
        <v>43.68</v>
      </c>
      <c r="AG217" s="18">
        <v>0</v>
      </c>
      <c r="AH217" s="18">
        <v>41.74</v>
      </c>
      <c r="AI217" s="18">
        <v>25.92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4.0000000000000001E-3</v>
      </c>
      <c r="AR217" s="18">
        <v>0</v>
      </c>
      <c r="AS217" s="18">
        <v>0</v>
      </c>
      <c r="AT217" s="18">
        <v>0</v>
      </c>
      <c r="AU217" s="18">
        <f t="shared" si="3"/>
        <v>876.64400000000001</v>
      </c>
      <c r="AV217" s="18">
        <v>276.75</v>
      </c>
      <c r="AW217" s="18">
        <v>0</v>
      </c>
      <c r="AX217" s="19">
        <v>97</v>
      </c>
      <c r="AY217" s="19">
        <v>300</v>
      </c>
      <c r="AZ217" s="18">
        <v>370000</v>
      </c>
      <c r="BA217" s="18">
        <v>85929.23</v>
      </c>
      <c r="BB217" s="20">
        <v>90</v>
      </c>
      <c r="BC217" s="20">
        <v>51.7746790003821</v>
      </c>
      <c r="BD217" s="20">
        <v>9.2799999999999994</v>
      </c>
      <c r="BE217" s="20"/>
      <c r="BF217" s="16" t="s">
        <v>431</v>
      </c>
      <c r="BG217" s="13"/>
      <c r="BH217" s="16" t="s">
        <v>569</v>
      </c>
      <c r="BI217" s="16" t="s">
        <v>604</v>
      </c>
      <c r="BJ217" s="16" t="s">
        <v>613</v>
      </c>
      <c r="BK217" s="16" t="s">
        <v>442</v>
      </c>
      <c r="BL217" s="14" t="s">
        <v>1</v>
      </c>
      <c r="BM217" s="20">
        <v>390695.30798710999</v>
      </c>
      <c r="BN217" s="14" t="s">
        <v>45</v>
      </c>
      <c r="BO217" s="20"/>
      <c r="BP217" s="21">
        <v>39038</v>
      </c>
      <c r="BQ217" s="21">
        <v>48169</v>
      </c>
      <c r="BR217" s="20">
        <v>0</v>
      </c>
      <c r="BS217" s="20">
        <v>71.3</v>
      </c>
      <c r="BT217" s="20">
        <v>43.68</v>
      </c>
    </row>
    <row r="218" spans="1:72" s="12" customFormat="1" ht="18.2" customHeight="1" x14ac:dyDescent="0.15">
      <c r="A218" s="3">
        <v>216</v>
      </c>
      <c r="B218" s="4" t="s">
        <v>345</v>
      </c>
      <c r="C218" s="4" t="s">
        <v>420</v>
      </c>
      <c r="D218" s="5">
        <v>45231</v>
      </c>
      <c r="E218" s="6" t="s">
        <v>224</v>
      </c>
      <c r="F218" s="7">
        <v>116</v>
      </c>
      <c r="G218" s="7">
        <v>116</v>
      </c>
      <c r="H218" s="8">
        <v>0</v>
      </c>
      <c r="I218" s="8">
        <v>94077.5</v>
      </c>
      <c r="J218" s="8">
        <v>0</v>
      </c>
      <c r="K218" s="8">
        <v>94077.5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94077.5</v>
      </c>
      <c r="T218" s="8">
        <v>44135.66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44135.66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f t="shared" si="3"/>
        <v>0</v>
      </c>
      <c r="AV218" s="8">
        <v>94077.5</v>
      </c>
      <c r="AW218" s="8">
        <v>44135.66</v>
      </c>
      <c r="AX218" s="9">
        <v>0</v>
      </c>
      <c r="AY218" s="9">
        <v>180</v>
      </c>
      <c r="AZ218" s="8">
        <v>543000</v>
      </c>
      <c r="BA218" s="8">
        <v>121008.78</v>
      </c>
      <c r="BB218" s="10">
        <v>84.06</v>
      </c>
      <c r="BC218" s="10">
        <v>65.351907935936595</v>
      </c>
      <c r="BD218" s="10">
        <v>8.52</v>
      </c>
      <c r="BE218" s="10"/>
      <c r="BF218" s="6" t="s">
        <v>421</v>
      </c>
      <c r="BG218" s="3"/>
      <c r="BH218" s="6" t="s">
        <v>444</v>
      </c>
      <c r="BI218" s="6" t="s">
        <v>445</v>
      </c>
      <c r="BJ218" s="6" t="s">
        <v>617</v>
      </c>
      <c r="BK218" s="6" t="s">
        <v>424</v>
      </c>
      <c r="BL218" s="4" t="s">
        <v>1</v>
      </c>
      <c r="BM218" s="10">
        <v>743546.50735750003</v>
      </c>
      <c r="BN218" s="4" t="s">
        <v>45</v>
      </c>
      <c r="BO218" s="10"/>
      <c r="BP218" s="11">
        <v>39058</v>
      </c>
      <c r="BQ218" s="11">
        <v>44537</v>
      </c>
      <c r="BR218" s="10">
        <v>23100.02</v>
      </c>
      <c r="BS218" s="10">
        <v>0</v>
      </c>
      <c r="BT218" s="10">
        <v>50.39</v>
      </c>
    </row>
    <row r="219" spans="1:72" s="12" customFormat="1" ht="18.2" customHeight="1" x14ac:dyDescent="0.15">
      <c r="A219" s="13">
        <v>217</v>
      </c>
      <c r="B219" s="14" t="s">
        <v>345</v>
      </c>
      <c r="C219" s="14" t="s">
        <v>420</v>
      </c>
      <c r="D219" s="15">
        <v>45231</v>
      </c>
      <c r="E219" s="16" t="s">
        <v>225</v>
      </c>
      <c r="F219" s="17">
        <v>153</v>
      </c>
      <c r="G219" s="17">
        <v>152</v>
      </c>
      <c r="H219" s="18">
        <v>34778.480000000003</v>
      </c>
      <c r="I219" s="18">
        <v>21496.59</v>
      </c>
      <c r="J219" s="18">
        <v>0</v>
      </c>
      <c r="K219" s="18">
        <v>56275.07</v>
      </c>
      <c r="L219" s="18">
        <v>234.49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56275.07</v>
      </c>
      <c r="T219" s="18">
        <v>52113.440000000002</v>
      </c>
      <c r="U219" s="18">
        <v>252.71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52366.15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f t="shared" si="3"/>
        <v>0</v>
      </c>
      <c r="AV219" s="18">
        <v>21731.08</v>
      </c>
      <c r="AW219" s="18">
        <v>52366.15</v>
      </c>
      <c r="AX219" s="19">
        <v>101</v>
      </c>
      <c r="AY219" s="19">
        <v>300</v>
      </c>
      <c r="AZ219" s="18">
        <v>253000</v>
      </c>
      <c r="BA219" s="18">
        <v>59406.879999999997</v>
      </c>
      <c r="BB219" s="20">
        <v>90</v>
      </c>
      <c r="BC219" s="20">
        <v>85.255382878212103</v>
      </c>
      <c r="BD219" s="20">
        <v>8.7200000000000006</v>
      </c>
      <c r="BE219" s="20"/>
      <c r="BF219" s="16" t="s">
        <v>431</v>
      </c>
      <c r="BG219" s="13"/>
      <c r="BH219" s="16" t="s">
        <v>569</v>
      </c>
      <c r="BI219" s="16" t="s">
        <v>604</v>
      </c>
      <c r="BJ219" s="16" t="s">
        <v>613</v>
      </c>
      <c r="BK219" s="16" t="s">
        <v>424</v>
      </c>
      <c r="BL219" s="14" t="s">
        <v>1</v>
      </c>
      <c r="BM219" s="20">
        <v>444772.99832371</v>
      </c>
      <c r="BN219" s="14" t="s">
        <v>45</v>
      </c>
      <c r="BO219" s="20"/>
      <c r="BP219" s="21">
        <v>39164</v>
      </c>
      <c r="BQ219" s="21">
        <v>48296</v>
      </c>
      <c r="BR219" s="20">
        <v>15752.31</v>
      </c>
      <c r="BS219" s="20">
        <v>49.65</v>
      </c>
      <c r="BT219" s="20">
        <v>44.51</v>
      </c>
    </row>
    <row r="220" spans="1:72" s="12" customFormat="1" ht="18.2" customHeight="1" x14ac:dyDescent="0.15">
      <c r="A220" s="3">
        <v>218</v>
      </c>
      <c r="B220" s="4" t="s">
        <v>344</v>
      </c>
      <c r="C220" s="4" t="s">
        <v>420</v>
      </c>
      <c r="D220" s="5">
        <v>45231</v>
      </c>
      <c r="E220" s="6" t="s">
        <v>46</v>
      </c>
      <c r="F220" s="7">
        <v>0</v>
      </c>
      <c r="G220" s="7">
        <v>0</v>
      </c>
      <c r="H220" s="8">
        <v>124030.69</v>
      </c>
      <c r="I220" s="8">
        <v>0</v>
      </c>
      <c r="J220" s="8">
        <v>0</v>
      </c>
      <c r="K220" s="8">
        <v>124030.69</v>
      </c>
      <c r="L220" s="8">
        <v>2446.52</v>
      </c>
      <c r="M220" s="8">
        <v>0</v>
      </c>
      <c r="N220" s="8">
        <v>0</v>
      </c>
      <c r="O220" s="8">
        <v>0</v>
      </c>
      <c r="P220" s="8">
        <v>2446.52</v>
      </c>
      <c r="Q220" s="8">
        <v>0</v>
      </c>
      <c r="R220" s="8">
        <v>0</v>
      </c>
      <c r="S220" s="8">
        <v>121584.17</v>
      </c>
      <c r="T220" s="8">
        <v>0</v>
      </c>
      <c r="U220" s="8">
        <v>1105.94</v>
      </c>
      <c r="V220" s="8">
        <v>0</v>
      </c>
      <c r="W220" s="8">
        <v>0</v>
      </c>
      <c r="X220" s="8">
        <v>1105.94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216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f t="shared" si="3"/>
        <v>3768.46</v>
      </c>
      <c r="AV220" s="8">
        <v>0</v>
      </c>
      <c r="AW220" s="8">
        <v>0</v>
      </c>
      <c r="AX220" s="9">
        <v>110</v>
      </c>
      <c r="AY220" s="9">
        <v>180</v>
      </c>
      <c r="AZ220" s="8">
        <v>275004.92</v>
      </c>
      <c r="BA220" s="8">
        <v>317800</v>
      </c>
      <c r="BB220" s="10">
        <v>0.84</v>
      </c>
      <c r="BC220" s="10">
        <v>0.32136785022026398</v>
      </c>
      <c r="BD220" s="10">
        <v>10.7</v>
      </c>
      <c r="BE220" s="10"/>
      <c r="BF220" s="6"/>
      <c r="BG220" s="3"/>
      <c r="BH220" s="6" t="s">
        <v>114</v>
      </c>
      <c r="BI220" s="6" t="s">
        <v>436</v>
      </c>
      <c r="BJ220" s="6" t="s">
        <v>618</v>
      </c>
      <c r="BK220" s="6" t="s">
        <v>430</v>
      </c>
      <c r="BL220" s="4" t="s">
        <v>0</v>
      </c>
      <c r="BM220" s="10">
        <v>121584.17</v>
      </c>
      <c r="BN220" s="4" t="s">
        <v>45</v>
      </c>
      <c r="BO220" s="10"/>
      <c r="BP220" s="11">
        <v>43125</v>
      </c>
      <c r="BQ220" s="11">
        <v>48604</v>
      </c>
      <c r="BR220" s="10">
        <v>0</v>
      </c>
      <c r="BS220" s="10">
        <v>0</v>
      </c>
      <c r="BT220" s="10">
        <v>0</v>
      </c>
    </row>
    <row r="221" spans="1:72" s="12" customFormat="1" ht="18.2" customHeight="1" x14ac:dyDescent="0.15">
      <c r="A221" s="13">
        <v>219</v>
      </c>
      <c r="B221" s="14" t="s">
        <v>345</v>
      </c>
      <c r="C221" s="14" t="s">
        <v>420</v>
      </c>
      <c r="D221" s="15">
        <v>45231</v>
      </c>
      <c r="E221" s="16" t="s">
        <v>619</v>
      </c>
      <c r="F221" s="17">
        <v>0</v>
      </c>
      <c r="G221" s="17">
        <v>0</v>
      </c>
      <c r="H221" s="18">
        <v>155484.95000000001</v>
      </c>
      <c r="I221" s="18">
        <v>0</v>
      </c>
      <c r="J221" s="18">
        <v>0</v>
      </c>
      <c r="K221" s="18">
        <v>155484.95000000001</v>
      </c>
      <c r="L221" s="18">
        <v>9400.9699999999993</v>
      </c>
      <c r="M221" s="18">
        <v>0</v>
      </c>
      <c r="N221" s="18">
        <v>0</v>
      </c>
      <c r="O221" s="18">
        <v>0</v>
      </c>
      <c r="P221" s="18">
        <v>9400.9699999999993</v>
      </c>
      <c r="Q221" s="18">
        <v>0</v>
      </c>
      <c r="R221" s="18">
        <v>0</v>
      </c>
      <c r="S221" s="18">
        <v>146083.98000000001</v>
      </c>
      <c r="T221" s="18">
        <v>0</v>
      </c>
      <c r="U221" s="18">
        <v>1386.41</v>
      </c>
      <c r="V221" s="18">
        <v>0</v>
      </c>
      <c r="W221" s="18">
        <v>0</v>
      </c>
      <c r="X221" s="18">
        <v>1386.41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538.87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13.75</v>
      </c>
      <c r="AR221" s="18">
        <v>0</v>
      </c>
      <c r="AS221" s="18">
        <v>0</v>
      </c>
      <c r="AT221" s="18">
        <v>0</v>
      </c>
      <c r="AU221" s="18">
        <f t="shared" si="3"/>
        <v>11340</v>
      </c>
      <c r="AV221" s="18">
        <v>0</v>
      </c>
      <c r="AW221" s="18">
        <v>0</v>
      </c>
      <c r="AX221" s="19">
        <v>53</v>
      </c>
      <c r="AY221" s="19">
        <v>120</v>
      </c>
      <c r="AZ221" s="18">
        <v>879226.96</v>
      </c>
      <c r="BA221" s="18">
        <v>792856</v>
      </c>
      <c r="BB221" s="20">
        <v>0.9</v>
      </c>
      <c r="BC221" s="20">
        <v>0.16582529740583399</v>
      </c>
      <c r="BD221" s="20">
        <v>12.56</v>
      </c>
      <c r="BE221" s="20"/>
      <c r="BF221" s="16"/>
      <c r="BG221" s="13"/>
      <c r="BH221" s="16" t="s">
        <v>432</v>
      </c>
      <c r="BI221" s="16" t="s">
        <v>500</v>
      </c>
      <c r="BJ221" s="16" t="s">
        <v>620</v>
      </c>
      <c r="BK221" s="16" t="s">
        <v>430</v>
      </c>
      <c r="BL221" s="14" t="s">
        <v>0</v>
      </c>
      <c r="BM221" s="20">
        <v>146083.98000000001</v>
      </c>
      <c r="BN221" s="14" t="s">
        <v>45</v>
      </c>
      <c r="BO221" s="20"/>
      <c r="BP221" s="21">
        <v>43213</v>
      </c>
      <c r="BQ221" s="21">
        <v>46866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345</v>
      </c>
      <c r="C222" s="4" t="s">
        <v>420</v>
      </c>
      <c r="D222" s="5">
        <v>45231</v>
      </c>
      <c r="E222" s="6" t="s">
        <v>47</v>
      </c>
      <c r="F222" s="7">
        <v>0</v>
      </c>
      <c r="G222" s="7">
        <v>0</v>
      </c>
      <c r="H222" s="8">
        <v>366723.84000000003</v>
      </c>
      <c r="I222" s="8">
        <v>0</v>
      </c>
      <c r="J222" s="8">
        <v>0</v>
      </c>
      <c r="K222" s="8">
        <v>366723.84000000003</v>
      </c>
      <c r="L222" s="8">
        <v>5225.5600000000004</v>
      </c>
      <c r="M222" s="8">
        <v>0</v>
      </c>
      <c r="N222" s="8">
        <v>0</v>
      </c>
      <c r="O222" s="8">
        <v>0</v>
      </c>
      <c r="P222" s="8">
        <v>5225.5600000000004</v>
      </c>
      <c r="Q222" s="8">
        <v>0</v>
      </c>
      <c r="R222" s="8">
        <v>0</v>
      </c>
      <c r="S222" s="8">
        <v>361498.28</v>
      </c>
      <c r="T222" s="8">
        <v>0</v>
      </c>
      <c r="U222" s="8">
        <v>3269.95</v>
      </c>
      <c r="V222" s="8">
        <v>0</v>
      </c>
      <c r="W222" s="8">
        <v>0</v>
      </c>
      <c r="X222" s="8">
        <v>3269.95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516.53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7.96</v>
      </c>
      <c r="AR222" s="8">
        <v>0</v>
      </c>
      <c r="AS222" s="8">
        <v>0</v>
      </c>
      <c r="AT222" s="8">
        <v>0</v>
      </c>
      <c r="AU222" s="8">
        <f t="shared" si="3"/>
        <v>9020</v>
      </c>
      <c r="AV222" s="8">
        <v>0</v>
      </c>
      <c r="AW222" s="8">
        <v>0</v>
      </c>
      <c r="AX222" s="9">
        <v>124</v>
      </c>
      <c r="AY222" s="9">
        <v>180</v>
      </c>
      <c r="AZ222" s="8">
        <v>960769</v>
      </c>
      <c r="BA222" s="8">
        <v>760000</v>
      </c>
      <c r="BB222" s="10">
        <v>0.83</v>
      </c>
      <c r="BC222" s="10">
        <v>0.39479417421052598</v>
      </c>
      <c r="BD222" s="10">
        <v>12.43</v>
      </c>
      <c r="BE222" s="10"/>
      <c r="BF222" s="6"/>
      <c r="BG222" s="3"/>
      <c r="BH222" s="6" t="s">
        <v>432</v>
      </c>
      <c r="BI222" s="6" t="s">
        <v>500</v>
      </c>
      <c r="BJ222" s="6" t="s">
        <v>621</v>
      </c>
      <c r="BK222" s="6" t="s">
        <v>430</v>
      </c>
      <c r="BL222" s="4" t="s">
        <v>0</v>
      </c>
      <c r="BM222" s="10">
        <v>361498.28</v>
      </c>
      <c r="BN222" s="4" t="s">
        <v>45</v>
      </c>
      <c r="BO222" s="10"/>
      <c r="BP222" s="11">
        <v>43454</v>
      </c>
      <c r="BQ222" s="11">
        <v>48933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344</v>
      </c>
      <c r="C223" s="14" t="s">
        <v>420</v>
      </c>
      <c r="D223" s="15">
        <v>45231</v>
      </c>
      <c r="E223" s="16" t="s">
        <v>50</v>
      </c>
      <c r="F223" s="17">
        <v>0</v>
      </c>
      <c r="G223" s="17">
        <v>0</v>
      </c>
      <c r="H223" s="18">
        <v>214234.29</v>
      </c>
      <c r="I223" s="18">
        <v>0</v>
      </c>
      <c r="J223" s="18">
        <v>0</v>
      </c>
      <c r="K223" s="18">
        <v>214234.29</v>
      </c>
      <c r="L223" s="18">
        <v>1274.6400000000001</v>
      </c>
      <c r="M223" s="18">
        <v>0</v>
      </c>
      <c r="N223" s="18">
        <v>0</v>
      </c>
      <c r="O223" s="18">
        <v>0</v>
      </c>
      <c r="P223" s="18">
        <v>1274.6400000000001</v>
      </c>
      <c r="Q223" s="18">
        <v>0</v>
      </c>
      <c r="R223" s="18">
        <v>0</v>
      </c>
      <c r="S223" s="18">
        <v>212959.65</v>
      </c>
      <c r="T223" s="18">
        <v>0</v>
      </c>
      <c r="U223" s="18">
        <v>1910.26</v>
      </c>
      <c r="V223" s="18">
        <v>0</v>
      </c>
      <c r="W223" s="18">
        <v>0</v>
      </c>
      <c r="X223" s="18">
        <v>1910.26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183.58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1.52</v>
      </c>
      <c r="AR223" s="18">
        <v>0</v>
      </c>
      <c r="AS223" s="18">
        <v>0</v>
      </c>
      <c r="AT223" s="18">
        <v>0</v>
      </c>
      <c r="AU223" s="18">
        <f t="shared" si="3"/>
        <v>3370</v>
      </c>
      <c r="AV223" s="18">
        <v>0</v>
      </c>
      <c r="AW223" s="18">
        <v>0</v>
      </c>
      <c r="AX223" s="19">
        <v>110</v>
      </c>
      <c r="AY223" s="19">
        <v>159</v>
      </c>
      <c r="AZ223" s="18">
        <v>260100.01</v>
      </c>
      <c r="BA223" s="18">
        <v>270109.73</v>
      </c>
      <c r="BB223" s="20">
        <v>0.97</v>
      </c>
      <c r="BC223" s="20">
        <v>0.76476645435912305</v>
      </c>
      <c r="BD223" s="20">
        <v>10.7</v>
      </c>
      <c r="BE223" s="20"/>
      <c r="BF223" s="16"/>
      <c r="BG223" s="13"/>
      <c r="BH223" s="16" t="s">
        <v>114</v>
      </c>
      <c r="BI223" s="16" t="s">
        <v>474</v>
      </c>
      <c r="BJ223" s="16" t="s">
        <v>456</v>
      </c>
      <c r="BK223" s="16" t="s">
        <v>430</v>
      </c>
      <c r="BL223" s="14" t="s">
        <v>0</v>
      </c>
      <c r="BM223" s="20">
        <v>212959.65</v>
      </c>
      <c r="BN223" s="14" t="s">
        <v>45</v>
      </c>
      <c r="BO223" s="20"/>
      <c r="BP223" s="21">
        <v>43690</v>
      </c>
      <c r="BQ223" s="21">
        <v>48531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344</v>
      </c>
      <c r="C224" s="4" t="s">
        <v>420</v>
      </c>
      <c r="D224" s="5">
        <v>45231</v>
      </c>
      <c r="E224" s="6" t="s">
        <v>49</v>
      </c>
      <c r="F224" s="7">
        <v>0</v>
      </c>
      <c r="G224" s="7">
        <v>0</v>
      </c>
      <c r="H224" s="8">
        <v>50955.72</v>
      </c>
      <c r="I224" s="8">
        <v>0</v>
      </c>
      <c r="J224" s="8">
        <v>0</v>
      </c>
      <c r="K224" s="8">
        <v>50955.72</v>
      </c>
      <c r="L224" s="8">
        <v>5159.8500000000004</v>
      </c>
      <c r="M224" s="8">
        <v>0</v>
      </c>
      <c r="N224" s="8">
        <v>0</v>
      </c>
      <c r="O224" s="8">
        <v>0</v>
      </c>
      <c r="P224" s="8">
        <v>5159.8500000000004</v>
      </c>
      <c r="Q224" s="8">
        <v>0</v>
      </c>
      <c r="R224" s="8">
        <v>0</v>
      </c>
      <c r="S224" s="8">
        <v>45795.87</v>
      </c>
      <c r="T224" s="8">
        <v>0</v>
      </c>
      <c r="U224" s="8">
        <v>454.36</v>
      </c>
      <c r="V224" s="8">
        <v>0</v>
      </c>
      <c r="W224" s="8">
        <v>0</v>
      </c>
      <c r="X224" s="8">
        <v>454.36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176.71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0.08</v>
      </c>
      <c r="AR224" s="8">
        <v>0</v>
      </c>
      <c r="AS224" s="8">
        <v>0</v>
      </c>
      <c r="AT224" s="8">
        <v>0</v>
      </c>
      <c r="AU224" s="8">
        <f t="shared" si="3"/>
        <v>5791</v>
      </c>
      <c r="AV224" s="8">
        <v>0</v>
      </c>
      <c r="AW224" s="8">
        <v>0</v>
      </c>
      <c r="AX224" s="9">
        <v>11</v>
      </c>
      <c r="AY224" s="9">
        <v>60</v>
      </c>
      <c r="AZ224" s="8">
        <v>322829.96999999997</v>
      </c>
      <c r="BA224" s="8">
        <v>260000</v>
      </c>
      <c r="BB224" s="10">
        <v>0.88</v>
      </c>
      <c r="BC224" s="10">
        <v>0.155001406153846</v>
      </c>
      <c r="BD224" s="10">
        <v>10.7</v>
      </c>
      <c r="BE224" s="10"/>
      <c r="BF224" s="6"/>
      <c r="BG224" s="3"/>
      <c r="BH224" s="6" t="s">
        <v>444</v>
      </c>
      <c r="BI224" s="6" t="s">
        <v>622</v>
      </c>
      <c r="BJ224" s="6" t="s">
        <v>461</v>
      </c>
      <c r="BK224" s="6" t="s">
        <v>430</v>
      </c>
      <c r="BL224" s="4" t="s">
        <v>0</v>
      </c>
      <c r="BM224" s="10">
        <v>45795.87</v>
      </c>
      <c r="BN224" s="4" t="s">
        <v>45</v>
      </c>
      <c r="BO224" s="10"/>
      <c r="BP224" s="11">
        <v>43733</v>
      </c>
      <c r="BQ224" s="11">
        <v>45560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345</v>
      </c>
      <c r="C225" s="14" t="s">
        <v>420</v>
      </c>
      <c r="D225" s="15">
        <v>45231</v>
      </c>
      <c r="E225" s="16" t="s">
        <v>51</v>
      </c>
      <c r="F225" s="17">
        <v>0</v>
      </c>
      <c r="G225" s="17">
        <v>0</v>
      </c>
      <c r="H225" s="18">
        <v>388039.12</v>
      </c>
      <c r="I225" s="18">
        <v>0</v>
      </c>
      <c r="J225" s="18">
        <v>0</v>
      </c>
      <c r="K225" s="18">
        <v>388039.12</v>
      </c>
      <c r="L225" s="18">
        <v>3725.17</v>
      </c>
      <c r="M225" s="18">
        <v>0</v>
      </c>
      <c r="N225" s="18">
        <v>0</v>
      </c>
      <c r="O225" s="18">
        <v>0</v>
      </c>
      <c r="P225" s="18">
        <v>3725.17</v>
      </c>
      <c r="Q225" s="18">
        <v>0</v>
      </c>
      <c r="R225" s="18">
        <v>0</v>
      </c>
      <c r="S225" s="18">
        <v>384313.95</v>
      </c>
      <c r="T225" s="18">
        <v>0</v>
      </c>
      <c r="U225" s="18">
        <v>3460.02</v>
      </c>
      <c r="V225" s="18">
        <v>0</v>
      </c>
      <c r="W225" s="18">
        <v>0</v>
      </c>
      <c r="X225" s="18">
        <v>3460.02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358.93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0.88</v>
      </c>
      <c r="AR225" s="18">
        <v>0</v>
      </c>
      <c r="AS225" s="18">
        <v>0</v>
      </c>
      <c r="AT225" s="18">
        <v>0</v>
      </c>
      <c r="AU225" s="18">
        <f t="shared" si="3"/>
        <v>7545</v>
      </c>
      <c r="AV225" s="18">
        <v>0</v>
      </c>
      <c r="AW225" s="18">
        <v>0</v>
      </c>
      <c r="AX225" s="19">
        <v>75</v>
      </c>
      <c r="AY225" s="19">
        <v>120</v>
      </c>
      <c r="AZ225" s="18">
        <v>926040</v>
      </c>
      <c r="BA225" s="18">
        <v>528100</v>
      </c>
      <c r="BB225" s="20">
        <v>0.85</v>
      </c>
      <c r="BC225" s="20">
        <v>0.61857007669002095</v>
      </c>
      <c r="BD225" s="20">
        <v>10.7</v>
      </c>
      <c r="BE225" s="20"/>
      <c r="BF225" s="16"/>
      <c r="BG225" s="13"/>
      <c r="BH225" s="16" t="s">
        <v>432</v>
      </c>
      <c r="BI225" s="16" t="s">
        <v>500</v>
      </c>
      <c r="BJ225" s="16" t="s">
        <v>621</v>
      </c>
      <c r="BK225" s="16" t="s">
        <v>430</v>
      </c>
      <c r="BL225" s="14" t="s">
        <v>0</v>
      </c>
      <c r="BM225" s="20">
        <v>384313.95</v>
      </c>
      <c r="BN225" s="14" t="s">
        <v>45</v>
      </c>
      <c r="BO225" s="20"/>
      <c r="BP225" s="21">
        <v>43822</v>
      </c>
      <c r="BQ225" s="21">
        <v>47475</v>
      </c>
      <c r="BR225" s="20">
        <v>0</v>
      </c>
      <c r="BS225" s="20">
        <v>0</v>
      </c>
      <c r="BT225" s="20">
        <v>0</v>
      </c>
    </row>
    <row r="226" spans="1:72" s="12" customFormat="1" ht="18.2" customHeight="1" x14ac:dyDescent="0.15">
      <c r="A226" s="3">
        <v>224</v>
      </c>
      <c r="B226" s="4" t="s">
        <v>345</v>
      </c>
      <c r="C226" s="4" t="s">
        <v>420</v>
      </c>
      <c r="D226" s="5">
        <v>45231</v>
      </c>
      <c r="E226" s="6" t="s">
        <v>69</v>
      </c>
      <c r="F226" s="7">
        <v>0</v>
      </c>
      <c r="G226" s="7">
        <v>0</v>
      </c>
      <c r="H226" s="8">
        <v>428350.51</v>
      </c>
      <c r="I226" s="8">
        <v>0</v>
      </c>
      <c r="J226" s="8">
        <v>0</v>
      </c>
      <c r="K226" s="8">
        <v>428350.51</v>
      </c>
      <c r="L226" s="8">
        <v>4150.6400000000003</v>
      </c>
      <c r="M226" s="8">
        <v>0</v>
      </c>
      <c r="N226" s="8">
        <v>0</v>
      </c>
      <c r="O226" s="8">
        <v>0</v>
      </c>
      <c r="P226" s="8">
        <v>4150.6400000000003</v>
      </c>
      <c r="Q226" s="8">
        <v>0</v>
      </c>
      <c r="R226" s="8">
        <v>0</v>
      </c>
      <c r="S226" s="8">
        <v>424199.87</v>
      </c>
      <c r="T226" s="8">
        <v>0</v>
      </c>
      <c r="U226" s="8">
        <v>3819.46</v>
      </c>
      <c r="V226" s="8">
        <v>0</v>
      </c>
      <c r="W226" s="8">
        <v>0</v>
      </c>
      <c r="X226" s="8">
        <v>3819.46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398.14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0.76</v>
      </c>
      <c r="AR226" s="8">
        <v>0</v>
      </c>
      <c r="AS226" s="8">
        <v>0</v>
      </c>
      <c r="AT226" s="8">
        <v>0</v>
      </c>
      <c r="AU226" s="8">
        <f t="shared" si="3"/>
        <v>8369</v>
      </c>
      <c r="AV226" s="8">
        <v>0</v>
      </c>
      <c r="AW226" s="8">
        <v>0</v>
      </c>
      <c r="AX226" s="9">
        <v>86</v>
      </c>
      <c r="AY226" s="9">
        <v>120</v>
      </c>
      <c r="AZ226" s="8">
        <v>1760103.81</v>
      </c>
      <c r="BA226" s="8">
        <v>585790.31999999995</v>
      </c>
      <c r="BB226" s="10">
        <v>0.24</v>
      </c>
      <c r="BC226" s="10">
        <v>0.17379592206303399</v>
      </c>
      <c r="BD226" s="10">
        <v>10.7</v>
      </c>
      <c r="BE226" s="10"/>
      <c r="BF226" s="6"/>
      <c r="BG226" s="3"/>
      <c r="BH226" s="6" t="s">
        <v>432</v>
      </c>
      <c r="BI226" s="6" t="s">
        <v>445</v>
      </c>
      <c r="BJ226" s="6" t="s">
        <v>623</v>
      </c>
      <c r="BK226" s="6" t="s">
        <v>430</v>
      </c>
      <c r="BL226" s="4" t="s">
        <v>0</v>
      </c>
      <c r="BM226" s="10">
        <v>424199.87</v>
      </c>
      <c r="BN226" s="4" t="s">
        <v>45</v>
      </c>
      <c r="BO226" s="10"/>
      <c r="BP226" s="11">
        <v>43881</v>
      </c>
      <c r="BQ226" s="11">
        <v>47534</v>
      </c>
      <c r="BR226" s="10">
        <v>0</v>
      </c>
      <c r="BS226" s="10">
        <v>0</v>
      </c>
      <c r="BT226" s="10">
        <v>0</v>
      </c>
    </row>
    <row r="227" spans="1:72" s="12" customFormat="1" ht="18.2" customHeight="1" x14ac:dyDescent="0.15">
      <c r="A227" s="13">
        <v>225</v>
      </c>
      <c r="B227" s="14" t="s">
        <v>344</v>
      </c>
      <c r="C227" s="14" t="s">
        <v>420</v>
      </c>
      <c r="D227" s="15">
        <v>45231</v>
      </c>
      <c r="E227" s="16" t="s">
        <v>67</v>
      </c>
      <c r="F227" s="17">
        <v>12</v>
      </c>
      <c r="G227" s="17">
        <v>11</v>
      </c>
      <c r="H227" s="18">
        <v>219186.05</v>
      </c>
      <c r="I227" s="18">
        <v>18943.64</v>
      </c>
      <c r="J227" s="18">
        <v>0</v>
      </c>
      <c r="K227" s="18">
        <v>238129.69</v>
      </c>
      <c r="L227" s="18">
        <v>1794.16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238129.69</v>
      </c>
      <c r="T227" s="18">
        <v>22528.62</v>
      </c>
      <c r="U227" s="18">
        <v>1954.27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24482.89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f t="shared" si="3"/>
        <v>0</v>
      </c>
      <c r="AV227" s="18">
        <v>20737.8</v>
      </c>
      <c r="AW227" s="18">
        <v>24482.89</v>
      </c>
      <c r="AX227" s="19">
        <v>82</v>
      </c>
      <c r="AY227" s="19">
        <v>120</v>
      </c>
      <c r="AZ227" s="18">
        <v>203999.46</v>
      </c>
      <c r="BA227" s="18">
        <v>275503.45</v>
      </c>
      <c r="BB227" s="20">
        <v>1</v>
      </c>
      <c r="BC227" s="20">
        <v>0.86434376774592103</v>
      </c>
      <c r="BD227" s="20">
        <v>10.7</v>
      </c>
      <c r="BE227" s="20"/>
      <c r="BF227" s="16"/>
      <c r="BG227" s="13"/>
      <c r="BH227" s="16" t="s">
        <v>114</v>
      </c>
      <c r="BI227" s="16" t="s">
        <v>436</v>
      </c>
      <c r="BJ227" s="16" t="s">
        <v>437</v>
      </c>
      <c r="BK227" s="16" t="s">
        <v>424</v>
      </c>
      <c r="BL227" s="14" t="s">
        <v>0</v>
      </c>
      <c r="BM227" s="20">
        <v>238129.69</v>
      </c>
      <c r="BN227" s="14" t="s">
        <v>45</v>
      </c>
      <c r="BO227" s="20"/>
      <c r="BP227" s="21">
        <v>44098</v>
      </c>
      <c r="BQ227" s="21">
        <v>47750</v>
      </c>
      <c r="BR227" s="20">
        <v>5006.88</v>
      </c>
      <c r="BS227" s="20">
        <v>0</v>
      </c>
      <c r="BT227" s="20">
        <v>230</v>
      </c>
    </row>
    <row r="228" spans="1:72" s="12" customFormat="1" ht="18.2" customHeight="1" x14ac:dyDescent="0.15">
      <c r="A228" s="3">
        <v>226</v>
      </c>
      <c r="B228" s="4" t="s">
        <v>344</v>
      </c>
      <c r="C228" s="4" t="s">
        <v>420</v>
      </c>
      <c r="D228" s="5">
        <v>45231</v>
      </c>
      <c r="E228" s="6" t="s">
        <v>68</v>
      </c>
      <c r="F228" s="7">
        <v>0</v>
      </c>
      <c r="G228" s="7">
        <v>0</v>
      </c>
      <c r="H228" s="8">
        <v>125870.48</v>
      </c>
      <c r="I228" s="8">
        <v>0</v>
      </c>
      <c r="J228" s="8">
        <v>0</v>
      </c>
      <c r="K228" s="8">
        <v>125870.48</v>
      </c>
      <c r="L228" s="8">
        <v>4493.47</v>
      </c>
      <c r="M228" s="8">
        <v>0</v>
      </c>
      <c r="N228" s="8">
        <v>0</v>
      </c>
      <c r="O228" s="8">
        <v>0</v>
      </c>
      <c r="P228" s="8">
        <v>4493.47</v>
      </c>
      <c r="Q228" s="8">
        <v>0</v>
      </c>
      <c r="R228" s="8">
        <v>0</v>
      </c>
      <c r="S228" s="8">
        <v>121377.01</v>
      </c>
      <c r="T228" s="8">
        <v>0</v>
      </c>
      <c r="U228" s="8">
        <v>1122.3499999999999</v>
      </c>
      <c r="V228" s="8">
        <v>0</v>
      </c>
      <c r="W228" s="8">
        <v>0</v>
      </c>
      <c r="X228" s="8">
        <v>1122.3499999999999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176.75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0.01</v>
      </c>
      <c r="AR228" s="8">
        <v>0</v>
      </c>
      <c r="AS228" s="8">
        <v>0</v>
      </c>
      <c r="AT228" s="8">
        <v>0</v>
      </c>
      <c r="AU228" s="8">
        <f t="shared" si="3"/>
        <v>5792.58</v>
      </c>
      <c r="AV228" s="8">
        <v>0</v>
      </c>
      <c r="AW228" s="8">
        <v>0</v>
      </c>
      <c r="AX228" s="9">
        <v>26</v>
      </c>
      <c r="AY228" s="9">
        <v>60</v>
      </c>
      <c r="AZ228" s="8">
        <v>317900.07</v>
      </c>
      <c r="BA228" s="8">
        <v>260074.61</v>
      </c>
      <c r="BB228" s="10">
        <v>0.99</v>
      </c>
      <c r="BC228" s="10">
        <v>0.46203372140017801</v>
      </c>
      <c r="BD228" s="10">
        <v>10.7</v>
      </c>
      <c r="BE228" s="10"/>
      <c r="BF228" s="6"/>
      <c r="BG228" s="3"/>
      <c r="BH228" s="6" t="s">
        <v>457</v>
      </c>
      <c r="BI228" s="6" t="s">
        <v>348</v>
      </c>
      <c r="BJ228" s="6" t="s">
        <v>624</v>
      </c>
      <c r="BK228" s="6" t="s">
        <v>430</v>
      </c>
      <c r="BL228" s="4" t="s">
        <v>0</v>
      </c>
      <c r="BM228" s="10">
        <v>121377.01</v>
      </c>
      <c r="BN228" s="4" t="s">
        <v>45</v>
      </c>
      <c r="BO228" s="10"/>
      <c r="BP228" s="11">
        <v>44221</v>
      </c>
      <c r="BQ228" s="11">
        <v>46047</v>
      </c>
      <c r="BR228" s="10">
        <v>0</v>
      </c>
      <c r="BS228" s="10">
        <v>0</v>
      </c>
      <c r="BT228" s="10">
        <v>0</v>
      </c>
    </row>
    <row r="229" spans="1:72" s="12" customFormat="1" ht="18.2" customHeight="1" x14ac:dyDescent="0.15">
      <c r="A229" s="13">
        <v>227</v>
      </c>
      <c r="B229" s="14" t="s">
        <v>344</v>
      </c>
      <c r="C229" s="14" t="s">
        <v>420</v>
      </c>
      <c r="D229" s="15">
        <v>45231</v>
      </c>
      <c r="E229" s="16" t="s">
        <v>71</v>
      </c>
      <c r="F229" s="17">
        <v>0</v>
      </c>
      <c r="G229" s="17">
        <v>0</v>
      </c>
      <c r="H229" s="18">
        <v>166947.76</v>
      </c>
      <c r="I229" s="18">
        <v>0</v>
      </c>
      <c r="J229" s="18">
        <v>0</v>
      </c>
      <c r="K229" s="18">
        <v>166947.76</v>
      </c>
      <c r="L229" s="18">
        <v>1318.42</v>
      </c>
      <c r="M229" s="18">
        <v>0</v>
      </c>
      <c r="N229" s="18">
        <v>0</v>
      </c>
      <c r="O229" s="18">
        <v>0</v>
      </c>
      <c r="P229" s="18">
        <v>1318.42</v>
      </c>
      <c r="Q229" s="18">
        <v>0</v>
      </c>
      <c r="R229" s="18">
        <v>0</v>
      </c>
      <c r="S229" s="18">
        <v>165629.34</v>
      </c>
      <c r="T229" s="18">
        <v>0</v>
      </c>
      <c r="U229" s="18">
        <v>1488.62</v>
      </c>
      <c r="V229" s="18">
        <v>0</v>
      </c>
      <c r="W229" s="18">
        <v>0</v>
      </c>
      <c r="X229" s="18">
        <v>1488.62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140.22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f t="shared" si="3"/>
        <v>2947.26</v>
      </c>
      <c r="AV229" s="18">
        <v>0</v>
      </c>
      <c r="AW229" s="18">
        <v>0</v>
      </c>
      <c r="AX229" s="19">
        <v>88</v>
      </c>
      <c r="AY229" s="19">
        <v>120</v>
      </c>
      <c r="AZ229" s="18">
        <v>195499.27</v>
      </c>
      <c r="BA229" s="18">
        <v>206313.22</v>
      </c>
      <c r="BB229" s="20">
        <v>0.75</v>
      </c>
      <c r="BC229" s="20">
        <v>0.60210395145788498</v>
      </c>
      <c r="BD229" s="20">
        <v>10.7</v>
      </c>
      <c r="BE229" s="20"/>
      <c r="BF229" s="16"/>
      <c r="BG229" s="13"/>
      <c r="BH229" s="16" t="s">
        <v>457</v>
      </c>
      <c r="BI229" s="16" t="s">
        <v>348</v>
      </c>
      <c r="BJ229" s="16" t="s">
        <v>625</v>
      </c>
      <c r="BK229" s="16" t="s">
        <v>430</v>
      </c>
      <c r="BL229" s="14" t="s">
        <v>0</v>
      </c>
      <c r="BM229" s="20">
        <v>165629.34</v>
      </c>
      <c r="BN229" s="14" t="s">
        <v>45</v>
      </c>
      <c r="BO229" s="20"/>
      <c r="BP229" s="21">
        <v>44265</v>
      </c>
      <c r="BQ229" s="21">
        <v>47938</v>
      </c>
      <c r="BR229" s="20">
        <v>0</v>
      </c>
      <c r="BS229" s="20">
        <v>0</v>
      </c>
      <c r="BT229" s="20">
        <v>0</v>
      </c>
    </row>
    <row r="230" spans="1:72" s="12" customFormat="1" ht="18.2" customHeight="1" x14ac:dyDescent="0.15">
      <c r="A230" s="3">
        <v>228</v>
      </c>
      <c r="B230" s="4" t="s">
        <v>344</v>
      </c>
      <c r="C230" s="4" t="s">
        <v>420</v>
      </c>
      <c r="D230" s="5">
        <v>45231</v>
      </c>
      <c r="E230" s="6" t="s">
        <v>70</v>
      </c>
      <c r="F230" s="7">
        <v>0</v>
      </c>
      <c r="G230" s="7">
        <v>0</v>
      </c>
      <c r="H230" s="8">
        <v>178535.48</v>
      </c>
      <c r="I230" s="8">
        <v>0</v>
      </c>
      <c r="J230" s="8">
        <v>0</v>
      </c>
      <c r="K230" s="8">
        <v>178535.48</v>
      </c>
      <c r="L230" s="8">
        <v>5421.94</v>
      </c>
      <c r="M230" s="8">
        <v>0</v>
      </c>
      <c r="N230" s="8">
        <v>0</v>
      </c>
      <c r="O230" s="8">
        <v>0</v>
      </c>
      <c r="P230" s="8">
        <v>5421.94</v>
      </c>
      <c r="Q230" s="8">
        <v>0</v>
      </c>
      <c r="R230" s="8">
        <v>0</v>
      </c>
      <c r="S230" s="8">
        <v>173113.54</v>
      </c>
      <c r="T230" s="8">
        <v>0</v>
      </c>
      <c r="U230" s="8">
        <v>1591.94</v>
      </c>
      <c r="V230" s="8">
        <v>0</v>
      </c>
      <c r="W230" s="8">
        <v>0</v>
      </c>
      <c r="X230" s="8">
        <v>1591.94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220.77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165.35</v>
      </c>
      <c r="AR230" s="8">
        <v>0</v>
      </c>
      <c r="AS230" s="8">
        <v>0</v>
      </c>
      <c r="AT230" s="8">
        <v>0</v>
      </c>
      <c r="AU230" s="8">
        <f t="shared" si="3"/>
        <v>7400</v>
      </c>
      <c r="AV230" s="8">
        <v>0</v>
      </c>
      <c r="AW230" s="8">
        <v>0</v>
      </c>
      <c r="AX230" s="9">
        <v>28</v>
      </c>
      <c r="AY230" s="9">
        <v>60</v>
      </c>
      <c r="AZ230" s="8">
        <v>332349.5</v>
      </c>
      <c r="BA230" s="8">
        <v>324820.40999999997</v>
      </c>
      <c r="BB230" s="10">
        <v>0.71</v>
      </c>
      <c r="BC230" s="10">
        <v>0.37839559835541098</v>
      </c>
      <c r="BD230" s="10">
        <v>10.7</v>
      </c>
      <c r="BE230" s="10"/>
      <c r="BF230" s="6"/>
      <c r="BG230" s="3"/>
      <c r="BH230" s="6" t="s">
        <v>114</v>
      </c>
      <c r="BI230" s="6" t="s">
        <v>436</v>
      </c>
      <c r="BJ230" s="6" t="s">
        <v>490</v>
      </c>
      <c r="BK230" s="6" t="s">
        <v>430</v>
      </c>
      <c r="BL230" s="4" t="s">
        <v>0</v>
      </c>
      <c r="BM230" s="10">
        <v>173113.54</v>
      </c>
      <c r="BN230" s="4" t="s">
        <v>45</v>
      </c>
      <c r="BO230" s="10"/>
      <c r="BP230" s="11">
        <v>44265</v>
      </c>
      <c r="BQ230" s="11">
        <v>46112</v>
      </c>
      <c r="BR230" s="10">
        <v>0</v>
      </c>
      <c r="BS230" s="10">
        <v>0</v>
      </c>
      <c r="BT230" s="10">
        <v>0</v>
      </c>
    </row>
    <row r="231" spans="1:72" s="12" customFormat="1" ht="18.2" customHeight="1" x14ac:dyDescent="0.15">
      <c r="A231" s="13">
        <v>229</v>
      </c>
      <c r="B231" s="14" t="s">
        <v>344</v>
      </c>
      <c r="C231" s="14" t="s">
        <v>420</v>
      </c>
      <c r="D231" s="15">
        <v>45231</v>
      </c>
      <c r="E231" s="16" t="s">
        <v>74</v>
      </c>
      <c r="F231" s="17">
        <v>0</v>
      </c>
      <c r="G231" s="17">
        <v>0</v>
      </c>
      <c r="H231" s="18">
        <v>119247.67</v>
      </c>
      <c r="I231" s="18">
        <v>0</v>
      </c>
      <c r="J231" s="18">
        <v>0</v>
      </c>
      <c r="K231" s="18">
        <v>119247.67</v>
      </c>
      <c r="L231" s="18">
        <v>3484.55</v>
      </c>
      <c r="M231" s="18">
        <v>0</v>
      </c>
      <c r="N231" s="18">
        <v>0</v>
      </c>
      <c r="O231" s="18">
        <v>0</v>
      </c>
      <c r="P231" s="18">
        <v>3484.55</v>
      </c>
      <c r="Q231" s="18">
        <v>0</v>
      </c>
      <c r="R231" s="18">
        <v>0</v>
      </c>
      <c r="S231" s="18">
        <v>115763.12</v>
      </c>
      <c r="T231" s="18">
        <v>0</v>
      </c>
      <c r="U231" s="18">
        <v>1063.29</v>
      </c>
      <c r="V231" s="18">
        <v>0</v>
      </c>
      <c r="W231" s="18">
        <v>0</v>
      </c>
      <c r="X231" s="18">
        <v>1063.29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143.15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9.01</v>
      </c>
      <c r="AR231" s="18">
        <v>0</v>
      </c>
      <c r="AS231" s="18">
        <v>0</v>
      </c>
      <c r="AT231" s="18">
        <v>0</v>
      </c>
      <c r="AU231" s="18">
        <f t="shared" si="3"/>
        <v>4700</v>
      </c>
      <c r="AV231" s="18">
        <v>0</v>
      </c>
      <c r="AW231" s="18">
        <v>0</v>
      </c>
      <c r="AX231" s="19">
        <v>29</v>
      </c>
      <c r="AY231" s="19">
        <v>60</v>
      </c>
      <c r="AZ231" s="18">
        <v>416500</v>
      </c>
      <c r="BA231" s="18">
        <v>210615.18</v>
      </c>
      <c r="BB231" s="20">
        <v>0.32</v>
      </c>
      <c r="BC231" s="20">
        <v>0.17588570016653099</v>
      </c>
      <c r="BD231" s="20">
        <v>10.7</v>
      </c>
      <c r="BE231" s="20"/>
      <c r="BF231" s="16"/>
      <c r="BG231" s="13"/>
      <c r="BH231" s="16" t="s">
        <v>116</v>
      </c>
      <c r="BI231" s="16" t="s">
        <v>524</v>
      </c>
      <c r="BJ231" s="16"/>
      <c r="BK231" s="16" t="s">
        <v>430</v>
      </c>
      <c r="BL231" s="14" t="s">
        <v>0</v>
      </c>
      <c r="BM231" s="20">
        <v>115763.12</v>
      </c>
      <c r="BN231" s="14" t="s">
        <v>45</v>
      </c>
      <c r="BO231" s="20"/>
      <c r="BP231" s="21">
        <v>44295</v>
      </c>
      <c r="BQ231" s="21">
        <v>46121</v>
      </c>
      <c r="BR231" s="20">
        <v>0</v>
      </c>
      <c r="BS231" s="20">
        <v>0</v>
      </c>
      <c r="BT231" s="20">
        <v>0</v>
      </c>
    </row>
    <row r="232" spans="1:72" s="12" customFormat="1" ht="18.2" customHeight="1" x14ac:dyDescent="0.15">
      <c r="A232" s="3">
        <v>230</v>
      </c>
      <c r="B232" s="4" t="s">
        <v>345</v>
      </c>
      <c r="C232" s="4" t="s">
        <v>420</v>
      </c>
      <c r="D232" s="5">
        <v>45231</v>
      </c>
      <c r="E232" s="6" t="s">
        <v>72</v>
      </c>
      <c r="F232" s="7">
        <v>0</v>
      </c>
      <c r="G232" s="7">
        <v>0</v>
      </c>
      <c r="H232" s="8">
        <v>365648.04</v>
      </c>
      <c r="I232" s="8">
        <v>0</v>
      </c>
      <c r="J232" s="8">
        <v>0</v>
      </c>
      <c r="K232" s="8">
        <v>365648.04</v>
      </c>
      <c r="L232" s="8">
        <v>10684.63</v>
      </c>
      <c r="M232" s="8">
        <v>0</v>
      </c>
      <c r="N232" s="8">
        <v>0</v>
      </c>
      <c r="O232" s="8">
        <v>0</v>
      </c>
      <c r="P232" s="8">
        <v>10684.63</v>
      </c>
      <c r="Q232" s="8">
        <v>0</v>
      </c>
      <c r="R232" s="8">
        <v>0</v>
      </c>
      <c r="S232" s="8">
        <v>354963.41</v>
      </c>
      <c r="T232" s="8">
        <v>0</v>
      </c>
      <c r="U232" s="8">
        <v>3260.36</v>
      </c>
      <c r="V232" s="8">
        <v>0</v>
      </c>
      <c r="W232" s="8">
        <v>0</v>
      </c>
      <c r="X232" s="8">
        <v>3260.36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438.92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f t="shared" si="3"/>
        <v>14383.91</v>
      </c>
      <c r="AV232" s="8">
        <v>0</v>
      </c>
      <c r="AW232" s="8">
        <v>0</v>
      </c>
      <c r="AX232" s="9">
        <v>29</v>
      </c>
      <c r="AY232" s="9">
        <v>60</v>
      </c>
      <c r="AZ232" s="8">
        <v>1180000</v>
      </c>
      <c r="BA232" s="8">
        <v>645807.17000000004</v>
      </c>
      <c r="BB232" s="10">
        <v>0.39</v>
      </c>
      <c r="BC232" s="10">
        <v>0.21436078187239699</v>
      </c>
      <c r="BD232" s="10">
        <v>10.7</v>
      </c>
      <c r="BE232" s="10"/>
      <c r="BF232" s="6"/>
      <c r="BG232" s="3"/>
      <c r="BH232" s="6" t="s">
        <v>573</v>
      </c>
      <c r="BI232" s="6" t="s">
        <v>347</v>
      </c>
      <c r="BJ232" s="6"/>
      <c r="BK232" s="6" t="s">
        <v>430</v>
      </c>
      <c r="BL232" s="4" t="s">
        <v>0</v>
      </c>
      <c r="BM232" s="10">
        <v>354963.41</v>
      </c>
      <c r="BN232" s="4" t="s">
        <v>45</v>
      </c>
      <c r="BO232" s="10"/>
      <c r="BP232" s="11">
        <v>44312</v>
      </c>
      <c r="BQ232" s="11">
        <v>46138</v>
      </c>
      <c r="BR232" s="10">
        <v>0</v>
      </c>
      <c r="BS232" s="10">
        <v>0</v>
      </c>
      <c r="BT232" s="10">
        <v>0</v>
      </c>
    </row>
    <row r="233" spans="1:72" s="12" customFormat="1" ht="18.2" customHeight="1" x14ac:dyDescent="0.15">
      <c r="A233" s="13">
        <v>231</v>
      </c>
      <c r="B233" s="14" t="s">
        <v>344</v>
      </c>
      <c r="C233" s="14" t="s">
        <v>420</v>
      </c>
      <c r="D233" s="15">
        <v>45231</v>
      </c>
      <c r="E233" s="16" t="s">
        <v>73</v>
      </c>
      <c r="F233" s="17">
        <v>0</v>
      </c>
      <c r="G233" s="17">
        <v>0</v>
      </c>
      <c r="H233" s="18">
        <v>164049.20000000001</v>
      </c>
      <c r="I233" s="18">
        <v>0</v>
      </c>
      <c r="J233" s="18">
        <v>0</v>
      </c>
      <c r="K233" s="18">
        <v>164049.20000000001</v>
      </c>
      <c r="L233" s="18">
        <v>4794.6000000000004</v>
      </c>
      <c r="M233" s="18">
        <v>0</v>
      </c>
      <c r="N233" s="18">
        <v>0</v>
      </c>
      <c r="O233" s="18">
        <v>0</v>
      </c>
      <c r="P233" s="18">
        <v>4794.6000000000004</v>
      </c>
      <c r="Q233" s="18">
        <v>0</v>
      </c>
      <c r="R233" s="18">
        <v>0</v>
      </c>
      <c r="S233" s="18">
        <v>159254.6</v>
      </c>
      <c r="T233" s="18">
        <v>0</v>
      </c>
      <c r="U233" s="18">
        <v>1462.77</v>
      </c>
      <c r="V233" s="18">
        <v>0</v>
      </c>
      <c r="W233" s="18">
        <v>0</v>
      </c>
      <c r="X233" s="18">
        <v>1462.77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196.95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0.68</v>
      </c>
      <c r="AR233" s="18">
        <v>0</v>
      </c>
      <c r="AS233" s="18">
        <v>0</v>
      </c>
      <c r="AT233" s="18">
        <v>0</v>
      </c>
      <c r="AU233" s="18">
        <f t="shared" si="3"/>
        <v>6455</v>
      </c>
      <c r="AV233" s="18">
        <v>0</v>
      </c>
      <c r="AW233" s="18">
        <v>0</v>
      </c>
      <c r="AX233" s="19">
        <v>29</v>
      </c>
      <c r="AY233" s="19">
        <v>60</v>
      </c>
      <c r="AZ233" s="18">
        <v>313224.95</v>
      </c>
      <c r="BA233" s="18">
        <v>289785.65999999997</v>
      </c>
      <c r="BB233" s="20">
        <v>0.53</v>
      </c>
      <c r="BC233" s="20">
        <v>0.29126678663119498</v>
      </c>
      <c r="BD233" s="20">
        <v>10.7</v>
      </c>
      <c r="BE233" s="20"/>
      <c r="BF233" s="16"/>
      <c r="BG233" s="13"/>
      <c r="BH233" s="16" t="s">
        <v>116</v>
      </c>
      <c r="BI233" s="16" t="s">
        <v>476</v>
      </c>
      <c r="BJ233" s="16"/>
      <c r="BK233" s="16" t="s">
        <v>430</v>
      </c>
      <c r="BL233" s="14" t="s">
        <v>0</v>
      </c>
      <c r="BM233" s="20">
        <v>159254.6</v>
      </c>
      <c r="BN233" s="14" t="s">
        <v>45</v>
      </c>
      <c r="BO233" s="20"/>
      <c r="BP233" s="21">
        <v>44312</v>
      </c>
      <c r="BQ233" s="21">
        <v>46138</v>
      </c>
      <c r="BR233" s="20">
        <v>0</v>
      </c>
      <c r="BS233" s="20">
        <v>0</v>
      </c>
      <c r="BT233" s="20">
        <v>0</v>
      </c>
    </row>
    <row r="234" spans="1:72" s="12" customFormat="1" ht="18.2" customHeight="1" x14ac:dyDescent="0.15">
      <c r="A234" s="3">
        <v>232</v>
      </c>
      <c r="B234" s="4" t="s">
        <v>344</v>
      </c>
      <c r="C234" s="4" t="s">
        <v>420</v>
      </c>
      <c r="D234" s="5">
        <v>45231</v>
      </c>
      <c r="E234" s="6" t="s">
        <v>76</v>
      </c>
      <c r="F234" s="7">
        <v>6</v>
      </c>
      <c r="G234" s="7">
        <v>7</v>
      </c>
      <c r="H234" s="8">
        <v>520494.65</v>
      </c>
      <c r="I234" s="8">
        <v>24374.959999999999</v>
      </c>
      <c r="J234" s="8">
        <v>0</v>
      </c>
      <c r="K234" s="8">
        <v>544869.61</v>
      </c>
      <c r="L234" s="8">
        <v>3616.57</v>
      </c>
      <c r="M234" s="8">
        <v>0</v>
      </c>
      <c r="N234" s="8">
        <v>0</v>
      </c>
      <c r="O234" s="8">
        <v>6827.65</v>
      </c>
      <c r="P234" s="8">
        <v>0</v>
      </c>
      <c r="Q234" s="8">
        <v>0</v>
      </c>
      <c r="R234" s="8">
        <v>0</v>
      </c>
      <c r="S234" s="8">
        <v>538041.96</v>
      </c>
      <c r="T234" s="8">
        <v>31337.78</v>
      </c>
      <c r="U234" s="8">
        <v>4640.8</v>
      </c>
      <c r="V234" s="8">
        <v>0</v>
      </c>
      <c r="W234" s="8">
        <v>8883.57</v>
      </c>
      <c r="X234" s="8">
        <v>0</v>
      </c>
      <c r="Y234" s="8">
        <v>0</v>
      </c>
      <c r="Z234" s="8">
        <v>0</v>
      </c>
      <c r="AA234" s="8">
        <v>27095.01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460</v>
      </c>
      <c r="AN234" s="8">
        <v>0</v>
      </c>
      <c r="AO234" s="8">
        <v>0</v>
      </c>
      <c r="AP234" s="8">
        <v>828.78</v>
      </c>
      <c r="AQ234" s="8">
        <v>0</v>
      </c>
      <c r="AR234" s="8">
        <v>0</v>
      </c>
      <c r="AS234" s="8">
        <v>0</v>
      </c>
      <c r="AT234" s="8">
        <v>0</v>
      </c>
      <c r="AU234" s="8">
        <f t="shared" si="3"/>
        <v>17000</v>
      </c>
      <c r="AV234" s="8">
        <v>21163.88</v>
      </c>
      <c r="AW234" s="8">
        <v>27095.01</v>
      </c>
      <c r="AX234" s="9">
        <v>92</v>
      </c>
      <c r="AY234" s="9">
        <v>121</v>
      </c>
      <c r="AZ234" s="8">
        <v>917662.12</v>
      </c>
      <c r="BA234" s="8">
        <v>609726.24</v>
      </c>
      <c r="BB234" s="10">
        <v>0.89</v>
      </c>
      <c r="BC234" s="10">
        <v>0.78536450128831603</v>
      </c>
      <c r="BD234" s="10">
        <v>10.7</v>
      </c>
      <c r="BE234" s="10"/>
      <c r="BF234" s="6"/>
      <c r="BG234" s="3"/>
      <c r="BH234" s="6" t="s">
        <v>116</v>
      </c>
      <c r="BI234" s="6" t="s">
        <v>524</v>
      </c>
      <c r="BJ234" s="6"/>
      <c r="BK234" s="6" t="s">
        <v>442</v>
      </c>
      <c r="BL234" s="4" t="s">
        <v>0</v>
      </c>
      <c r="BM234" s="10">
        <v>538041.96</v>
      </c>
      <c r="BN234" s="4" t="s">
        <v>45</v>
      </c>
      <c r="BO234" s="10"/>
      <c r="BP234" s="11">
        <v>44370</v>
      </c>
      <c r="BQ234" s="11">
        <v>48052</v>
      </c>
      <c r="BR234" s="10">
        <v>3221.95</v>
      </c>
      <c r="BS234" s="10">
        <v>0</v>
      </c>
      <c r="BT234" s="10">
        <v>230</v>
      </c>
    </row>
    <row r="235" spans="1:72" s="12" customFormat="1" ht="18.2" customHeight="1" x14ac:dyDescent="0.15">
      <c r="A235" s="13">
        <v>233</v>
      </c>
      <c r="B235" s="14" t="s">
        <v>344</v>
      </c>
      <c r="C235" s="14" t="s">
        <v>420</v>
      </c>
      <c r="D235" s="15">
        <v>45231</v>
      </c>
      <c r="E235" s="16" t="s">
        <v>77</v>
      </c>
      <c r="F235" s="17">
        <v>14</v>
      </c>
      <c r="G235" s="17">
        <v>13</v>
      </c>
      <c r="H235" s="18">
        <v>299280.17</v>
      </c>
      <c r="I235" s="18">
        <v>26379.33</v>
      </c>
      <c r="J235" s="18">
        <v>0</v>
      </c>
      <c r="K235" s="18">
        <v>325659.5</v>
      </c>
      <c r="L235" s="18">
        <v>2015.29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325659.5</v>
      </c>
      <c r="T235" s="18">
        <v>36287.32</v>
      </c>
      <c r="U235" s="18">
        <v>2668.43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38955.75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f t="shared" si="3"/>
        <v>0</v>
      </c>
      <c r="AV235" s="18">
        <v>28394.62</v>
      </c>
      <c r="AW235" s="18">
        <v>38955.75</v>
      </c>
      <c r="AX235" s="19">
        <v>94</v>
      </c>
      <c r="AY235" s="19">
        <v>120</v>
      </c>
      <c r="AZ235" s="18">
        <v>89646</v>
      </c>
      <c r="BA235" s="18">
        <v>344246</v>
      </c>
      <c r="BB235" s="20">
        <v>1</v>
      </c>
      <c r="BC235" s="20">
        <v>0.94600808723993901</v>
      </c>
      <c r="BD235" s="20">
        <v>10.7</v>
      </c>
      <c r="BE235" s="20"/>
      <c r="BF235" s="16" t="s">
        <v>421</v>
      </c>
      <c r="BG235" s="13"/>
      <c r="BH235" s="16" t="s">
        <v>465</v>
      </c>
      <c r="BI235" s="16" t="s">
        <v>480</v>
      </c>
      <c r="BJ235" s="16" t="s">
        <v>626</v>
      </c>
      <c r="BK235" s="16" t="s">
        <v>424</v>
      </c>
      <c r="BL235" s="14" t="s">
        <v>0</v>
      </c>
      <c r="BM235" s="20">
        <v>325659.5</v>
      </c>
      <c r="BN235" s="14" t="s">
        <v>45</v>
      </c>
      <c r="BO235" s="20"/>
      <c r="BP235" s="21">
        <v>44449</v>
      </c>
      <c r="BQ235" s="21">
        <v>48101</v>
      </c>
      <c r="BR235" s="20">
        <v>6495.3</v>
      </c>
      <c r="BS235" s="20">
        <v>0</v>
      </c>
      <c r="BT235" s="20">
        <v>230</v>
      </c>
    </row>
    <row r="236" spans="1:72" s="12" customFormat="1" ht="18.2" customHeight="1" x14ac:dyDescent="0.15">
      <c r="A236" s="3">
        <v>234</v>
      </c>
      <c r="B236" s="4" t="s">
        <v>344</v>
      </c>
      <c r="C236" s="4" t="s">
        <v>420</v>
      </c>
      <c r="D236" s="5">
        <v>45231</v>
      </c>
      <c r="E236" s="6" t="s">
        <v>80</v>
      </c>
      <c r="F236" s="7">
        <v>0</v>
      </c>
      <c r="G236" s="7">
        <v>1</v>
      </c>
      <c r="H236" s="8">
        <v>416622.67</v>
      </c>
      <c r="I236" s="8">
        <v>2883.49</v>
      </c>
      <c r="J236" s="8">
        <v>0</v>
      </c>
      <c r="K236" s="8">
        <v>419506.16</v>
      </c>
      <c r="L236" s="8">
        <v>5331.15</v>
      </c>
      <c r="M236" s="8">
        <v>0</v>
      </c>
      <c r="N236" s="8">
        <v>0</v>
      </c>
      <c r="O236" s="8">
        <v>2883.49</v>
      </c>
      <c r="P236" s="8">
        <v>5331.15</v>
      </c>
      <c r="Q236" s="8">
        <v>0</v>
      </c>
      <c r="R236" s="8">
        <v>0</v>
      </c>
      <c r="S236" s="8">
        <v>411291.52</v>
      </c>
      <c r="T236" s="8">
        <v>3764.7</v>
      </c>
      <c r="U236" s="8">
        <v>7459.99</v>
      </c>
      <c r="V236" s="8">
        <v>0</v>
      </c>
      <c r="W236" s="8">
        <v>3764.7</v>
      </c>
      <c r="X236" s="8">
        <v>7459.99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230</v>
      </c>
      <c r="AG236" s="8">
        <v>0</v>
      </c>
      <c r="AH236" s="8">
        <v>0</v>
      </c>
      <c r="AI236" s="8">
        <v>319.35000000000002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319.35000000000002</v>
      </c>
      <c r="AQ236" s="8">
        <v>0</v>
      </c>
      <c r="AR236" s="8">
        <v>0</v>
      </c>
      <c r="AS236" s="8">
        <v>6413.03</v>
      </c>
      <c r="AT236" s="8">
        <v>230</v>
      </c>
      <c r="AU236" s="8">
        <f t="shared" si="3"/>
        <v>13665</v>
      </c>
      <c r="AV236" s="8">
        <v>0</v>
      </c>
      <c r="AW236" s="8">
        <v>0</v>
      </c>
      <c r="AX236" s="9">
        <v>100</v>
      </c>
      <c r="AY236" s="9">
        <v>120</v>
      </c>
      <c r="AZ236" s="8">
        <v>386155.68</v>
      </c>
      <c r="BA236" s="8">
        <v>469864.38</v>
      </c>
      <c r="BB236" s="10">
        <v>1.03</v>
      </c>
      <c r="BC236" s="10">
        <v>0.90160115052773304</v>
      </c>
      <c r="BD236" s="10">
        <v>10.71</v>
      </c>
      <c r="BE236" s="10"/>
      <c r="BF236" s="6"/>
      <c r="BG236" s="3"/>
      <c r="BH236" s="6" t="s">
        <v>432</v>
      </c>
      <c r="BI236" s="6" t="s">
        <v>433</v>
      </c>
      <c r="BJ236" s="6" t="s">
        <v>346</v>
      </c>
      <c r="BK236" s="6" t="s">
        <v>430</v>
      </c>
      <c r="BL236" s="4" t="s">
        <v>0</v>
      </c>
      <c r="BM236" s="10">
        <v>411291.52</v>
      </c>
      <c r="BN236" s="4" t="s">
        <v>45</v>
      </c>
      <c r="BO236" s="10"/>
      <c r="BP236" s="11">
        <v>44550</v>
      </c>
      <c r="BQ236" s="11">
        <v>48202</v>
      </c>
      <c r="BR236" s="10">
        <v>549.35</v>
      </c>
      <c r="BS236" s="10">
        <v>0</v>
      </c>
      <c r="BT236" s="10">
        <v>0</v>
      </c>
    </row>
    <row r="237" spans="1:72" s="12" customFormat="1" ht="18.2" customHeight="1" x14ac:dyDescent="0.15">
      <c r="A237" s="13">
        <v>235</v>
      </c>
      <c r="B237" s="14" t="s">
        <v>345</v>
      </c>
      <c r="C237" s="14" t="s">
        <v>420</v>
      </c>
      <c r="D237" s="15">
        <v>45231</v>
      </c>
      <c r="E237" s="16" t="s">
        <v>79</v>
      </c>
      <c r="F237" s="17">
        <v>0</v>
      </c>
      <c r="G237" s="17">
        <v>0</v>
      </c>
      <c r="H237" s="18">
        <v>327181.39</v>
      </c>
      <c r="I237" s="18">
        <v>0</v>
      </c>
      <c r="J237" s="18">
        <v>0</v>
      </c>
      <c r="K237" s="18">
        <v>327181.39</v>
      </c>
      <c r="L237" s="18">
        <v>6659.52</v>
      </c>
      <c r="M237" s="18">
        <v>0</v>
      </c>
      <c r="N237" s="18">
        <v>0</v>
      </c>
      <c r="O237" s="18">
        <v>0</v>
      </c>
      <c r="P237" s="18">
        <v>6659.52</v>
      </c>
      <c r="Q237" s="18">
        <v>19.12</v>
      </c>
      <c r="R237" s="18">
        <v>0</v>
      </c>
      <c r="S237" s="18">
        <v>320502.75</v>
      </c>
      <c r="T237" s="18">
        <v>0</v>
      </c>
      <c r="U237" s="18">
        <v>2919.92</v>
      </c>
      <c r="V237" s="18">
        <v>0</v>
      </c>
      <c r="W237" s="18">
        <v>0</v>
      </c>
      <c r="X237" s="18">
        <v>2919.92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301.44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f t="shared" si="3"/>
        <v>9900.0000000000018</v>
      </c>
      <c r="AV237" s="18">
        <v>0</v>
      </c>
      <c r="AW237" s="18">
        <v>0</v>
      </c>
      <c r="AX237" s="19">
        <v>40</v>
      </c>
      <c r="AY237" s="19">
        <v>60</v>
      </c>
      <c r="AZ237" s="18">
        <v>379136.41</v>
      </c>
      <c r="BA237" s="18">
        <v>443531.94</v>
      </c>
      <c r="BB237" s="20">
        <v>0.9</v>
      </c>
      <c r="BC237" s="20">
        <v>0.65035333193816902</v>
      </c>
      <c r="BD237" s="20">
        <v>10.71</v>
      </c>
      <c r="BE237" s="20"/>
      <c r="BF237" s="16"/>
      <c r="BG237" s="13"/>
      <c r="BH237" s="16" t="s">
        <v>444</v>
      </c>
      <c r="BI237" s="16" t="s">
        <v>500</v>
      </c>
      <c r="BJ237" s="16" t="s">
        <v>346</v>
      </c>
      <c r="BK237" s="16" t="s">
        <v>430</v>
      </c>
      <c r="BL237" s="14" t="s">
        <v>0</v>
      </c>
      <c r="BM237" s="20">
        <v>320502.75</v>
      </c>
      <c r="BN237" s="14" t="s">
        <v>45</v>
      </c>
      <c r="BO237" s="20"/>
      <c r="BP237" s="21">
        <v>44644</v>
      </c>
      <c r="BQ237" s="21">
        <v>46470</v>
      </c>
      <c r="BR237" s="20">
        <v>0</v>
      </c>
      <c r="BS237" s="20">
        <v>0</v>
      </c>
      <c r="BT237" s="20">
        <v>0</v>
      </c>
    </row>
    <row r="238" spans="1:72" s="12" customFormat="1" ht="18.2" customHeight="1" x14ac:dyDescent="0.15">
      <c r="A238" s="3">
        <v>236</v>
      </c>
      <c r="B238" s="4" t="s">
        <v>345</v>
      </c>
      <c r="C238" s="4" t="s">
        <v>420</v>
      </c>
      <c r="D238" s="5">
        <v>45231</v>
      </c>
      <c r="E238" s="6" t="s">
        <v>82</v>
      </c>
      <c r="F238" s="4" t="s">
        <v>537</v>
      </c>
      <c r="G238" s="7">
        <v>1</v>
      </c>
      <c r="H238" s="8">
        <v>0</v>
      </c>
      <c r="I238" s="8">
        <v>221.95</v>
      </c>
      <c r="J238" s="8">
        <v>0</v>
      </c>
      <c r="K238" s="8">
        <v>221.95</v>
      </c>
      <c r="L238" s="8">
        <v>221.95</v>
      </c>
      <c r="M238" s="8">
        <v>0</v>
      </c>
      <c r="N238" s="8">
        <v>0</v>
      </c>
      <c r="O238" s="8">
        <v>221.95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22789.15</v>
      </c>
      <c r="AS238" s="8">
        <v>0</v>
      </c>
      <c r="AT238" s="8">
        <v>0</v>
      </c>
      <c r="AU238" s="8">
        <f t="shared" si="3"/>
        <v>23011.100000000002</v>
      </c>
      <c r="AV238" s="8">
        <v>0</v>
      </c>
      <c r="AW238" s="8">
        <v>0</v>
      </c>
      <c r="AX238" s="9">
        <v>0</v>
      </c>
      <c r="AY238" s="9">
        <v>16</v>
      </c>
      <c r="AZ238" s="8">
        <v>159173.15647300001</v>
      </c>
      <c r="BA238" s="8">
        <v>169115.21</v>
      </c>
      <c r="BB238" s="10">
        <v>0.9</v>
      </c>
      <c r="BC238" s="10">
        <v>0</v>
      </c>
      <c r="BD238" s="10">
        <v>10.71</v>
      </c>
      <c r="BE238" s="10"/>
      <c r="BF238" s="6"/>
      <c r="BG238" s="3"/>
      <c r="BH238" s="6" t="s">
        <v>444</v>
      </c>
      <c r="BI238" s="6" t="s">
        <v>627</v>
      </c>
      <c r="BJ238" s="6" t="s">
        <v>346</v>
      </c>
      <c r="BK238" s="6" t="s">
        <v>430</v>
      </c>
      <c r="BL238" s="4" t="s">
        <v>0</v>
      </c>
      <c r="BM238" s="10">
        <v>0</v>
      </c>
      <c r="BN238" s="4" t="s">
        <v>45</v>
      </c>
      <c r="BO238" s="10"/>
      <c r="BP238" s="11">
        <v>44694</v>
      </c>
      <c r="BQ238" s="11">
        <v>45182</v>
      </c>
      <c r="BR238" s="10">
        <v>0</v>
      </c>
      <c r="BS238" s="10">
        <v>0</v>
      </c>
      <c r="BT238" s="10">
        <v>0</v>
      </c>
    </row>
    <row r="239" spans="1:72" s="12" customFormat="1" ht="18.2" customHeight="1" x14ac:dyDescent="0.15">
      <c r="A239" s="13">
        <v>237</v>
      </c>
      <c r="B239" s="14" t="s">
        <v>344</v>
      </c>
      <c r="C239" s="14" t="s">
        <v>420</v>
      </c>
      <c r="D239" s="15">
        <v>45231</v>
      </c>
      <c r="E239" s="16" t="s">
        <v>83</v>
      </c>
      <c r="F239" s="17">
        <v>0</v>
      </c>
      <c r="G239" s="17">
        <v>0</v>
      </c>
      <c r="H239" s="18">
        <v>384277.37</v>
      </c>
      <c r="I239" s="18">
        <v>0</v>
      </c>
      <c r="J239" s="18">
        <v>0</v>
      </c>
      <c r="K239" s="18">
        <v>384277.37</v>
      </c>
      <c r="L239" s="18">
        <v>7169.11</v>
      </c>
      <c r="M239" s="18">
        <v>0</v>
      </c>
      <c r="N239" s="18">
        <v>0</v>
      </c>
      <c r="O239" s="18">
        <v>0</v>
      </c>
      <c r="P239" s="18">
        <v>7169.11</v>
      </c>
      <c r="Q239" s="18">
        <v>0</v>
      </c>
      <c r="R239" s="18">
        <v>0</v>
      </c>
      <c r="S239" s="18">
        <v>377108.26</v>
      </c>
      <c r="T239" s="18">
        <v>0</v>
      </c>
      <c r="U239" s="18">
        <v>3429.68</v>
      </c>
      <c r="V239" s="18">
        <v>0</v>
      </c>
      <c r="W239" s="18">
        <v>0</v>
      </c>
      <c r="X239" s="18">
        <v>3429.68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333.52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f t="shared" si="3"/>
        <v>10932.31</v>
      </c>
      <c r="AV239" s="18">
        <v>0</v>
      </c>
      <c r="AW239" s="18">
        <v>0</v>
      </c>
      <c r="AX239" s="19">
        <v>43</v>
      </c>
      <c r="AY239" s="19">
        <v>60</v>
      </c>
      <c r="AZ239" s="18">
        <v>139956</v>
      </c>
      <c r="BA239" s="18">
        <v>490728.25</v>
      </c>
      <c r="BB239" s="20">
        <v>0.98399400000000004</v>
      </c>
      <c r="BC239" s="20">
        <v>0.75616650394681795</v>
      </c>
      <c r="BD239" s="20">
        <v>10.71</v>
      </c>
      <c r="BE239" s="20"/>
      <c r="BF239" s="16"/>
      <c r="BG239" s="13"/>
      <c r="BH239" s="16" t="s">
        <v>114</v>
      </c>
      <c r="BI239" s="16" t="s">
        <v>628</v>
      </c>
      <c r="BJ239" s="16" t="s">
        <v>346</v>
      </c>
      <c r="BK239" s="16" t="s">
        <v>430</v>
      </c>
      <c r="BL239" s="14" t="s">
        <v>0</v>
      </c>
      <c r="BM239" s="20">
        <v>377108.26</v>
      </c>
      <c r="BN239" s="14" t="s">
        <v>45</v>
      </c>
      <c r="BO239" s="20"/>
      <c r="BP239" s="21">
        <v>44726</v>
      </c>
      <c r="BQ239" s="21">
        <v>46552</v>
      </c>
      <c r="BR239" s="20">
        <v>0</v>
      </c>
      <c r="BS239" s="20">
        <v>0</v>
      </c>
      <c r="BT239" s="20">
        <v>0</v>
      </c>
    </row>
    <row r="240" spans="1:72" s="12" customFormat="1" ht="18.2" customHeight="1" x14ac:dyDescent="0.15">
      <c r="A240" s="3">
        <v>238</v>
      </c>
      <c r="B240" s="4" t="s">
        <v>344</v>
      </c>
      <c r="C240" s="4" t="s">
        <v>420</v>
      </c>
      <c r="D240" s="5">
        <v>45231</v>
      </c>
      <c r="E240" s="6" t="s">
        <v>115</v>
      </c>
      <c r="F240" s="7">
        <v>0</v>
      </c>
      <c r="G240" s="7">
        <v>0</v>
      </c>
      <c r="H240" s="8">
        <v>243670.46</v>
      </c>
      <c r="I240" s="8">
        <v>0</v>
      </c>
      <c r="J240" s="8">
        <v>0</v>
      </c>
      <c r="K240" s="8">
        <v>243670.46</v>
      </c>
      <c r="L240" s="8">
        <v>4187.99</v>
      </c>
      <c r="M240" s="8">
        <v>0</v>
      </c>
      <c r="N240" s="8">
        <v>0</v>
      </c>
      <c r="O240" s="8">
        <v>0</v>
      </c>
      <c r="P240" s="8">
        <v>4187.99</v>
      </c>
      <c r="Q240" s="8">
        <v>0</v>
      </c>
      <c r="R240" s="8">
        <v>0</v>
      </c>
      <c r="S240" s="8">
        <v>239482.47</v>
      </c>
      <c r="T240" s="8">
        <v>0</v>
      </c>
      <c r="U240" s="8">
        <v>2193.0300000000002</v>
      </c>
      <c r="V240" s="8">
        <v>0</v>
      </c>
      <c r="W240" s="8">
        <v>0</v>
      </c>
      <c r="X240" s="8">
        <v>2193.0300000000002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200.39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0.59</v>
      </c>
      <c r="AR240" s="8">
        <v>0</v>
      </c>
      <c r="AS240" s="8">
        <v>0</v>
      </c>
      <c r="AT240" s="8">
        <v>0</v>
      </c>
      <c r="AU240" s="8">
        <f t="shared" si="3"/>
        <v>6582</v>
      </c>
      <c r="AV240" s="8">
        <v>0</v>
      </c>
      <c r="AW240" s="8">
        <v>0</v>
      </c>
      <c r="AX240" s="9">
        <v>47</v>
      </c>
      <c r="AY240" s="9">
        <v>60</v>
      </c>
      <c r="AZ240" s="8">
        <v>58144</v>
      </c>
      <c r="BA240" s="8">
        <v>294833</v>
      </c>
      <c r="BB240" s="10">
        <v>1.01</v>
      </c>
      <c r="BC240" s="10">
        <v>0.820387455610464</v>
      </c>
      <c r="BD240" s="10">
        <v>10.8</v>
      </c>
      <c r="BE240" s="10"/>
      <c r="BF240" s="6"/>
      <c r="BG240" s="3"/>
      <c r="BH240" s="6" t="s">
        <v>116</v>
      </c>
      <c r="BI240" s="6" t="s">
        <v>629</v>
      </c>
      <c r="BJ240" s="6" t="s">
        <v>346</v>
      </c>
      <c r="BK240" s="6" t="s">
        <v>430</v>
      </c>
      <c r="BL240" s="4" t="s">
        <v>0</v>
      </c>
      <c r="BM240" s="10">
        <v>239482.47</v>
      </c>
      <c r="BN240" s="4" t="s">
        <v>45</v>
      </c>
      <c r="BO240" s="10"/>
      <c r="BP240" s="11">
        <v>44827</v>
      </c>
      <c r="BQ240" s="11">
        <v>46653</v>
      </c>
      <c r="BR240" s="10">
        <v>0</v>
      </c>
      <c r="BS240" s="10">
        <v>0</v>
      </c>
      <c r="BT240" s="10">
        <v>0</v>
      </c>
    </row>
    <row r="241" spans="1:72" s="12" customFormat="1" ht="18.2" customHeight="1" x14ac:dyDescent="0.15">
      <c r="A241" s="13">
        <v>239</v>
      </c>
      <c r="B241" s="14" t="s">
        <v>344</v>
      </c>
      <c r="C241" s="14" t="s">
        <v>420</v>
      </c>
      <c r="D241" s="15">
        <v>45231</v>
      </c>
      <c r="E241" s="16" t="s">
        <v>117</v>
      </c>
      <c r="F241" s="17">
        <v>0</v>
      </c>
      <c r="G241" s="17">
        <v>0</v>
      </c>
      <c r="H241" s="18">
        <v>234203.67</v>
      </c>
      <c r="I241" s="18">
        <v>0</v>
      </c>
      <c r="J241" s="18">
        <v>0</v>
      </c>
      <c r="K241" s="18">
        <v>234203.67</v>
      </c>
      <c r="L241" s="18">
        <v>4009.99</v>
      </c>
      <c r="M241" s="18">
        <v>0</v>
      </c>
      <c r="N241" s="18">
        <v>0</v>
      </c>
      <c r="O241" s="18">
        <v>0</v>
      </c>
      <c r="P241" s="18">
        <v>4009.99</v>
      </c>
      <c r="Q241" s="18">
        <v>0</v>
      </c>
      <c r="R241" s="18">
        <v>0</v>
      </c>
      <c r="S241" s="18">
        <v>230193.68</v>
      </c>
      <c r="T241" s="18">
        <v>0</v>
      </c>
      <c r="U241" s="18">
        <v>2105.88</v>
      </c>
      <c r="V241" s="18">
        <v>0</v>
      </c>
      <c r="W241" s="18">
        <v>0</v>
      </c>
      <c r="X241" s="18">
        <v>2105.88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192.09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0.04</v>
      </c>
      <c r="AR241" s="18">
        <v>0</v>
      </c>
      <c r="AS241" s="18">
        <v>0</v>
      </c>
      <c r="AT241" s="18">
        <v>0</v>
      </c>
      <c r="AU241" s="18">
        <f t="shared" si="3"/>
        <v>6308</v>
      </c>
      <c r="AV241" s="18">
        <v>0</v>
      </c>
      <c r="AW241" s="18">
        <v>0</v>
      </c>
      <c r="AX241" s="19">
        <v>48</v>
      </c>
      <c r="AY241" s="19">
        <v>60</v>
      </c>
      <c r="AZ241" s="18">
        <v>310675.51</v>
      </c>
      <c r="BA241" s="18">
        <v>282647.03999999998</v>
      </c>
      <c r="BB241" s="20">
        <v>1.06</v>
      </c>
      <c r="BC241" s="20">
        <v>0.86328624138430698</v>
      </c>
      <c r="BD241" s="20">
        <v>12.84</v>
      </c>
      <c r="BE241" s="20"/>
      <c r="BF241" s="16"/>
      <c r="BG241" s="13"/>
      <c r="BH241" s="16" t="s">
        <v>116</v>
      </c>
      <c r="BI241" s="16" t="s">
        <v>630</v>
      </c>
      <c r="BJ241" s="16" t="s">
        <v>346</v>
      </c>
      <c r="BK241" s="16" t="s">
        <v>430</v>
      </c>
      <c r="BL241" s="14" t="s">
        <v>0</v>
      </c>
      <c r="BM241" s="20">
        <v>230193.68</v>
      </c>
      <c r="BN241" s="14" t="s">
        <v>45</v>
      </c>
      <c r="BO241" s="20"/>
      <c r="BP241" s="21">
        <v>44876</v>
      </c>
      <c r="BQ241" s="21">
        <v>46702</v>
      </c>
      <c r="BR241" s="20">
        <v>0</v>
      </c>
      <c r="BS241" s="20">
        <v>0</v>
      </c>
      <c r="BT241" s="20">
        <v>0</v>
      </c>
    </row>
    <row r="242" spans="1:72" s="12" customFormat="1" ht="18.2" customHeight="1" x14ac:dyDescent="0.15">
      <c r="A242" s="3">
        <v>240</v>
      </c>
      <c r="B242" s="4" t="s">
        <v>344</v>
      </c>
      <c r="C242" s="4" t="s">
        <v>420</v>
      </c>
      <c r="D242" s="5">
        <v>45231</v>
      </c>
      <c r="E242" s="6" t="s">
        <v>118</v>
      </c>
      <c r="F242" s="7">
        <v>1</v>
      </c>
      <c r="G242" s="7">
        <v>1</v>
      </c>
      <c r="H242" s="8">
        <v>300829.78999999998</v>
      </c>
      <c r="I242" s="8">
        <v>2291.2600000000002</v>
      </c>
      <c r="J242" s="8">
        <v>0</v>
      </c>
      <c r="K242" s="8">
        <v>303121.05</v>
      </c>
      <c r="L242" s="8">
        <v>4913.0200000000004</v>
      </c>
      <c r="M242" s="8">
        <v>0</v>
      </c>
      <c r="N242" s="8">
        <v>0</v>
      </c>
      <c r="O242" s="8">
        <v>2291.2600000000002</v>
      </c>
      <c r="P242" s="8">
        <v>2392.5100000000002</v>
      </c>
      <c r="Q242" s="8">
        <v>0</v>
      </c>
      <c r="R242" s="8">
        <v>0</v>
      </c>
      <c r="S242" s="8">
        <v>298437.28000000003</v>
      </c>
      <c r="T242" s="8">
        <v>0</v>
      </c>
      <c r="U242" s="8">
        <v>2704.96</v>
      </c>
      <c r="V242" s="8">
        <v>0</v>
      </c>
      <c r="W242" s="8">
        <v>0</v>
      </c>
      <c r="X242" s="8">
        <v>2704.96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230</v>
      </c>
      <c r="AG242" s="8">
        <v>0</v>
      </c>
      <c r="AH242" s="8">
        <v>0</v>
      </c>
      <c r="AI242" s="8">
        <v>239.27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f t="shared" si="3"/>
        <v>7858</v>
      </c>
      <c r="AV242" s="8">
        <v>2520.5100000000002</v>
      </c>
      <c r="AW242" s="8">
        <v>0</v>
      </c>
      <c r="AX242" s="9">
        <v>48</v>
      </c>
      <c r="AY242" s="9">
        <v>60</v>
      </c>
      <c r="AZ242" s="8">
        <v>275059.89</v>
      </c>
      <c r="BA242" s="8">
        <v>352067.49</v>
      </c>
      <c r="BB242" s="10">
        <v>1.01</v>
      </c>
      <c r="BC242" s="10">
        <v>0.85614736197312602</v>
      </c>
      <c r="BD242" s="10">
        <v>12.84</v>
      </c>
      <c r="BE242" s="10"/>
      <c r="BF242" s="6"/>
      <c r="BG242" s="3"/>
      <c r="BH242" s="6" t="s">
        <v>457</v>
      </c>
      <c r="BI242" s="6" t="s">
        <v>631</v>
      </c>
      <c r="BJ242" s="6" t="s">
        <v>346</v>
      </c>
      <c r="BK242" s="6" t="s">
        <v>442</v>
      </c>
      <c r="BL242" s="4" t="s">
        <v>0</v>
      </c>
      <c r="BM242" s="10">
        <v>298437.28000000003</v>
      </c>
      <c r="BN242" s="4" t="s">
        <v>45</v>
      </c>
      <c r="BO242" s="10"/>
      <c r="BP242" s="11">
        <v>44876</v>
      </c>
      <c r="BQ242" s="11">
        <v>46702</v>
      </c>
      <c r="BR242" s="10">
        <v>0</v>
      </c>
      <c r="BS242" s="10">
        <v>0</v>
      </c>
      <c r="BT242" s="10">
        <v>230</v>
      </c>
    </row>
    <row r="243" spans="1:72" s="12" customFormat="1" ht="18.2" customHeight="1" x14ac:dyDescent="0.15">
      <c r="A243" s="13">
        <v>241</v>
      </c>
      <c r="B243" s="14" t="s">
        <v>344</v>
      </c>
      <c r="C243" s="14" t="s">
        <v>420</v>
      </c>
      <c r="D243" s="15">
        <v>45231</v>
      </c>
      <c r="E243" s="16" t="s">
        <v>717</v>
      </c>
      <c r="F243" s="17">
        <v>0</v>
      </c>
      <c r="G243" s="17">
        <v>1</v>
      </c>
      <c r="H243" s="18">
        <v>177984.47</v>
      </c>
      <c r="I243" s="18">
        <v>432.63</v>
      </c>
      <c r="J243" s="18">
        <v>0</v>
      </c>
      <c r="K243" s="18">
        <v>178417.1</v>
      </c>
      <c r="L243" s="18">
        <v>869.15</v>
      </c>
      <c r="M243" s="18">
        <v>0</v>
      </c>
      <c r="N243" s="18">
        <v>0</v>
      </c>
      <c r="O243" s="18">
        <v>432.63</v>
      </c>
      <c r="P243" s="18">
        <v>869.15</v>
      </c>
      <c r="Q243" s="18">
        <v>0</v>
      </c>
      <c r="R243" s="18">
        <v>0</v>
      </c>
      <c r="S243" s="18">
        <v>177115.32</v>
      </c>
      <c r="T243" s="18">
        <v>1605.75</v>
      </c>
      <c r="U243" s="18">
        <v>3207.61</v>
      </c>
      <c r="V243" s="18">
        <v>0</v>
      </c>
      <c r="W243" s="18">
        <v>1605.75</v>
      </c>
      <c r="X243" s="18">
        <v>3207.61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123.25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120.39</v>
      </c>
      <c r="AQ243" s="18">
        <v>0</v>
      </c>
      <c r="AR243" s="18">
        <v>0</v>
      </c>
      <c r="AS243" s="18">
        <v>2036.78</v>
      </c>
      <c r="AT243" s="18">
        <v>0</v>
      </c>
      <c r="AU243" s="18">
        <f t="shared" si="3"/>
        <v>4322</v>
      </c>
      <c r="AV243" s="18">
        <v>0</v>
      </c>
      <c r="AW243" s="18">
        <v>0</v>
      </c>
      <c r="AX243" s="19">
        <v>104</v>
      </c>
      <c r="AY243" s="19">
        <v>180</v>
      </c>
      <c r="AZ243" s="18">
        <v>195501.19527699999</v>
      </c>
      <c r="BA243" s="18">
        <v>181339.34</v>
      </c>
      <c r="BB243" s="20">
        <v>0.99</v>
      </c>
      <c r="BC243" s="20">
        <v>0.96693947821801896</v>
      </c>
      <c r="BD243" s="20">
        <v>10.8</v>
      </c>
      <c r="BE243" s="20"/>
      <c r="BF243" s="16"/>
      <c r="BG243" s="13"/>
      <c r="BH243" s="16" t="s">
        <v>457</v>
      </c>
      <c r="BI243" s="16" t="s">
        <v>348</v>
      </c>
      <c r="BJ243" s="16" t="s">
        <v>346</v>
      </c>
      <c r="BK243" s="16" t="s">
        <v>430</v>
      </c>
      <c r="BL243" s="14" t="s">
        <v>0</v>
      </c>
      <c r="BM243" s="20">
        <v>177115.32</v>
      </c>
      <c r="BN243" s="14" t="s">
        <v>45</v>
      </c>
      <c r="BO243" s="20"/>
      <c r="BP243" s="21">
        <v>44970</v>
      </c>
      <c r="BQ243" s="21">
        <v>50449</v>
      </c>
      <c r="BR243" s="20">
        <v>120.39</v>
      </c>
      <c r="BS243" s="20">
        <v>0</v>
      </c>
      <c r="BT243" s="20">
        <v>0</v>
      </c>
    </row>
    <row r="244" spans="1:72" s="12" customFormat="1" ht="18.2" customHeight="1" x14ac:dyDescent="0.15">
      <c r="A244" s="3">
        <v>242</v>
      </c>
      <c r="B244" s="4" t="s">
        <v>344</v>
      </c>
      <c r="C244" s="4" t="s">
        <v>420</v>
      </c>
      <c r="D244" s="5">
        <v>45231</v>
      </c>
      <c r="E244" s="6" t="s">
        <v>718</v>
      </c>
      <c r="F244" s="7">
        <v>0</v>
      </c>
      <c r="G244" s="7">
        <v>0</v>
      </c>
      <c r="H244" s="8">
        <v>530190.05000000005</v>
      </c>
      <c r="I244" s="8">
        <v>0</v>
      </c>
      <c r="J244" s="8">
        <v>0</v>
      </c>
      <c r="K244" s="8">
        <v>530190.05000000005</v>
      </c>
      <c r="L244" s="8">
        <v>8241.77</v>
      </c>
      <c r="M244" s="8">
        <v>0</v>
      </c>
      <c r="N244" s="8">
        <v>0</v>
      </c>
      <c r="O244" s="8">
        <v>0</v>
      </c>
      <c r="P244" s="8">
        <v>8241.77</v>
      </c>
      <c r="Q244" s="8">
        <v>0</v>
      </c>
      <c r="R244" s="8">
        <v>0</v>
      </c>
      <c r="S244" s="8">
        <v>521948.28</v>
      </c>
      <c r="T244" s="8">
        <v>0</v>
      </c>
      <c r="U244" s="8">
        <v>4762.87</v>
      </c>
      <c r="V244" s="8">
        <v>0</v>
      </c>
      <c r="W244" s="8">
        <v>0</v>
      </c>
      <c r="X244" s="8">
        <v>4762.87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398.18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0.18</v>
      </c>
      <c r="AR244" s="8">
        <v>0</v>
      </c>
      <c r="AS244" s="8">
        <v>0</v>
      </c>
      <c r="AT244" s="8">
        <v>0</v>
      </c>
      <c r="AU244" s="8">
        <f t="shared" si="3"/>
        <v>13403</v>
      </c>
      <c r="AV244" s="8">
        <v>0</v>
      </c>
      <c r="AW244" s="8">
        <v>0</v>
      </c>
      <c r="AX244" s="9">
        <v>51</v>
      </c>
      <c r="AY244" s="9">
        <v>58</v>
      </c>
      <c r="AZ244" s="8">
        <v>733551.74</v>
      </c>
      <c r="BA244" s="8">
        <v>585875.07999999996</v>
      </c>
      <c r="BB244" s="10">
        <v>0.98</v>
      </c>
      <c r="BC244" s="10">
        <v>0.87306890472283005</v>
      </c>
      <c r="BD244" s="10">
        <v>10.78</v>
      </c>
      <c r="BE244" s="10"/>
      <c r="BF244" s="6"/>
      <c r="BG244" s="3"/>
      <c r="BH244" s="6" t="s">
        <v>432</v>
      </c>
      <c r="BI244" s="6" t="s">
        <v>719</v>
      </c>
      <c r="BJ244" s="6" t="s">
        <v>346</v>
      </c>
      <c r="BK244" s="6" t="s">
        <v>430</v>
      </c>
      <c r="BL244" s="4" t="s">
        <v>0</v>
      </c>
      <c r="BM244" s="10">
        <v>521948.28</v>
      </c>
      <c r="BN244" s="4" t="s">
        <v>45</v>
      </c>
      <c r="BO244" s="10"/>
      <c r="BP244" s="11">
        <v>45008</v>
      </c>
      <c r="BQ244" s="11">
        <v>46775</v>
      </c>
      <c r="BR244" s="10">
        <v>0</v>
      </c>
      <c r="BS244" s="10">
        <v>0</v>
      </c>
      <c r="BT244" s="10">
        <v>0</v>
      </c>
    </row>
    <row r="245" spans="1:72" s="12" customFormat="1" ht="18.2" customHeight="1" x14ac:dyDescent="0.15">
      <c r="A245" s="13">
        <v>243</v>
      </c>
      <c r="B245" s="14" t="s">
        <v>344</v>
      </c>
      <c r="C245" s="14" t="s">
        <v>420</v>
      </c>
      <c r="D245" s="15">
        <v>45231</v>
      </c>
      <c r="E245" s="16" t="s">
        <v>720</v>
      </c>
      <c r="F245" s="17">
        <v>0</v>
      </c>
      <c r="G245" s="17">
        <v>0</v>
      </c>
      <c r="H245" s="18">
        <v>254816.63</v>
      </c>
      <c r="I245" s="18">
        <v>0</v>
      </c>
      <c r="J245" s="18">
        <v>0.2</v>
      </c>
      <c r="K245" s="18">
        <v>254816.63</v>
      </c>
      <c r="L245" s="18">
        <v>3685.73</v>
      </c>
      <c r="M245" s="18">
        <v>0</v>
      </c>
      <c r="N245" s="18">
        <v>0</v>
      </c>
      <c r="O245" s="18">
        <v>0</v>
      </c>
      <c r="P245" s="18">
        <v>3685.73</v>
      </c>
      <c r="Q245" s="18">
        <v>0</v>
      </c>
      <c r="R245" s="18">
        <v>0</v>
      </c>
      <c r="S245" s="18">
        <v>251130.9</v>
      </c>
      <c r="T245" s="18">
        <v>0</v>
      </c>
      <c r="U245" s="18">
        <v>2293.35</v>
      </c>
      <c r="V245" s="18">
        <v>0</v>
      </c>
      <c r="W245" s="18">
        <v>0</v>
      </c>
      <c r="X245" s="18">
        <v>2293.35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187.76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0.64</v>
      </c>
      <c r="AT245" s="18">
        <v>0</v>
      </c>
      <c r="AU245" s="18">
        <f t="shared" si="3"/>
        <v>6166</v>
      </c>
      <c r="AV245" s="18">
        <v>0</v>
      </c>
      <c r="AW245" s="18">
        <v>0</v>
      </c>
      <c r="AX245" s="19">
        <v>53</v>
      </c>
      <c r="AY245" s="19">
        <v>60</v>
      </c>
      <c r="AZ245" s="18">
        <v>326486.50444799999</v>
      </c>
      <c r="BA245" s="18">
        <v>276261.87</v>
      </c>
      <c r="BB245" s="20">
        <v>1.038144</v>
      </c>
      <c r="BC245" s="20">
        <v>0.94370619097597497</v>
      </c>
      <c r="BD245" s="20">
        <v>10.8</v>
      </c>
      <c r="BE245" s="20"/>
      <c r="BF245" s="16"/>
      <c r="BG245" s="13"/>
      <c r="BH245" s="16" t="s">
        <v>116</v>
      </c>
      <c r="BI245" s="16" t="s">
        <v>439</v>
      </c>
      <c r="BJ245" s="16" t="s">
        <v>346</v>
      </c>
      <c r="BK245" s="16" t="s">
        <v>430</v>
      </c>
      <c r="BL245" s="14" t="s">
        <v>0</v>
      </c>
      <c r="BM245" s="20">
        <v>251130.9</v>
      </c>
      <c r="BN245" s="14" t="s">
        <v>45</v>
      </c>
      <c r="BO245" s="20"/>
      <c r="BP245" s="21">
        <v>45026</v>
      </c>
      <c r="BQ245" s="21">
        <v>46853</v>
      </c>
      <c r="BR245" s="20">
        <v>0</v>
      </c>
      <c r="BS245" s="20">
        <v>0</v>
      </c>
      <c r="BT245" s="20">
        <v>0</v>
      </c>
    </row>
    <row r="246" spans="1:72" s="12" customFormat="1" ht="18.2" customHeight="1" x14ac:dyDescent="0.15">
      <c r="A246" s="3">
        <v>244</v>
      </c>
      <c r="B246" s="4" t="s">
        <v>345</v>
      </c>
      <c r="C246" s="4" t="s">
        <v>420</v>
      </c>
      <c r="D246" s="5">
        <v>45231</v>
      </c>
      <c r="E246" s="6" t="s">
        <v>721</v>
      </c>
      <c r="F246" s="7">
        <v>0</v>
      </c>
      <c r="G246" s="7">
        <v>0</v>
      </c>
      <c r="H246" s="8">
        <v>110804.75</v>
      </c>
      <c r="I246" s="8">
        <v>0</v>
      </c>
      <c r="J246" s="8">
        <v>0</v>
      </c>
      <c r="K246" s="8">
        <v>110804.75</v>
      </c>
      <c r="L246" s="8">
        <v>1602.59</v>
      </c>
      <c r="M246" s="8">
        <v>0</v>
      </c>
      <c r="N246" s="8">
        <v>0</v>
      </c>
      <c r="O246" s="8">
        <v>0</v>
      </c>
      <c r="P246" s="8">
        <v>1602.59</v>
      </c>
      <c r="Q246" s="8">
        <v>0</v>
      </c>
      <c r="R246" s="8">
        <v>0</v>
      </c>
      <c r="S246" s="8">
        <v>109202.16</v>
      </c>
      <c r="T246" s="8">
        <v>0</v>
      </c>
      <c r="U246" s="8">
        <v>997.24</v>
      </c>
      <c r="V246" s="8">
        <v>0</v>
      </c>
      <c r="W246" s="8">
        <v>0</v>
      </c>
      <c r="X246" s="8">
        <v>997.24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81.63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0.54</v>
      </c>
      <c r="AR246" s="8">
        <v>0</v>
      </c>
      <c r="AS246" s="8">
        <v>0</v>
      </c>
      <c r="AT246" s="8">
        <v>0</v>
      </c>
      <c r="AU246" s="8">
        <f t="shared" si="3"/>
        <v>2682</v>
      </c>
      <c r="AV246" s="8">
        <v>0</v>
      </c>
      <c r="AW246" s="8">
        <v>0</v>
      </c>
      <c r="AX246" s="9">
        <v>53</v>
      </c>
      <c r="AY246" s="9">
        <v>60</v>
      </c>
      <c r="AZ246" s="8">
        <v>658304.18500000006</v>
      </c>
      <c r="BA246" s="8">
        <v>120124.51</v>
      </c>
      <c r="BB246" s="10">
        <v>0.22481999999999999</v>
      </c>
      <c r="BC246" s="10">
        <v>0.20437818735909899</v>
      </c>
      <c r="BD246" s="10">
        <v>10.8</v>
      </c>
      <c r="BE246" s="10"/>
      <c r="BF246" s="6"/>
      <c r="BG246" s="3"/>
      <c r="BH246" s="6" t="s">
        <v>573</v>
      </c>
      <c r="BI246" s="6" t="s">
        <v>347</v>
      </c>
      <c r="BJ246" s="6" t="s">
        <v>346</v>
      </c>
      <c r="BK246" s="6" t="s">
        <v>430</v>
      </c>
      <c r="BL246" s="4" t="s">
        <v>0</v>
      </c>
      <c r="BM246" s="10">
        <v>109202.16</v>
      </c>
      <c r="BN246" s="4" t="s">
        <v>45</v>
      </c>
      <c r="BO246" s="10"/>
      <c r="BP246" s="11">
        <v>45036</v>
      </c>
      <c r="BQ246" s="11">
        <v>46863</v>
      </c>
      <c r="BR246" s="10">
        <v>0</v>
      </c>
      <c r="BS246" s="10">
        <v>0</v>
      </c>
      <c r="BT246" s="10">
        <v>0</v>
      </c>
    </row>
    <row r="247" spans="1:72" s="12" customFormat="1" ht="18.2" customHeight="1" x14ac:dyDescent="0.15">
      <c r="A247" s="13">
        <v>245</v>
      </c>
      <c r="B247" s="14" t="s">
        <v>345</v>
      </c>
      <c r="C247" s="14" t="s">
        <v>420</v>
      </c>
      <c r="D247" s="15">
        <v>45231</v>
      </c>
      <c r="E247" s="16" t="s">
        <v>722</v>
      </c>
      <c r="F247" s="17">
        <v>0</v>
      </c>
      <c r="G247" s="17">
        <v>0</v>
      </c>
      <c r="H247" s="18">
        <v>298992.86</v>
      </c>
      <c r="I247" s="18">
        <v>0</v>
      </c>
      <c r="J247" s="18">
        <v>0</v>
      </c>
      <c r="K247" s="18">
        <v>298992.86</v>
      </c>
      <c r="L247" s="18">
        <v>2040.91</v>
      </c>
      <c r="M247" s="18">
        <v>0</v>
      </c>
      <c r="N247" s="18">
        <v>0</v>
      </c>
      <c r="O247" s="18">
        <v>0</v>
      </c>
      <c r="P247" s="18">
        <v>2040.91</v>
      </c>
      <c r="Q247" s="18">
        <v>0</v>
      </c>
      <c r="R247" s="18">
        <v>0</v>
      </c>
      <c r="S247" s="18">
        <v>296951.95</v>
      </c>
      <c r="T247" s="18">
        <v>0</v>
      </c>
      <c r="U247" s="18">
        <v>2678.48</v>
      </c>
      <c r="V247" s="18">
        <v>0</v>
      </c>
      <c r="W247" s="18">
        <v>0</v>
      </c>
      <c r="X247" s="18">
        <v>2678.48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208.64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1.97</v>
      </c>
      <c r="AR247" s="18">
        <v>0</v>
      </c>
      <c r="AS247" s="18">
        <v>0</v>
      </c>
      <c r="AT247" s="18">
        <v>0</v>
      </c>
      <c r="AU247" s="18">
        <f t="shared" si="3"/>
        <v>4930</v>
      </c>
      <c r="AV247" s="18">
        <v>0</v>
      </c>
      <c r="AW247" s="18">
        <v>0</v>
      </c>
      <c r="AX247" s="19">
        <v>93</v>
      </c>
      <c r="AY247" s="19">
        <v>98</v>
      </c>
      <c r="AZ247" s="18">
        <v>299000</v>
      </c>
      <c r="BA247" s="18">
        <v>306988.03000000003</v>
      </c>
      <c r="BB247" s="20">
        <v>0.9</v>
      </c>
      <c r="BC247" s="20">
        <v>0.87057711989617304</v>
      </c>
      <c r="BD247" s="20">
        <v>10.75</v>
      </c>
      <c r="BE247" s="20"/>
      <c r="BF247" s="16"/>
      <c r="BG247" s="13"/>
      <c r="BH247" s="16" t="s">
        <v>569</v>
      </c>
      <c r="BI247" s="16" t="s">
        <v>604</v>
      </c>
      <c r="BJ247" s="16" t="s">
        <v>346</v>
      </c>
      <c r="BK247" s="16" t="s">
        <v>430</v>
      </c>
      <c r="BL247" s="14" t="s">
        <v>0</v>
      </c>
      <c r="BM247" s="20">
        <v>296951.95</v>
      </c>
      <c r="BN247" s="14" t="s">
        <v>45</v>
      </c>
      <c r="BO247" s="20"/>
      <c r="BP247" s="21">
        <v>45098</v>
      </c>
      <c r="BQ247" s="21">
        <v>48081</v>
      </c>
      <c r="BR247" s="20">
        <v>0</v>
      </c>
      <c r="BS247" s="20">
        <v>0</v>
      </c>
      <c r="BT247" s="20">
        <v>0</v>
      </c>
    </row>
    <row r="248" spans="1:72" s="12" customFormat="1" ht="18.2" customHeight="1" x14ac:dyDescent="0.15">
      <c r="A248" s="3">
        <v>246</v>
      </c>
      <c r="B248" s="4" t="s">
        <v>344</v>
      </c>
      <c r="C248" s="4" t="s">
        <v>420</v>
      </c>
      <c r="D248" s="5">
        <v>45231</v>
      </c>
      <c r="E248" s="6" t="s">
        <v>723</v>
      </c>
      <c r="F248" s="4" t="s">
        <v>537</v>
      </c>
      <c r="G248" s="7">
        <v>0</v>
      </c>
      <c r="H248" s="8">
        <v>220722.17</v>
      </c>
      <c r="I248" s="8">
        <v>0</v>
      </c>
      <c r="J248" s="8">
        <v>0</v>
      </c>
      <c r="K248" s="8">
        <v>220722.17</v>
      </c>
      <c r="L248" s="8">
        <v>2473.34</v>
      </c>
      <c r="M248" s="8">
        <v>0</v>
      </c>
      <c r="N248" s="8">
        <v>0</v>
      </c>
      <c r="O248" s="8">
        <v>0</v>
      </c>
      <c r="P248" s="8">
        <v>2473.34</v>
      </c>
      <c r="Q248" s="8">
        <v>218248.83</v>
      </c>
      <c r="R248" s="8">
        <v>0</v>
      </c>
      <c r="S248" s="8">
        <v>0</v>
      </c>
      <c r="T248" s="8">
        <v>0</v>
      </c>
      <c r="U248" s="8">
        <v>935.84</v>
      </c>
      <c r="V248" s="8">
        <v>0</v>
      </c>
      <c r="W248" s="8">
        <v>0</v>
      </c>
      <c r="X248" s="8">
        <v>935.84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151.94999999999999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14647.531306000001</v>
      </c>
      <c r="AT248" s="8">
        <v>0</v>
      </c>
      <c r="AU248" s="8">
        <f t="shared" si="3"/>
        <v>207162.428694</v>
      </c>
      <c r="AV248" s="8">
        <v>0</v>
      </c>
      <c r="AW248" s="8">
        <v>0</v>
      </c>
      <c r="AX248" s="9">
        <v>96</v>
      </c>
      <c r="AY248" s="9">
        <v>99</v>
      </c>
      <c r="AZ248" s="8">
        <v>178500.97</v>
      </c>
      <c r="BA248" s="8">
        <v>223566.22</v>
      </c>
      <c r="BB248" s="10">
        <v>1.06</v>
      </c>
      <c r="BC248" s="10">
        <v>0</v>
      </c>
      <c r="BD248" s="10">
        <v>10.7</v>
      </c>
      <c r="BE248" s="10"/>
      <c r="BF248" s="6"/>
      <c r="BG248" s="3"/>
      <c r="BH248" s="6" t="s">
        <v>492</v>
      </c>
      <c r="BI248" s="6" t="s">
        <v>493</v>
      </c>
      <c r="BJ248" s="6" t="s">
        <v>346</v>
      </c>
      <c r="BK248" s="6" t="s">
        <v>430</v>
      </c>
      <c r="BL248" s="4" t="s">
        <v>0</v>
      </c>
      <c r="BM248" s="10">
        <v>0</v>
      </c>
      <c r="BN248" s="4" t="s">
        <v>45</v>
      </c>
      <c r="BO248" s="10"/>
      <c r="BP248" s="11">
        <v>45161</v>
      </c>
      <c r="BQ248" s="11">
        <v>48175</v>
      </c>
      <c r="BR248" s="10">
        <v>0</v>
      </c>
      <c r="BS248" s="10">
        <v>0</v>
      </c>
      <c r="BT248" s="10">
        <v>0</v>
      </c>
    </row>
    <row r="249" spans="1:72" s="12" customFormat="1" ht="18.2" customHeight="1" x14ac:dyDescent="0.15">
      <c r="A249" s="13">
        <v>247</v>
      </c>
      <c r="B249" s="14" t="s">
        <v>48</v>
      </c>
      <c r="C249" s="14" t="s">
        <v>420</v>
      </c>
      <c r="D249" s="15">
        <v>45231</v>
      </c>
      <c r="E249" s="16" t="s">
        <v>226</v>
      </c>
      <c r="F249" s="17">
        <v>151</v>
      </c>
      <c r="G249" s="17">
        <v>150</v>
      </c>
      <c r="H249" s="18">
        <v>40557.382799999999</v>
      </c>
      <c r="I249" s="18">
        <v>29500.475900000001</v>
      </c>
      <c r="J249" s="18">
        <v>0</v>
      </c>
      <c r="K249" s="18">
        <v>70057.858699999997</v>
      </c>
      <c r="L249" s="18">
        <v>354.81119999999999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70057.858699999997</v>
      </c>
      <c r="T249" s="18">
        <v>76709.319199999998</v>
      </c>
      <c r="U249" s="18">
        <v>357.91879999999998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77067.237999999998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>
        <v>0</v>
      </c>
      <c r="AU249" s="18">
        <f t="shared" si="3"/>
        <v>0</v>
      </c>
      <c r="AV249" s="18">
        <v>29855.287100000001</v>
      </c>
      <c r="AW249" s="18">
        <v>77067.237999999998</v>
      </c>
      <c r="AX249" s="19">
        <v>81</v>
      </c>
      <c r="AY249" s="19">
        <v>300</v>
      </c>
      <c r="AZ249" s="18">
        <v>298213.15000000002</v>
      </c>
      <c r="BA249" s="18">
        <v>74975.399999999994</v>
      </c>
      <c r="BB249" s="20">
        <v>90</v>
      </c>
      <c r="BC249" s="20">
        <v>84.097014260677497</v>
      </c>
      <c r="BD249" s="20">
        <v>10.59</v>
      </c>
      <c r="BE249" s="20"/>
      <c r="BF249" s="16" t="s">
        <v>421</v>
      </c>
      <c r="BG249" s="13"/>
      <c r="BH249" s="16" t="s">
        <v>432</v>
      </c>
      <c r="BI249" s="16" t="s">
        <v>632</v>
      </c>
      <c r="BJ249" s="16" t="s">
        <v>633</v>
      </c>
      <c r="BK249" s="16" t="s">
        <v>424</v>
      </c>
      <c r="BL249" s="14" t="s">
        <v>1</v>
      </c>
      <c r="BM249" s="20">
        <v>553705.99930196104</v>
      </c>
      <c r="BN249" s="14" t="s">
        <v>45</v>
      </c>
      <c r="BO249" s="20"/>
      <c r="BP249" s="21">
        <v>38595</v>
      </c>
      <c r="BQ249" s="21">
        <v>47720</v>
      </c>
      <c r="BR249" s="20">
        <v>15686.7719</v>
      </c>
      <c r="BS249" s="20">
        <v>15.6</v>
      </c>
      <c r="BT249" s="20">
        <v>44.283900000000003</v>
      </c>
    </row>
    <row r="250" spans="1:72" s="12" customFormat="1" ht="18.2" customHeight="1" x14ac:dyDescent="0.15">
      <c r="A250" s="3">
        <v>248</v>
      </c>
      <c r="B250" s="4" t="s">
        <v>48</v>
      </c>
      <c r="C250" s="4" t="s">
        <v>420</v>
      </c>
      <c r="D250" s="5">
        <v>45231</v>
      </c>
      <c r="E250" s="6" t="s">
        <v>25</v>
      </c>
      <c r="F250" s="7">
        <v>0</v>
      </c>
      <c r="G250" s="7">
        <v>0</v>
      </c>
      <c r="H250" s="8">
        <v>183105.38339999999</v>
      </c>
      <c r="I250" s="8">
        <v>0</v>
      </c>
      <c r="J250" s="8">
        <v>0</v>
      </c>
      <c r="K250" s="8">
        <v>183105.38339999999</v>
      </c>
      <c r="L250" s="8">
        <v>314.4162</v>
      </c>
      <c r="M250" s="8">
        <v>0</v>
      </c>
      <c r="N250" s="8">
        <v>0</v>
      </c>
      <c r="O250" s="8">
        <v>0</v>
      </c>
      <c r="P250" s="8">
        <v>314.4162</v>
      </c>
      <c r="Q250" s="8">
        <v>0</v>
      </c>
      <c r="R250" s="8">
        <v>0</v>
      </c>
      <c r="S250" s="8">
        <v>182790.96720000001</v>
      </c>
      <c r="T250" s="8">
        <v>0</v>
      </c>
      <c r="U250" s="8">
        <v>1831.0537999999999</v>
      </c>
      <c r="V250" s="8">
        <v>0</v>
      </c>
      <c r="W250" s="8">
        <v>0</v>
      </c>
      <c r="X250" s="8">
        <v>1831.0537999999999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111.75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2301.4299999999998</v>
      </c>
      <c r="AR250" s="8">
        <v>0</v>
      </c>
      <c r="AS250" s="8"/>
      <c r="AT250" s="8">
        <v>0</v>
      </c>
      <c r="AU250" s="8">
        <f t="shared" si="3"/>
        <v>4558.6499999999996</v>
      </c>
      <c r="AV250" s="8">
        <v>0</v>
      </c>
      <c r="AW250" s="8">
        <v>0</v>
      </c>
      <c r="AX250" s="9">
        <v>188</v>
      </c>
      <c r="AY250" s="9">
        <v>140</v>
      </c>
      <c r="AZ250" s="8">
        <v>433000</v>
      </c>
      <c r="BA250" s="8">
        <v>216500</v>
      </c>
      <c r="BB250" s="10">
        <v>0</v>
      </c>
      <c r="BC250" s="10" t="s">
        <v>447</v>
      </c>
      <c r="BD250" s="10">
        <v>12</v>
      </c>
      <c r="BE250" s="10"/>
      <c r="BF250" s="6"/>
      <c r="BG250" s="3"/>
      <c r="BH250" s="6" t="s">
        <v>116</v>
      </c>
      <c r="BI250" s="6" t="s">
        <v>439</v>
      </c>
      <c r="BJ250" s="6" t="s">
        <v>634</v>
      </c>
      <c r="BK250" s="6" t="s">
        <v>430</v>
      </c>
      <c r="BL250" s="4" t="s">
        <v>0</v>
      </c>
      <c r="BM250" s="10">
        <v>182790.96720000001</v>
      </c>
      <c r="BN250" s="4" t="s">
        <v>45</v>
      </c>
      <c r="BO250" s="10"/>
      <c r="BP250" s="11">
        <v>43678</v>
      </c>
      <c r="BQ250" s="11">
        <v>47939</v>
      </c>
      <c r="BR250" s="10">
        <v>0</v>
      </c>
      <c r="BS250" s="10">
        <v>0</v>
      </c>
      <c r="BT250" s="10">
        <v>0</v>
      </c>
    </row>
    <row r="251" spans="1:72" s="12" customFormat="1" ht="18.2" customHeight="1" x14ac:dyDescent="0.15">
      <c r="A251" s="13">
        <v>249</v>
      </c>
      <c r="B251" s="14" t="s">
        <v>344</v>
      </c>
      <c r="C251" s="14" t="s">
        <v>420</v>
      </c>
      <c r="D251" s="15">
        <v>45231</v>
      </c>
      <c r="E251" s="16" t="s">
        <v>227</v>
      </c>
      <c r="F251" s="17">
        <v>32</v>
      </c>
      <c r="G251" s="17">
        <v>31</v>
      </c>
      <c r="H251" s="18">
        <v>22382.15</v>
      </c>
      <c r="I251" s="18">
        <v>12471.99</v>
      </c>
      <c r="J251" s="18">
        <v>0</v>
      </c>
      <c r="K251" s="18">
        <v>34854.14</v>
      </c>
      <c r="L251" s="18">
        <v>461.91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34854.14</v>
      </c>
      <c r="T251" s="18">
        <v>7965.52</v>
      </c>
      <c r="U251" s="18">
        <v>197.49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8163.01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f t="shared" si="3"/>
        <v>0</v>
      </c>
      <c r="AV251" s="18">
        <v>12933.9</v>
      </c>
      <c r="AW251" s="18">
        <v>8163.01</v>
      </c>
      <c r="AX251" s="19">
        <v>41</v>
      </c>
      <c r="AY251" s="19">
        <v>300</v>
      </c>
      <c r="AZ251" s="18">
        <v>335000</v>
      </c>
      <c r="BA251" s="18">
        <v>69365.73</v>
      </c>
      <c r="BB251" s="20">
        <v>81.430000000000007</v>
      </c>
      <c r="BC251" s="20">
        <v>40.916063597975601</v>
      </c>
      <c r="BD251" s="20">
        <v>10.59</v>
      </c>
      <c r="BE251" s="20"/>
      <c r="BF251" s="16" t="s">
        <v>421</v>
      </c>
      <c r="BG251" s="13"/>
      <c r="BH251" s="16" t="s">
        <v>116</v>
      </c>
      <c r="BI251" s="16" t="s">
        <v>439</v>
      </c>
      <c r="BJ251" s="16" t="s">
        <v>635</v>
      </c>
      <c r="BK251" s="16" t="s">
        <v>424</v>
      </c>
      <c r="BL251" s="14" t="s">
        <v>1</v>
      </c>
      <c r="BM251" s="20">
        <v>275471.54275942</v>
      </c>
      <c r="BN251" s="14" t="s">
        <v>45</v>
      </c>
      <c r="BO251" s="20"/>
      <c r="BP251" s="21">
        <v>38666</v>
      </c>
      <c r="BQ251" s="21">
        <v>47791</v>
      </c>
      <c r="BR251" s="20">
        <v>5869.02</v>
      </c>
      <c r="BS251" s="20">
        <v>14.44</v>
      </c>
      <c r="BT251" s="20">
        <v>44.93</v>
      </c>
    </row>
    <row r="252" spans="1:72" s="12" customFormat="1" ht="18.2" customHeight="1" x14ac:dyDescent="0.15">
      <c r="A252" s="3">
        <v>250</v>
      </c>
      <c r="B252" s="4" t="s">
        <v>48</v>
      </c>
      <c r="C252" s="4" t="s">
        <v>420</v>
      </c>
      <c r="D252" s="5">
        <v>45231</v>
      </c>
      <c r="E252" s="6" t="s">
        <v>57</v>
      </c>
      <c r="F252" s="7">
        <v>148</v>
      </c>
      <c r="G252" s="7">
        <v>147</v>
      </c>
      <c r="H252" s="8">
        <v>42449.8442</v>
      </c>
      <c r="I252" s="8">
        <v>29107.482100000001</v>
      </c>
      <c r="J252" s="8">
        <v>0</v>
      </c>
      <c r="K252" s="8">
        <v>71557.326300000001</v>
      </c>
      <c r="L252" s="8">
        <v>352.96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71557.326300000001</v>
      </c>
      <c r="T252" s="8">
        <v>77267.824399999998</v>
      </c>
      <c r="U252" s="8">
        <v>374.62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77642.444399999993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/>
      <c r="AT252" s="8">
        <v>0</v>
      </c>
      <c r="AU252" s="8">
        <f t="shared" si="3"/>
        <v>0</v>
      </c>
      <c r="AV252" s="8">
        <v>29460.4421</v>
      </c>
      <c r="AW252" s="8">
        <v>77642.444399999993</v>
      </c>
      <c r="AX252" s="9">
        <v>84</v>
      </c>
      <c r="AY252" s="9">
        <v>300</v>
      </c>
      <c r="AZ252" s="8">
        <v>339000</v>
      </c>
      <c r="BA252" s="8">
        <v>76538.149999999994</v>
      </c>
      <c r="BB252" s="10">
        <v>90</v>
      </c>
      <c r="BC252" s="10">
        <v>84.143128191627298</v>
      </c>
      <c r="BD252" s="10">
        <v>10.59</v>
      </c>
      <c r="BE252" s="10"/>
      <c r="BF252" s="6" t="s">
        <v>421</v>
      </c>
      <c r="BG252" s="3"/>
      <c r="BH252" s="6" t="s">
        <v>116</v>
      </c>
      <c r="BI252" s="6" t="s">
        <v>439</v>
      </c>
      <c r="BJ252" s="6" t="s">
        <v>635</v>
      </c>
      <c r="BK252" s="6" t="s">
        <v>424</v>
      </c>
      <c r="BL252" s="4" t="s">
        <v>1</v>
      </c>
      <c r="BM252" s="10">
        <v>565557.12095034402</v>
      </c>
      <c r="BN252" s="4" t="s">
        <v>45</v>
      </c>
      <c r="BO252" s="10"/>
      <c r="BP252" s="11">
        <v>38666</v>
      </c>
      <c r="BQ252" s="11">
        <v>47791</v>
      </c>
      <c r="BR252" s="10">
        <v>16345.4774</v>
      </c>
      <c r="BS252" s="10">
        <v>15.93</v>
      </c>
      <c r="BT252" s="10">
        <v>44.283900000000003</v>
      </c>
    </row>
    <row r="253" spans="1:72" s="12" customFormat="1" ht="18.2" customHeight="1" x14ac:dyDescent="0.15">
      <c r="A253" s="13">
        <v>251</v>
      </c>
      <c r="B253" s="14" t="s">
        <v>344</v>
      </c>
      <c r="C253" s="14" t="s">
        <v>420</v>
      </c>
      <c r="D253" s="15">
        <v>45231</v>
      </c>
      <c r="E253" s="16" t="s">
        <v>228</v>
      </c>
      <c r="F253" s="17">
        <v>61</v>
      </c>
      <c r="G253" s="17">
        <v>60</v>
      </c>
      <c r="H253" s="18">
        <v>43379.44</v>
      </c>
      <c r="I253" s="18">
        <v>16001.86</v>
      </c>
      <c r="J253" s="18">
        <v>0</v>
      </c>
      <c r="K253" s="18">
        <v>59381.3</v>
      </c>
      <c r="L253" s="18">
        <v>344.78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59381.3</v>
      </c>
      <c r="T253" s="18">
        <v>27650.02</v>
      </c>
      <c r="U253" s="18">
        <v>382.8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28032.82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f t="shared" si="3"/>
        <v>0</v>
      </c>
      <c r="AV253" s="18">
        <v>16346.64</v>
      </c>
      <c r="AW253" s="18">
        <v>28032.82</v>
      </c>
      <c r="AX253" s="19">
        <v>86</v>
      </c>
      <c r="AY253" s="19">
        <v>300</v>
      </c>
      <c r="AZ253" s="18">
        <v>335000</v>
      </c>
      <c r="BA253" s="18">
        <v>76538.149999999994</v>
      </c>
      <c r="BB253" s="20">
        <v>90</v>
      </c>
      <c r="BC253" s="20">
        <v>69.825531450655703</v>
      </c>
      <c r="BD253" s="20">
        <v>10.59</v>
      </c>
      <c r="BE253" s="20"/>
      <c r="BF253" s="16" t="s">
        <v>421</v>
      </c>
      <c r="BG253" s="13"/>
      <c r="BH253" s="16" t="s">
        <v>116</v>
      </c>
      <c r="BI253" s="16" t="s">
        <v>439</v>
      </c>
      <c r="BJ253" s="16" t="s">
        <v>635</v>
      </c>
      <c r="BK253" s="16" t="s">
        <v>424</v>
      </c>
      <c r="BL253" s="14" t="s">
        <v>1</v>
      </c>
      <c r="BM253" s="20">
        <v>469323.25175890001</v>
      </c>
      <c r="BN253" s="14" t="s">
        <v>45</v>
      </c>
      <c r="BO253" s="20"/>
      <c r="BP253" s="21">
        <v>38666</v>
      </c>
      <c r="BQ253" s="21">
        <v>47791</v>
      </c>
      <c r="BR253" s="20">
        <v>12226.22</v>
      </c>
      <c r="BS253" s="20">
        <v>15.93</v>
      </c>
      <c r="BT253" s="20">
        <v>44.91</v>
      </c>
    </row>
    <row r="254" spans="1:72" s="12" customFormat="1" ht="18.2" customHeight="1" x14ac:dyDescent="0.15">
      <c r="A254" s="3">
        <v>252</v>
      </c>
      <c r="B254" s="4" t="s">
        <v>344</v>
      </c>
      <c r="C254" s="4" t="s">
        <v>420</v>
      </c>
      <c r="D254" s="5">
        <v>45231</v>
      </c>
      <c r="E254" s="6" t="s">
        <v>229</v>
      </c>
      <c r="F254" s="7">
        <v>28</v>
      </c>
      <c r="G254" s="7">
        <v>27</v>
      </c>
      <c r="H254" s="8">
        <v>42776.26</v>
      </c>
      <c r="I254" s="8">
        <v>8150.19</v>
      </c>
      <c r="J254" s="8">
        <v>0</v>
      </c>
      <c r="K254" s="8">
        <v>50926.45</v>
      </c>
      <c r="L254" s="8">
        <v>350.11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50926.45</v>
      </c>
      <c r="T254" s="8">
        <v>10817.86</v>
      </c>
      <c r="U254" s="8">
        <v>377.47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11195.33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f t="shared" si="3"/>
        <v>0</v>
      </c>
      <c r="AV254" s="8">
        <v>8500.2999999999993</v>
      </c>
      <c r="AW254" s="8">
        <v>11195.33</v>
      </c>
      <c r="AX254" s="9">
        <v>86</v>
      </c>
      <c r="AY254" s="9">
        <v>300</v>
      </c>
      <c r="AZ254" s="8">
        <v>335000</v>
      </c>
      <c r="BA254" s="8">
        <v>76538.149999999994</v>
      </c>
      <c r="BB254" s="10">
        <v>90</v>
      </c>
      <c r="BC254" s="10">
        <v>59.883607063928302</v>
      </c>
      <c r="BD254" s="10">
        <v>10.59</v>
      </c>
      <c r="BE254" s="10"/>
      <c r="BF254" s="6" t="s">
        <v>421</v>
      </c>
      <c r="BG254" s="3"/>
      <c r="BH254" s="6" t="s">
        <v>116</v>
      </c>
      <c r="BI254" s="6" t="s">
        <v>439</v>
      </c>
      <c r="BJ254" s="6" t="s">
        <v>635</v>
      </c>
      <c r="BK254" s="6" t="s">
        <v>424</v>
      </c>
      <c r="BL254" s="4" t="s">
        <v>1</v>
      </c>
      <c r="BM254" s="10">
        <v>402499.89667684998</v>
      </c>
      <c r="BN254" s="4" t="s">
        <v>45</v>
      </c>
      <c r="BO254" s="10"/>
      <c r="BP254" s="11">
        <v>38666</v>
      </c>
      <c r="BQ254" s="11">
        <v>47791</v>
      </c>
      <c r="BR254" s="10">
        <v>5309.22</v>
      </c>
      <c r="BS254" s="10">
        <v>15.93</v>
      </c>
      <c r="BT254" s="10">
        <v>44.91</v>
      </c>
    </row>
    <row r="255" spans="1:72" s="12" customFormat="1" ht="18.2" customHeight="1" x14ac:dyDescent="0.15">
      <c r="A255" s="13">
        <v>253</v>
      </c>
      <c r="B255" s="14" t="s">
        <v>48</v>
      </c>
      <c r="C255" s="14" t="s">
        <v>420</v>
      </c>
      <c r="D255" s="15">
        <v>45231</v>
      </c>
      <c r="E255" s="16" t="s">
        <v>230</v>
      </c>
      <c r="F255" s="17">
        <v>164</v>
      </c>
      <c r="G255" s="17">
        <v>163</v>
      </c>
      <c r="H255" s="18">
        <v>34035.510699999999</v>
      </c>
      <c r="I255" s="18">
        <v>24457.048999999999</v>
      </c>
      <c r="J255" s="18">
        <v>0</v>
      </c>
      <c r="K255" s="18">
        <v>58492.559699999998</v>
      </c>
      <c r="L255" s="18">
        <v>283.00659999999999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58492.559699999998</v>
      </c>
      <c r="T255" s="18">
        <v>70624.545199999993</v>
      </c>
      <c r="U255" s="18">
        <v>300.36340000000001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70924.908599999995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>
        <v>0</v>
      </c>
      <c r="AU255" s="18">
        <f t="shared" si="3"/>
        <v>0</v>
      </c>
      <c r="AV255" s="18">
        <v>24740.0556</v>
      </c>
      <c r="AW255" s="18">
        <v>70924.908599999995</v>
      </c>
      <c r="AX255" s="19">
        <v>84</v>
      </c>
      <c r="AY255" s="19">
        <v>300</v>
      </c>
      <c r="AZ255" s="18">
        <v>257000</v>
      </c>
      <c r="BA255" s="18">
        <v>61367.86</v>
      </c>
      <c r="BB255" s="20">
        <v>90</v>
      </c>
      <c r="BC255" s="20">
        <v>85.783183135276403</v>
      </c>
      <c r="BD255" s="20">
        <v>10.59</v>
      </c>
      <c r="BE255" s="20"/>
      <c r="BF255" s="16" t="s">
        <v>421</v>
      </c>
      <c r="BG255" s="13"/>
      <c r="BH255" s="16" t="s">
        <v>116</v>
      </c>
      <c r="BI255" s="16" t="s">
        <v>439</v>
      </c>
      <c r="BJ255" s="16" t="s">
        <v>635</v>
      </c>
      <c r="BK255" s="16" t="s">
        <v>424</v>
      </c>
      <c r="BL255" s="14" t="s">
        <v>1</v>
      </c>
      <c r="BM255" s="20">
        <v>462299.045694614</v>
      </c>
      <c r="BN255" s="14" t="s">
        <v>45</v>
      </c>
      <c r="BO255" s="20"/>
      <c r="BP255" s="21">
        <v>38666</v>
      </c>
      <c r="BQ255" s="21">
        <v>47791</v>
      </c>
      <c r="BR255" s="20">
        <v>14741.9743</v>
      </c>
      <c r="BS255" s="20">
        <v>12.77</v>
      </c>
      <c r="BT255" s="20">
        <v>44.283900000000003</v>
      </c>
    </row>
    <row r="256" spans="1:72" s="12" customFormat="1" ht="18.2" customHeight="1" x14ac:dyDescent="0.15">
      <c r="A256" s="3">
        <v>254</v>
      </c>
      <c r="B256" s="4" t="s">
        <v>344</v>
      </c>
      <c r="C256" s="4" t="s">
        <v>420</v>
      </c>
      <c r="D256" s="5">
        <v>45231</v>
      </c>
      <c r="E256" s="6" t="s">
        <v>231</v>
      </c>
      <c r="F256" s="7">
        <v>114</v>
      </c>
      <c r="G256" s="7">
        <v>113</v>
      </c>
      <c r="H256" s="8">
        <v>51388.14</v>
      </c>
      <c r="I256" s="8">
        <v>30076.639999999999</v>
      </c>
      <c r="J256" s="8">
        <v>0</v>
      </c>
      <c r="K256" s="8">
        <v>81464.78</v>
      </c>
      <c r="L256" s="8">
        <v>414.96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81464.78</v>
      </c>
      <c r="T256" s="8">
        <v>66068.3</v>
      </c>
      <c r="U256" s="8">
        <v>435.91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66504.210000000006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f t="shared" si="3"/>
        <v>0</v>
      </c>
      <c r="AV256" s="8">
        <v>30491.599999999999</v>
      </c>
      <c r="AW256" s="8">
        <v>66504.210000000006</v>
      </c>
      <c r="AX256" s="9">
        <v>85</v>
      </c>
      <c r="AY256" s="9">
        <v>300</v>
      </c>
      <c r="AZ256" s="8">
        <v>398000</v>
      </c>
      <c r="BA256" s="8">
        <v>92343.66</v>
      </c>
      <c r="BB256" s="10">
        <v>83.66</v>
      </c>
      <c r="BC256" s="10">
        <v>73.804130081047305</v>
      </c>
      <c r="BD256" s="10">
        <v>10.18</v>
      </c>
      <c r="BE256" s="10"/>
      <c r="BF256" s="6" t="s">
        <v>421</v>
      </c>
      <c r="BG256" s="3"/>
      <c r="BH256" s="6" t="s">
        <v>425</v>
      </c>
      <c r="BI256" s="6" t="s">
        <v>636</v>
      </c>
      <c r="BJ256" s="6" t="s">
        <v>427</v>
      </c>
      <c r="BK256" s="6" t="s">
        <v>424</v>
      </c>
      <c r="BL256" s="4" t="s">
        <v>1</v>
      </c>
      <c r="BM256" s="10">
        <v>643861.20636334002</v>
      </c>
      <c r="BN256" s="4" t="s">
        <v>45</v>
      </c>
      <c r="BO256" s="10"/>
      <c r="BP256" s="11">
        <v>38681</v>
      </c>
      <c r="BQ256" s="11">
        <v>47806</v>
      </c>
      <c r="BR256" s="10">
        <v>25299.97</v>
      </c>
      <c r="BS256" s="10">
        <v>19.79</v>
      </c>
      <c r="BT256" s="10">
        <v>44.92</v>
      </c>
    </row>
    <row r="257" spans="1:72" s="12" customFormat="1" ht="18.2" customHeight="1" x14ac:dyDescent="0.15">
      <c r="A257" s="13">
        <v>255</v>
      </c>
      <c r="B257" s="14" t="s">
        <v>48</v>
      </c>
      <c r="C257" s="14" t="s">
        <v>420</v>
      </c>
      <c r="D257" s="15">
        <v>45231</v>
      </c>
      <c r="E257" s="16" t="s">
        <v>232</v>
      </c>
      <c r="F257" s="17">
        <v>154</v>
      </c>
      <c r="G257" s="17">
        <v>153</v>
      </c>
      <c r="H257" s="18">
        <v>46242.479299999999</v>
      </c>
      <c r="I257" s="18">
        <v>31698.057499999999</v>
      </c>
      <c r="J257" s="18">
        <v>0</v>
      </c>
      <c r="K257" s="18">
        <v>77940.536800000002</v>
      </c>
      <c r="L257" s="18">
        <v>378.24020000000002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77940.536800000002</v>
      </c>
      <c r="T257" s="18">
        <v>87851.827499999999</v>
      </c>
      <c r="U257" s="18">
        <v>408.08980000000003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88259.917300000001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  <c r="AS257" s="18"/>
      <c r="AT257" s="18">
        <v>0</v>
      </c>
      <c r="AU257" s="18">
        <f t="shared" si="3"/>
        <v>0</v>
      </c>
      <c r="AV257" s="18">
        <v>32076.297699999999</v>
      </c>
      <c r="AW257" s="18">
        <v>88259.917300000001</v>
      </c>
      <c r="AX257" s="19">
        <v>85</v>
      </c>
      <c r="AY257" s="19">
        <v>300</v>
      </c>
      <c r="AZ257" s="18">
        <v>335000</v>
      </c>
      <c r="BA257" s="18">
        <v>82717.69</v>
      </c>
      <c r="BB257" s="20">
        <v>89.6</v>
      </c>
      <c r="BC257" s="20">
        <v>84.425376207677004</v>
      </c>
      <c r="BD257" s="20">
        <v>10.59</v>
      </c>
      <c r="BE257" s="20"/>
      <c r="BF257" s="16" t="s">
        <v>421</v>
      </c>
      <c r="BG257" s="13"/>
      <c r="BH257" s="16" t="s">
        <v>116</v>
      </c>
      <c r="BI257" s="16" t="s">
        <v>439</v>
      </c>
      <c r="BJ257" s="16" t="s">
        <v>635</v>
      </c>
      <c r="BK257" s="16" t="s">
        <v>424</v>
      </c>
      <c r="BL257" s="14" t="s">
        <v>1</v>
      </c>
      <c r="BM257" s="20">
        <v>616007.16344725003</v>
      </c>
      <c r="BN257" s="14" t="s">
        <v>45</v>
      </c>
      <c r="BO257" s="20"/>
      <c r="BP257" s="21">
        <v>38695</v>
      </c>
      <c r="BQ257" s="21">
        <v>47820</v>
      </c>
      <c r="BR257" s="20">
        <v>18277.5393</v>
      </c>
      <c r="BS257" s="20">
        <v>17.21</v>
      </c>
      <c r="BT257" s="20">
        <v>44.283900000000003</v>
      </c>
    </row>
    <row r="258" spans="1:72" s="12" customFormat="1" ht="18.2" customHeight="1" x14ac:dyDescent="0.15">
      <c r="A258" s="3">
        <v>256</v>
      </c>
      <c r="B258" s="4" t="s">
        <v>344</v>
      </c>
      <c r="C258" s="4" t="s">
        <v>420</v>
      </c>
      <c r="D258" s="5">
        <v>45231</v>
      </c>
      <c r="E258" s="6" t="s">
        <v>233</v>
      </c>
      <c r="F258" s="7">
        <v>128</v>
      </c>
      <c r="G258" s="7">
        <v>127</v>
      </c>
      <c r="H258" s="8">
        <v>51546.96</v>
      </c>
      <c r="I258" s="8">
        <v>31144.93</v>
      </c>
      <c r="J258" s="8">
        <v>0</v>
      </c>
      <c r="K258" s="8">
        <v>82691.89</v>
      </c>
      <c r="L258" s="8">
        <v>402.91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82691.89</v>
      </c>
      <c r="T258" s="8">
        <v>74753.149999999994</v>
      </c>
      <c r="U258" s="8">
        <v>437.26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75190.41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f t="shared" si="3"/>
        <v>0</v>
      </c>
      <c r="AV258" s="8">
        <v>31547.84</v>
      </c>
      <c r="AW258" s="8">
        <v>75190.41</v>
      </c>
      <c r="AX258" s="9">
        <v>87</v>
      </c>
      <c r="AY258" s="9">
        <v>300</v>
      </c>
      <c r="AZ258" s="8">
        <v>375000</v>
      </c>
      <c r="BA258" s="8">
        <v>91181.74</v>
      </c>
      <c r="BB258" s="10">
        <v>90</v>
      </c>
      <c r="BC258" s="10">
        <v>81.620180751102097</v>
      </c>
      <c r="BD258" s="10">
        <v>10.18</v>
      </c>
      <c r="BE258" s="10"/>
      <c r="BF258" s="6" t="s">
        <v>421</v>
      </c>
      <c r="BG258" s="3"/>
      <c r="BH258" s="6" t="s">
        <v>492</v>
      </c>
      <c r="BI258" s="6" t="s">
        <v>637</v>
      </c>
      <c r="BJ258" s="6" t="s">
        <v>638</v>
      </c>
      <c r="BK258" s="6" t="s">
        <v>424</v>
      </c>
      <c r="BL258" s="4" t="s">
        <v>1</v>
      </c>
      <c r="BM258" s="10">
        <v>653559.73528517003</v>
      </c>
      <c r="BN258" s="4" t="s">
        <v>45</v>
      </c>
      <c r="BO258" s="10"/>
      <c r="BP258" s="11">
        <v>38733</v>
      </c>
      <c r="BQ258" s="11">
        <v>47858</v>
      </c>
      <c r="BR258" s="10">
        <v>23692.16</v>
      </c>
      <c r="BS258" s="10">
        <v>19.55</v>
      </c>
      <c r="BT258" s="10">
        <v>45.94</v>
      </c>
    </row>
    <row r="259" spans="1:72" s="12" customFormat="1" ht="18.2" customHeight="1" x14ac:dyDescent="0.15">
      <c r="A259" s="13">
        <v>257</v>
      </c>
      <c r="B259" s="14" t="s">
        <v>48</v>
      </c>
      <c r="C259" s="14" t="s">
        <v>420</v>
      </c>
      <c r="D259" s="15">
        <v>45231</v>
      </c>
      <c r="E259" s="16" t="s">
        <v>234</v>
      </c>
      <c r="F259" s="17">
        <v>152</v>
      </c>
      <c r="G259" s="17">
        <v>151</v>
      </c>
      <c r="H259" s="18">
        <v>45898.659800000001</v>
      </c>
      <c r="I259" s="18">
        <v>30409.957900000001</v>
      </c>
      <c r="J259" s="18">
        <v>0</v>
      </c>
      <c r="K259" s="18">
        <v>76308.617700000003</v>
      </c>
      <c r="L259" s="18">
        <v>363.29450000000003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76308.617700000003</v>
      </c>
      <c r="T259" s="18">
        <v>85247.366399999999</v>
      </c>
      <c r="U259" s="18">
        <v>405.05549999999999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85652.421900000001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>
        <v>0</v>
      </c>
      <c r="AU259" s="18">
        <f t="shared" ref="AU259:AU322" si="4">SUM(AH259:AR259,AB259:AF259,W259:Y259,O259:R259)-J259-AS259-AT259</f>
        <v>0</v>
      </c>
      <c r="AV259" s="18">
        <v>30773.252400000001</v>
      </c>
      <c r="AW259" s="18">
        <v>85652.421900000001</v>
      </c>
      <c r="AX259" s="19">
        <v>87</v>
      </c>
      <c r="AY259" s="19">
        <v>300</v>
      </c>
      <c r="AZ259" s="18">
        <v>330000</v>
      </c>
      <c r="BA259" s="18">
        <v>80826.53</v>
      </c>
      <c r="BB259" s="20">
        <v>89.99</v>
      </c>
      <c r="BC259" s="20">
        <v>84.9598826873181</v>
      </c>
      <c r="BD259" s="20">
        <v>10.59</v>
      </c>
      <c r="BE259" s="20"/>
      <c r="BF259" s="16" t="s">
        <v>421</v>
      </c>
      <c r="BG259" s="13"/>
      <c r="BH259" s="16" t="s">
        <v>569</v>
      </c>
      <c r="BI259" s="16" t="s">
        <v>570</v>
      </c>
      <c r="BJ259" s="16" t="s">
        <v>639</v>
      </c>
      <c r="BK259" s="16" t="s">
        <v>424</v>
      </c>
      <c r="BL259" s="14" t="s">
        <v>1</v>
      </c>
      <c r="BM259" s="20">
        <v>603109.20434868801</v>
      </c>
      <c r="BN259" s="14" t="s">
        <v>45</v>
      </c>
      <c r="BO259" s="20"/>
      <c r="BP259" s="21">
        <v>38765</v>
      </c>
      <c r="BQ259" s="21">
        <v>47890</v>
      </c>
      <c r="BR259" s="20">
        <v>17043.256000000001</v>
      </c>
      <c r="BS259" s="20">
        <v>16.82</v>
      </c>
      <c r="BT259" s="20">
        <v>44.283900000000003</v>
      </c>
    </row>
    <row r="260" spans="1:72" s="12" customFormat="1" ht="18.2" customHeight="1" x14ac:dyDescent="0.15">
      <c r="A260" s="3">
        <v>258</v>
      </c>
      <c r="B260" s="4" t="s">
        <v>344</v>
      </c>
      <c r="C260" s="4" t="s">
        <v>420</v>
      </c>
      <c r="D260" s="5">
        <v>45231</v>
      </c>
      <c r="E260" s="6" t="s">
        <v>235</v>
      </c>
      <c r="F260" s="7">
        <v>127</v>
      </c>
      <c r="G260" s="7">
        <v>126</v>
      </c>
      <c r="H260" s="8">
        <v>14636.59</v>
      </c>
      <c r="I260" s="8">
        <v>33643.160000000003</v>
      </c>
      <c r="J260" s="8">
        <v>0</v>
      </c>
      <c r="K260" s="8">
        <v>48279.75</v>
      </c>
      <c r="L260" s="8">
        <v>444.9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48279.75</v>
      </c>
      <c r="T260" s="8">
        <v>38154.29</v>
      </c>
      <c r="U260" s="8">
        <v>129.13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38283.42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f t="shared" si="4"/>
        <v>0</v>
      </c>
      <c r="AV260" s="8">
        <v>34088.06</v>
      </c>
      <c r="AW260" s="8">
        <v>38283.42</v>
      </c>
      <c r="AX260" s="9">
        <v>29</v>
      </c>
      <c r="AY260" s="9">
        <v>240</v>
      </c>
      <c r="AZ260" s="8">
        <v>237216.48</v>
      </c>
      <c r="BA260" s="8">
        <v>57150</v>
      </c>
      <c r="BB260" s="10">
        <v>90</v>
      </c>
      <c r="BC260" s="10">
        <v>76.031102362204706</v>
      </c>
      <c r="BD260" s="10">
        <v>10.59</v>
      </c>
      <c r="BE260" s="10"/>
      <c r="BF260" s="6" t="s">
        <v>421</v>
      </c>
      <c r="BG260" s="3"/>
      <c r="BH260" s="6" t="s">
        <v>116</v>
      </c>
      <c r="BI260" s="6" t="s">
        <v>640</v>
      </c>
      <c r="BJ260" s="6" t="s">
        <v>641</v>
      </c>
      <c r="BK260" s="6" t="s">
        <v>424</v>
      </c>
      <c r="BL260" s="4" t="s">
        <v>1</v>
      </c>
      <c r="BM260" s="10">
        <v>381581.56295175001</v>
      </c>
      <c r="BN260" s="4" t="s">
        <v>45</v>
      </c>
      <c r="BO260" s="10"/>
      <c r="BP260" s="11">
        <v>38798</v>
      </c>
      <c r="BQ260" s="11">
        <v>46099</v>
      </c>
      <c r="BR260" s="10">
        <v>16680.93</v>
      </c>
      <c r="BS260" s="10">
        <v>11.98</v>
      </c>
      <c r="BT260" s="10">
        <v>45.5</v>
      </c>
    </row>
    <row r="261" spans="1:72" s="12" customFormat="1" ht="18.2" customHeight="1" x14ac:dyDescent="0.15">
      <c r="A261" s="13">
        <v>259</v>
      </c>
      <c r="B261" s="14" t="s">
        <v>344</v>
      </c>
      <c r="C261" s="14" t="s">
        <v>420</v>
      </c>
      <c r="D261" s="15">
        <v>45231</v>
      </c>
      <c r="E261" s="16" t="s">
        <v>642</v>
      </c>
      <c r="F261" s="17">
        <v>8</v>
      </c>
      <c r="G261" s="17">
        <v>7</v>
      </c>
      <c r="H261" s="18">
        <v>27128.62</v>
      </c>
      <c r="I261" s="18">
        <v>1364.18</v>
      </c>
      <c r="J261" s="18">
        <v>0</v>
      </c>
      <c r="K261" s="18">
        <v>28492.799999999999</v>
      </c>
      <c r="L261" s="18">
        <v>202.33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28492.799999999999</v>
      </c>
      <c r="T261" s="18">
        <v>1726.16</v>
      </c>
      <c r="U261" s="18">
        <v>239.39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1965.55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>
        <v>0</v>
      </c>
      <c r="AT261" s="18">
        <v>0</v>
      </c>
      <c r="AU261" s="18">
        <f t="shared" si="4"/>
        <v>0</v>
      </c>
      <c r="AV261" s="18">
        <v>1566.51</v>
      </c>
      <c r="AW261" s="18">
        <v>1965.55</v>
      </c>
      <c r="AX261" s="19">
        <v>89</v>
      </c>
      <c r="AY261" s="19">
        <v>300</v>
      </c>
      <c r="AZ261" s="18">
        <v>190000</v>
      </c>
      <c r="BA261" s="18">
        <v>46466.29</v>
      </c>
      <c r="BB261" s="20">
        <v>90</v>
      </c>
      <c r="BC261" s="20">
        <v>55.187362709611598</v>
      </c>
      <c r="BD261" s="20">
        <v>10.59</v>
      </c>
      <c r="BE261" s="20"/>
      <c r="BF261" s="16" t="s">
        <v>421</v>
      </c>
      <c r="BG261" s="13"/>
      <c r="BH261" s="16" t="s">
        <v>569</v>
      </c>
      <c r="BI261" s="16" t="s">
        <v>570</v>
      </c>
      <c r="BJ261" s="16" t="s">
        <v>639</v>
      </c>
      <c r="BK261" s="16" t="s">
        <v>424</v>
      </c>
      <c r="BL261" s="14" t="s">
        <v>1</v>
      </c>
      <c r="BM261" s="20">
        <v>225194.3549184</v>
      </c>
      <c r="BN261" s="14" t="s">
        <v>45</v>
      </c>
      <c r="BO261" s="20"/>
      <c r="BP261" s="21">
        <v>38800</v>
      </c>
      <c r="BQ261" s="21">
        <v>47925</v>
      </c>
      <c r="BR261" s="20">
        <v>1010.68</v>
      </c>
      <c r="BS261" s="20">
        <v>9.67</v>
      </c>
      <c r="BT261" s="20">
        <v>45.55</v>
      </c>
    </row>
    <row r="262" spans="1:72" s="12" customFormat="1" ht="18.2" customHeight="1" x14ac:dyDescent="0.15">
      <c r="A262" s="3">
        <v>260</v>
      </c>
      <c r="B262" s="4" t="s">
        <v>344</v>
      </c>
      <c r="C262" s="4" t="s">
        <v>420</v>
      </c>
      <c r="D262" s="5">
        <v>45231</v>
      </c>
      <c r="E262" s="6" t="s">
        <v>643</v>
      </c>
      <c r="F262" s="7">
        <v>2</v>
      </c>
      <c r="G262" s="7">
        <v>1</v>
      </c>
      <c r="H262" s="8">
        <v>20556.95</v>
      </c>
      <c r="I262" s="8">
        <v>737.98</v>
      </c>
      <c r="J262" s="8">
        <v>0</v>
      </c>
      <c r="K262" s="8">
        <v>21294.93</v>
      </c>
      <c r="L262" s="8">
        <v>1482.26</v>
      </c>
      <c r="M262" s="8">
        <v>0</v>
      </c>
      <c r="N262" s="8">
        <v>0</v>
      </c>
      <c r="O262" s="8">
        <v>737.98</v>
      </c>
      <c r="P262" s="8">
        <v>0</v>
      </c>
      <c r="Q262" s="8">
        <v>4.5199999999999996</v>
      </c>
      <c r="R262" s="8">
        <v>0</v>
      </c>
      <c r="S262" s="8">
        <v>20552.43</v>
      </c>
      <c r="T262" s="8">
        <v>180.6</v>
      </c>
      <c r="U262" s="8">
        <v>354.9</v>
      </c>
      <c r="V262" s="8">
        <v>0</v>
      </c>
      <c r="W262" s="8">
        <v>180.6</v>
      </c>
      <c r="X262" s="8">
        <v>0</v>
      </c>
      <c r="Y262" s="8">
        <v>0</v>
      </c>
      <c r="Z262" s="8">
        <v>0</v>
      </c>
      <c r="AA262" s="8">
        <v>354.9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20.3</v>
      </c>
      <c r="AK262" s="8">
        <v>0</v>
      </c>
      <c r="AL262" s="8">
        <v>0</v>
      </c>
      <c r="AM262" s="8">
        <v>0</v>
      </c>
      <c r="AN262" s="8">
        <v>0</v>
      </c>
      <c r="AO262" s="8">
        <v>40.840000000000003</v>
      </c>
      <c r="AP262" s="8">
        <v>121.33</v>
      </c>
      <c r="AQ262" s="8">
        <v>5.0000000000000001E-3</v>
      </c>
      <c r="AR262" s="8">
        <v>0</v>
      </c>
      <c r="AS262" s="8">
        <v>0</v>
      </c>
      <c r="AT262" s="8">
        <v>0</v>
      </c>
      <c r="AU262" s="8">
        <f t="shared" si="4"/>
        <v>1105.575</v>
      </c>
      <c r="AV262" s="8">
        <v>1482.26</v>
      </c>
      <c r="AW262" s="8">
        <v>354.9</v>
      </c>
      <c r="AX262" s="9">
        <v>29</v>
      </c>
      <c r="AY262" s="9">
        <v>240</v>
      </c>
      <c r="AZ262" s="8">
        <v>384500</v>
      </c>
      <c r="BA262" s="8">
        <v>94022.24</v>
      </c>
      <c r="BB262" s="10">
        <v>90</v>
      </c>
      <c r="BC262" s="10">
        <v>19.673203914307901</v>
      </c>
      <c r="BD262" s="10">
        <v>10.18</v>
      </c>
      <c r="BE262" s="10"/>
      <c r="BF262" s="6" t="s">
        <v>421</v>
      </c>
      <c r="BG262" s="3"/>
      <c r="BH262" s="6" t="s">
        <v>116</v>
      </c>
      <c r="BI262" s="6" t="s">
        <v>640</v>
      </c>
      <c r="BJ262" s="6" t="s">
        <v>641</v>
      </c>
      <c r="BK262" s="6" t="s">
        <v>442</v>
      </c>
      <c r="BL262" s="4" t="s">
        <v>1</v>
      </c>
      <c r="BM262" s="10">
        <v>162437.21978379</v>
      </c>
      <c r="BN262" s="4" t="s">
        <v>45</v>
      </c>
      <c r="BO262" s="10"/>
      <c r="BP262" s="11">
        <v>38805</v>
      </c>
      <c r="BQ262" s="11">
        <v>46106</v>
      </c>
      <c r="BR262" s="10">
        <v>364.94</v>
      </c>
      <c r="BS262" s="10">
        <v>20.3</v>
      </c>
      <c r="BT262" s="10">
        <v>0</v>
      </c>
    </row>
    <row r="263" spans="1:72" s="12" customFormat="1" ht="18.2" customHeight="1" x14ac:dyDescent="0.15">
      <c r="A263" s="13">
        <v>261</v>
      </c>
      <c r="B263" s="14" t="s">
        <v>344</v>
      </c>
      <c r="C263" s="14" t="s">
        <v>420</v>
      </c>
      <c r="D263" s="15">
        <v>45231</v>
      </c>
      <c r="E263" s="16" t="s">
        <v>236</v>
      </c>
      <c r="F263" s="17">
        <v>114</v>
      </c>
      <c r="G263" s="17">
        <v>113</v>
      </c>
      <c r="H263" s="18">
        <v>78739.990000000005</v>
      </c>
      <c r="I263" s="18">
        <v>50132.63</v>
      </c>
      <c r="J263" s="18">
        <v>0</v>
      </c>
      <c r="K263" s="18">
        <v>128872.62</v>
      </c>
      <c r="L263" s="18">
        <v>691.66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128872.62</v>
      </c>
      <c r="T263" s="18">
        <v>103495.41</v>
      </c>
      <c r="U263" s="18">
        <v>667.93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104163.34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f t="shared" si="4"/>
        <v>0</v>
      </c>
      <c r="AV263" s="18">
        <v>50824.29</v>
      </c>
      <c r="AW263" s="18">
        <v>104163.34</v>
      </c>
      <c r="AX263" s="19">
        <v>81</v>
      </c>
      <c r="AY263" s="19">
        <v>300</v>
      </c>
      <c r="AZ263" s="18">
        <v>585000</v>
      </c>
      <c r="BA263" s="18">
        <v>147554.22</v>
      </c>
      <c r="BB263" s="20">
        <v>90</v>
      </c>
      <c r="BC263" s="20">
        <v>78.605246261340397</v>
      </c>
      <c r="BD263" s="20">
        <v>10.18</v>
      </c>
      <c r="BE263" s="20"/>
      <c r="BF263" s="16" t="s">
        <v>431</v>
      </c>
      <c r="BG263" s="13"/>
      <c r="BH263" s="16" t="s">
        <v>492</v>
      </c>
      <c r="BI263" s="16" t="s">
        <v>637</v>
      </c>
      <c r="BJ263" s="16" t="s">
        <v>644</v>
      </c>
      <c r="BK263" s="16" t="s">
        <v>424</v>
      </c>
      <c r="BL263" s="14" t="s">
        <v>1</v>
      </c>
      <c r="BM263" s="20">
        <v>1018551.5824188601</v>
      </c>
      <c r="BN263" s="14" t="s">
        <v>45</v>
      </c>
      <c r="BO263" s="20"/>
      <c r="BP263" s="21">
        <v>38513</v>
      </c>
      <c r="BQ263" s="21">
        <v>47638</v>
      </c>
      <c r="BR263" s="20">
        <v>37863.14</v>
      </c>
      <c r="BS263" s="20">
        <v>31.63</v>
      </c>
      <c r="BT263" s="20">
        <v>45.39</v>
      </c>
    </row>
    <row r="264" spans="1:72" s="12" customFormat="1" ht="18.2" customHeight="1" x14ac:dyDescent="0.15">
      <c r="A264" s="3">
        <v>262</v>
      </c>
      <c r="B264" s="4" t="s">
        <v>345</v>
      </c>
      <c r="C264" s="4" t="s">
        <v>420</v>
      </c>
      <c r="D264" s="5">
        <v>45231</v>
      </c>
      <c r="E264" s="6" t="s">
        <v>645</v>
      </c>
      <c r="F264" s="7">
        <v>0</v>
      </c>
      <c r="G264" s="7">
        <v>0</v>
      </c>
      <c r="H264" s="8">
        <v>18059.43</v>
      </c>
      <c r="I264" s="8">
        <v>0</v>
      </c>
      <c r="J264" s="8">
        <v>0</v>
      </c>
      <c r="K264" s="8">
        <v>18059.43</v>
      </c>
      <c r="L264" s="8">
        <v>387.71</v>
      </c>
      <c r="M264" s="8">
        <v>0</v>
      </c>
      <c r="N264" s="8">
        <v>0</v>
      </c>
      <c r="O264" s="8">
        <v>0</v>
      </c>
      <c r="P264" s="8">
        <v>387.71</v>
      </c>
      <c r="Q264" s="8">
        <v>0</v>
      </c>
      <c r="R264" s="8">
        <v>0</v>
      </c>
      <c r="S264" s="8">
        <v>17671.72</v>
      </c>
      <c r="T264" s="8">
        <v>0</v>
      </c>
      <c r="U264" s="8">
        <v>131.08000000000001</v>
      </c>
      <c r="V264" s="8">
        <v>0</v>
      </c>
      <c r="W264" s="8">
        <v>0</v>
      </c>
      <c r="X264" s="8">
        <v>131.08000000000001</v>
      </c>
      <c r="Y264" s="8">
        <v>0</v>
      </c>
      <c r="Z264" s="8">
        <v>0</v>
      </c>
      <c r="AA264" s="8">
        <v>0</v>
      </c>
      <c r="AB264" s="8">
        <v>49.2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25.48</v>
      </c>
      <c r="AI264" s="8">
        <v>17.88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0.21</v>
      </c>
      <c r="AR264" s="8">
        <v>0</v>
      </c>
      <c r="AS264" s="8">
        <v>0</v>
      </c>
      <c r="AT264" s="8">
        <v>0</v>
      </c>
      <c r="AU264" s="8">
        <f t="shared" si="4"/>
        <v>611.55999999999995</v>
      </c>
      <c r="AV264" s="8">
        <v>0</v>
      </c>
      <c r="AW264" s="8">
        <v>0</v>
      </c>
      <c r="AX264" s="9">
        <v>42</v>
      </c>
      <c r="AY264" s="9">
        <v>240</v>
      </c>
      <c r="AZ264" s="8">
        <v>253000</v>
      </c>
      <c r="BA264" s="8">
        <v>58875.71</v>
      </c>
      <c r="BB264" s="10">
        <v>90</v>
      </c>
      <c r="BC264" s="10">
        <v>27.0137684963799</v>
      </c>
      <c r="BD264" s="10">
        <v>8.7100000000000009</v>
      </c>
      <c r="BE264" s="10"/>
      <c r="BF264" s="6" t="s">
        <v>431</v>
      </c>
      <c r="BG264" s="3"/>
      <c r="BH264" s="6" t="s">
        <v>569</v>
      </c>
      <c r="BI264" s="6" t="s">
        <v>604</v>
      </c>
      <c r="BJ264" s="6" t="s">
        <v>613</v>
      </c>
      <c r="BK264" s="6" t="s">
        <v>430</v>
      </c>
      <c r="BL264" s="4" t="s">
        <v>1</v>
      </c>
      <c r="BM264" s="10">
        <v>139669.37562116</v>
      </c>
      <c r="BN264" s="4" t="s">
        <v>45</v>
      </c>
      <c r="BO264" s="10"/>
      <c r="BP264" s="11">
        <v>39183</v>
      </c>
      <c r="BQ264" s="11">
        <v>46488</v>
      </c>
      <c r="BR264" s="10">
        <v>0</v>
      </c>
      <c r="BS264" s="10">
        <v>49.2</v>
      </c>
      <c r="BT264" s="10">
        <v>0</v>
      </c>
    </row>
    <row r="265" spans="1:72" s="12" customFormat="1" ht="18.2" customHeight="1" x14ac:dyDescent="0.15">
      <c r="A265" s="13">
        <v>263</v>
      </c>
      <c r="B265" s="14" t="s">
        <v>715</v>
      </c>
      <c r="C265" s="14" t="s">
        <v>420</v>
      </c>
      <c r="D265" s="15">
        <v>45231</v>
      </c>
      <c r="E265" s="16" t="s">
        <v>646</v>
      </c>
      <c r="F265" s="17">
        <v>0</v>
      </c>
      <c r="G265" s="17">
        <v>0</v>
      </c>
      <c r="H265" s="18">
        <v>30069.062233000001</v>
      </c>
      <c r="I265" s="18">
        <v>0</v>
      </c>
      <c r="J265" s="18">
        <v>0</v>
      </c>
      <c r="K265" s="18">
        <v>30069.062233000001</v>
      </c>
      <c r="L265" s="18">
        <v>323.41210000000001</v>
      </c>
      <c r="M265" s="18">
        <v>0</v>
      </c>
      <c r="N265" s="18">
        <v>0</v>
      </c>
      <c r="O265" s="18">
        <v>0</v>
      </c>
      <c r="P265" s="18">
        <v>323.41210000000001</v>
      </c>
      <c r="Q265" s="18">
        <v>0</v>
      </c>
      <c r="R265" s="18">
        <v>0</v>
      </c>
      <c r="S265" s="18">
        <v>29745.650132999999</v>
      </c>
      <c r="T265" s="18">
        <v>0</v>
      </c>
      <c r="U265" s="18">
        <v>240.5523</v>
      </c>
      <c r="V265" s="18">
        <v>0</v>
      </c>
      <c r="W265" s="18">
        <v>0</v>
      </c>
      <c r="X265" s="18">
        <v>240.5523</v>
      </c>
      <c r="Y265" s="18">
        <v>0</v>
      </c>
      <c r="Z265" s="18">
        <v>0</v>
      </c>
      <c r="AA265" s="18">
        <v>0</v>
      </c>
      <c r="AB265" s="18">
        <v>137</v>
      </c>
      <c r="AC265" s="18">
        <v>0</v>
      </c>
      <c r="AD265" s="18">
        <v>0</v>
      </c>
      <c r="AE265" s="18">
        <v>0</v>
      </c>
      <c r="AF265" s="18">
        <v>0</v>
      </c>
      <c r="AG265" s="18">
        <v>7.86</v>
      </c>
      <c r="AH265" s="18">
        <v>77.11</v>
      </c>
      <c r="AI265" s="18">
        <v>41.199800000000003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3.2909000000000002</v>
      </c>
      <c r="AR265" s="18">
        <v>0</v>
      </c>
      <c r="AS265" s="18"/>
      <c r="AT265" s="18">
        <v>0</v>
      </c>
      <c r="AU265" s="18">
        <f t="shared" si="4"/>
        <v>822.56510000000003</v>
      </c>
      <c r="AV265" s="18">
        <v>0</v>
      </c>
      <c r="AW265" s="18">
        <v>0</v>
      </c>
      <c r="AX265" s="19">
        <v>71</v>
      </c>
      <c r="AY265" s="19">
        <v>360</v>
      </c>
      <c r="AZ265" s="18">
        <v>187163.76</v>
      </c>
      <c r="BA265" s="18">
        <v>66492.23</v>
      </c>
      <c r="BB265" s="20">
        <v>93</v>
      </c>
      <c r="BC265" s="20">
        <v>41.6040409889847</v>
      </c>
      <c r="BD265" s="20">
        <v>9.6</v>
      </c>
      <c r="BE265" s="20"/>
      <c r="BF265" s="16" t="s">
        <v>421</v>
      </c>
      <c r="BG265" s="13"/>
      <c r="BH265" s="16" t="s">
        <v>647</v>
      </c>
      <c r="BI265" s="16" t="s">
        <v>648</v>
      </c>
      <c r="BJ265" s="16" t="s">
        <v>649</v>
      </c>
      <c r="BK265" s="16" t="s">
        <v>430</v>
      </c>
      <c r="BL265" s="14" t="s">
        <v>1</v>
      </c>
      <c r="BM265" s="20">
        <v>235096.32234562299</v>
      </c>
      <c r="BN265" s="14" t="s">
        <v>45</v>
      </c>
      <c r="BO265" s="20"/>
      <c r="BP265" s="21">
        <v>36443</v>
      </c>
      <c r="BQ265" s="21">
        <v>47423</v>
      </c>
      <c r="BR265" s="20">
        <v>0</v>
      </c>
      <c r="BS265" s="20">
        <v>137</v>
      </c>
      <c r="BT265" s="20">
        <v>0</v>
      </c>
    </row>
    <row r="266" spans="1:72" s="12" customFormat="1" ht="18.2" customHeight="1" x14ac:dyDescent="0.15">
      <c r="A266" s="3">
        <v>264</v>
      </c>
      <c r="B266" s="4" t="s">
        <v>715</v>
      </c>
      <c r="C266" s="4" t="s">
        <v>420</v>
      </c>
      <c r="D266" s="5">
        <v>45231</v>
      </c>
      <c r="E266" s="6" t="s">
        <v>650</v>
      </c>
      <c r="F266" s="7">
        <v>1</v>
      </c>
      <c r="G266" s="7">
        <v>1</v>
      </c>
      <c r="H266" s="8">
        <v>30069.061099999999</v>
      </c>
      <c r="I266" s="8">
        <v>320.84530000000001</v>
      </c>
      <c r="J266" s="8">
        <v>0</v>
      </c>
      <c r="K266" s="8">
        <v>30389.9064</v>
      </c>
      <c r="L266" s="8">
        <v>323.41210000000001</v>
      </c>
      <c r="M266" s="8">
        <v>0</v>
      </c>
      <c r="N266" s="8">
        <v>0</v>
      </c>
      <c r="O266" s="8">
        <v>320.84530000000001</v>
      </c>
      <c r="P266" s="8">
        <v>0</v>
      </c>
      <c r="Q266" s="8">
        <v>0</v>
      </c>
      <c r="R266" s="8">
        <v>0</v>
      </c>
      <c r="S266" s="8">
        <v>30069.061099999999</v>
      </c>
      <c r="T266" s="8">
        <v>243.1191</v>
      </c>
      <c r="U266" s="8">
        <v>240.5523</v>
      </c>
      <c r="V266" s="8">
        <v>0</v>
      </c>
      <c r="W266" s="8">
        <v>243.1191</v>
      </c>
      <c r="X266" s="8">
        <v>0</v>
      </c>
      <c r="Y266" s="8">
        <v>0</v>
      </c>
      <c r="Z266" s="8">
        <v>0</v>
      </c>
      <c r="AA266" s="8">
        <v>240.5523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20.48</v>
      </c>
      <c r="AH266" s="8">
        <v>0</v>
      </c>
      <c r="AI266" s="8">
        <v>0</v>
      </c>
      <c r="AJ266" s="8">
        <v>137</v>
      </c>
      <c r="AK266" s="8">
        <v>0</v>
      </c>
      <c r="AL266" s="8">
        <v>0</v>
      </c>
      <c r="AM266" s="8">
        <v>0</v>
      </c>
      <c r="AN266" s="8">
        <v>0</v>
      </c>
      <c r="AO266" s="8">
        <v>77.11</v>
      </c>
      <c r="AP266" s="8">
        <v>28.453099999999999</v>
      </c>
      <c r="AQ266" s="8">
        <v>0</v>
      </c>
      <c r="AR266" s="8">
        <v>0</v>
      </c>
      <c r="AS266" s="8"/>
      <c r="AT266" s="8">
        <v>0</v>
      </c>
      <c r="AU266" s="8">
        <f t="shared" si="4"/>
        <v>806.52750000000003</v>
      </c>
      <c r="AV266" s="8">
        <v>323.41210000000001</v>
      </c>
      <c r="AW266" s="8">
        <v>240.5523</v>
      </c>
      <c r="AX266" s="9">
        <v>71</v>
      </c>
      <c r="AY266" s="9">
        <v>360</v>
      </c>
      <c r="AZ266" s="8">
        <v>187163.76</v>
      </c>
      <c r="BA266" s="8">
        <v>66492.23</v>
      </c>
      <c r="BB266" s="10">
        <v>93</v>
      </c>
      <c r="BC266" s="10">
        <v>42.056382863080401</v>
      </c>
      <c r="BD266" s="10">
        <v>9.6</v>
      </c>
      <c r="BE266" s="10"/>
      <c r="BF266" s="6" t="s">
        <v>421</v>
      </c>
      <c r="BG266" s="3"/>
      <c r="BH266" s="6" t="s">
        <v>647</v>
      </c>
      <c r="BI266" s="6" t="s">
        <v>648</v>
      </c>
      <c r="BJ266" s="6" t="s">
        <v>649</v>
      </c>
      <c r="BK266" s="6" t="s">
        <v>442</v>
      </c>
      <c r="BL266" s="4" t="s">
        <v>1</v>
      </c>
      <c r="BM266" s="10">
        <v>237652.41806408801</v>
      </c>
      <c r="BN266" s="4" t="s">
        <v>45</v>
      </c>
      <c r="BO266" s="10"/>
      <c r="BP266" s="11">
        <v>36443</v>
      </c>
      <c r="BQ266" s="11">
        <v>47423</v>
      </c>
      <c r="BR266" s="10">
        <v>242.56309999999999</v>
      </c>
      <c r="BS266" s="10">
        <v>137</v>
      </c>
      <c r="BT266" s="10">
        <v>0</v>
      </c>
    </row>
    <row r="267" spans="1:72" s="12" customFormat="1" ht="18.2" customHeight="1" x14ac:dyDescent="0.15">
      <c r="A267" s="13">
        <v>265</v>
      </c>
      <c r="B267" s="14" t="s">
        <v>715</v>
      </c>
      <c r="C267" s="14" t="s">
        <v>420</v>
      </c>
      <c r="D267" s="15">
        <v>45231</v>
      </c>
      <c r="E267" s="16" t="s">
        <v>651</v>
      </c>
      <c r="F267" s="17">
        <v>0</v>
      </c>
      <c r="G267" s="17">
        <v>0</v>
      </c>
      <c r="H267" s="18">
        <v>29736.546077999999</v>
      </c>
      <c r="I267" s="18">
        <v>0</v>
      </c>
      <c r="J267" s="18">
        <v>0</v>
      </c>
      <c r="K267" s="18">
        <v>29736.546077999999</v>
      </c>
      <c r="L267" s="18">
        <v>326.07209999999998</v>
      </c>
      <c r="M267" s="18">
        <v>0</v>
      </c>
      <c r="N267" s="18">
        <v>0</v>
      </c>
      <c r="O267" s="18">
        <v>0</v>
      </c>
      <c r="P267" s="18">
        <v>326.07209999999998</v>
      </c>
      <c r="Q267" s="18">
        <v>0</v>
      </c>
      <c r="R267" s="18">
        <v>0</v>
      </c>
      <c r="S267" s="18">
        <v>29410.473978000002</v>
      </c>
      <c r="T267" s="18">
        <v>0</v>
      </c>
      <c r="U267" s="18">
        <v>237.89230000000001</v>
      </c>
      <c r="V267" s="18">
        <v>0</v>
      </c>
      <c r="W267" s="18">
        <v>0</v>
      </c>
      <c r="X267" s="18">
        <v>237.89230000000001</v>
      </c>
      <c r="Y267" s="18">
        <v>0</v>
      </c>
      <c r="Z267" s="18">
        <v>0</v>
      </c>
      <c r="AA267" s="18">
        <v>0</v>
      </c>
      <c r="AB267" s="18">
        <v>137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77.11</v>
      </c>
      <c r="AI267" s="18">
        <v>41.023499999999999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6.7172000000000001</v>
      </c>
      <c r="AR267" s="18">
        <v>0</v>
      </c>
      <c r="AS267" s="18"/>
      <c r="AT267" s="18">
        <v>0</v>
      </c>
      <c r="AU267" s="18">
        <f t="shared" si="4"/>
        <v>825.81510000000003</v>
      </c>
      <c r="AV267" s="18">
        <v>0</v>
      </c>
      <c r="AW267" s="18">
        <v>0</v>
      </c>
      <c r="AX267" s="19">
        <v>70</v>
      </c>
      <c r="AY267" s="19">
        <v>360</v>
      </c>
      <c r="AZ267" s="18">
        <v>185431.53</v>
      </c>
      <c r="BA267" s="18">
        <v>66492.23</v>
      </c>
      <c r="BB267" s="20">
        <v>93</v>
      </c>
      <c r="BC267" s="20">
        <v>41.135243621006602</v>
      </c>
      <c r="BD267" s="20">
        <v>9.6</v>
      </c>
      <c r="BE267" s="20"/>
      <c r="BF267" s="16" t="s">
        <v>421</v>
      </c>
      <c r="BG267" s="13"/>
      <c r="BH267" s="16" t="s">
        <v>647</v>
      </c>
      <c r="BI267" s="16" t="s">
        <v>648</v>
      </c>
      <c r="BJ267" s="16" t="s">
        <v>649</v>
      </c>
      <c r="BK267" s="16" t="s">
        <v>430</v>
      </c>
      <c r="BL267" s="14" t="s">
        <v>1</v>
      </c>
      <c r="BM267" s="20">
        <v>232447.239840244</v>
      </c>
      <c r="BN267" s="14" t="s">
        <v>45</v>
      </c>
      <c r="BO267" s="20"/>
      <c r="BP267" s="21">
        <v>36413</v>
      </c>
      <c r="BQ267" s="21">
        <v>47392</v>
      </c>
      <c r="BR267" s="20">
        <v>0</v>
      </c>
      <c r="BS267" s="20">
        <v>137</v>
      </c>
      <c r="BT267" s="20">
        <v>0</v>
      </c>
    </row>
    <row r="268" spans="1:72" s="12" customFormat="1" ht="18.2" customHeight="1" x14ac:dyDescent="0.15">
      <c r="A268" s="3">
        <v>266</v>
      </c>
      <c r="B268" s="4" t="s">
        <v>344</v>
      </c>
      <c r="C268" s="4" t="s">
        <v>420</v>
      </c>
      <c r="D268" s="5">
        <v>45231</v>
      </c>
      <c r="E268" s="6" t="s">
        <v>237</v>
      </c>
      <c r="F268" s="7">
        <v>44</v>
      </c>
      <c r="G268" s="7">
        <v>43</v>
      </c>
      <c r="H268" s="8">
        <v>44562.55</v>
      </c>
      <c r="I268" s="8">
        <v>13165.72</v>
      </c>
      <c r="J268" s="8">
        <v>0</v>
      </c>
      <c r="K268" s="8">
        <v>57728.27</v>
      </c>
      <c r="L268" s="8">
        <v>362.59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57728.27</v>
      </c>
      <c r="T268" s="8">
        <v>17592.02</v>
      </c>
      <c r="U268" s="8">
        <v>352.77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17944.79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f t="shared" si="4"/>
        <v>0</v>
      </c>
      <c r="AV268" s="8">
        <v>13528.31</v>
      </c>
      <c r="AW268" s="8">
        <v>17944.79</v>
      </c>
      <c r="AX268" s="9">
        <v>92</v>
      </c>
      <c r="AY268" s="9">
        <v>300</v>
      </c>
      <c r="AZ268" s="8">
        <v>335000</v>
      </c>
      <c r="BA268" s="8">
        <v>81877.31</v>
      </c>
      <c r="BB268" s="10">
        <v>90</v>
      </c>
      <c r="BC268" s="10">
        <v>63.455239308668098</v>
      </c>
      <c r="BD268" s="10">
        <v>9.5</v>
      </c>
      <c r="BE268" s="10"/>
      <c r="BF268" s="6" t="s">
        <v>431</v>
      </c>
      <c r="BG268" s="3"/>
      <c r="BH268" s="6" t="s">
        <v>116</v>
      </c>
      <c r="BI268" s="6" t="s">
        <v>592</v>
      </c>
      <c r="BJ268" s="6" t="s">
        <v>652</v>
      </c>
      <c r="BK268" s="6" t="s">
        <v>424</v>
      </c>
      <c r="BL268" s="4" t="s">
        <v>1</v>
      </c>
      <c r="BM268" s="10">
        <v>456258.44154331001</v>
      </c>
      <c r="BN268" s="4" t="s">
        <v>45</v>
      </c>
      <c r="BO268" s="10"/>
      <c r="BP268" s="11">
        <v>38869</v>
      </c>
      <c r="BQ268" s="11">
        <v>47995</v>
      </c>
      <c r="BR268" s="10">
        <v>8877.76</v>
      </c>
      <c r="BS268" s="10">
        <v>56.86</v>
      </c>
      <c r="BT268" s="10">
        <v>45.54</v>
      </c>
    </row>
    <row r="269" spans="1:72" s="12" customFormat="1" ht="18.2" customHeight="1" x14ac:dyDescent="0.15">
      <c r="A269" s="13">
        <v>267</v>
      </c>
      <c r="B269" s="14" t="s">
        <v>344</v>
      </c>
      <c r="C269" s="14" t="s">
        <v>420</v>
      </c>
      <c r="D269" s="15">
        <v>45231</v>
      </c>
      <c r="E269" s="16" t="s">
        <v>653</v>
      </c>
      <c r="F269" s="17">
        <v>0</v>
      </c>
      <c r="G269" s="17">
        <v>0</v>
      </c>
      <c r="H269" s="18">
        <v>48446.75</v>
      </c>
      <c r="I269" s="18">
        <v>0</v>
      </c>
      <c r="J269" s="18">
        <v>0</v>
      </c>
      <c r="K269" s="18">
        <v>48446.75</v>
      </c>
      <c r="L269" s="18">
        <v>710.31</v>
      </c>
      <c r="M269" s="18">
        <v>0</v>
      </c>
      <c r="N269" s="18">
        <v>0</v>
      </c>
      <c r="O269" s="18">
        <v>0</v>
      </c>
      <c r="P269" s="18">
        <v>710.31</v>
      </c>
      <c r="Q269" s="18">
        <v>26.57</v>
      </c>
      <c r="R269" s="18">
        <v>0</v>
      </c>
      <c r="S269" s="18">
        <v>47709.87</v>
      </c>
      <c r="T269" s="18">
        <v>0</v>
      </c>
      <c r="U269" s="18">
        <v>383.33</v>
      </c>
      <c r="V269" s="18">
        <v>0</v>
      </c>
      <c r="W269" s="18">
        <v>0</v>
      </c>
      <c r="X269" s="18">
        <v>383.33</v>
      </c>
      <c r="Y269" s="18">
        <v>0</v>
      </c>
      <c r="Z269" s="18">
        <v>0</v>
      </c>
      <c r="AA269" s="18">
        <v>0</v>
      </c>
      <c r="AB269" s="18">
        <v>86.93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161.47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5.1874999999999998E-2</v>
      </c>
      <c r="AT269" s="18">
        <v>0</v>
      </c>
      <c r="AU269" s="18">
        <f t="shared" si="4"/>
        <v>1368.5581249999998</v>
      </c>
      <c r="AV269" s="18">
        <v>0</v>
      </c>
      <c r="AW269" s="18">
        <v>0</v>
      </c>
      <c r="AX269" s="19">
        <v>69</v>
      </c>
      <c r="AY269" s="19">
        <v>300</v>
      </c>
      <c r="AZ269" s="18">
        <v>510966.2</v>
      </c>
      <c r="BA269" s="18">
        <v>125173.89</v>
      </c>
      <c r="BB269" s="20">
        <v>90</v>
      </c>
      <c r="BC269" s="20">
        <v>34.303386273287501</v>
      </c>
      <c r="BD269" s="20">
        <v>9.5</v>
      </c>
      <c r="BE269" s="20"/>
      <c r="BF269" s="16" t="s">
        <v>431</v>
      </c>
      <c r="BG269" s="13"/>
      <c r="BH269" s="16" t="s">
        <v>114</v>
      </c>
      <c r="BI269" s="16" t="s">
        <v>436</v>
      </c>
      <c r="BJ269" s="16" t="s">
        <v>437</v>
      </c>
      <c r="BK269" s="16" t="s">
        <v>430</v>
      </c>
      <c r="BL269" s="14" t="s">
        <v>1</v>
      </c>
      <c r="BM269" s="20">
        <v>377077.48616810999</v>
      </c>
      <c r="BN269" s="14" t="s">
        <v>45</v>
      </c>
      <c r="BO269" s="20"/>
      <c r="BP269" s="21">
        <v>38884</v>
      </c>
      <c r="BQ269" s="21">
        <v>48009</v>
      </c>
      <c r="BR269" s="20">
        <v>0</v>
      </c>
      <c r="BS269" s="20">
        <v>86.93</v>
      </c>
      <c r="BT269" s="20">
        <v>0</v>
      </c>
    </row>
    <row r="270" spans="1:72" s="12" customFormat="1" ht="18.2" customHeight="1" x14ac:dyDescent="0.15">
      <c r="A270" s="3">
        <v>268</v>
      </c>
      <c r="B270" s="4" t="s">
        <v>48</v>
      </c>
      <c r="C270" s="4" t="s">
        <v>420</v>
      </c>
      <c r="D270" s="5">
        <v>45231</v>
      </c>
      <c r="E270" s="6" t="s">
        <v>26</v>
      </c>
      <c r="F270" s="7">
        <v>63</v>
      </c>
      <c r="G270" s="7">
        <v>62</v>
      </c>
      <c r="H270" s="8">
        <v>282641.18770000001</v>
      </c>
      <c r="I270" s="8">
        <v>82261.265400000004</v>
      </c>
      <c r="J270" s="8">
        <v>0</v>
      </c>
      <c r="K270" s="8">
        <v>364902.45309999998</v>
      </c>
      <c r="L270" s="8">
        <v>1716.9608000000001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364902.45309999998</v>
      </c>
      <c r="T270" s="8">
        <v>172354.99059999999</v>
      </c>
      <c r="U270" s="8">
        <v>2428.3588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174783.34940000001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83978.226200000005</v>
      </c>
      <c r="AW270" s="8">
        <v>174783.34940000001</v>
      </c>
      <c r="AX270" s="9">
        <v>99</v>
      </c>
      <c r="AY270" s="9">
        <v>180</v>
      </c>
      <c r="AZ270" s="8">
        <v>335916</v>
      </c>
      <c r="BA270" s="8">
        <v>485943.09</v>
      </c>
      <c r="BB270" s="10"/>
      <c r="BC270" s="10"/>
      <c r="BD270" s="10">
        <v>10.31</v>
      </c>
      <c r="BE270" s="10"/>
      <c r="BF270" s="6" t="s">
        <v>421</v>
      </c>
      <c r="BG270" s="3"/>
      <c r="BH270" s="6" t="s">
        <v>114</v>
      </c>
      <c r="BI270" s="6" t="s">
        <v>508</v>
      </c>
      <c r="BJ270" s="6" t="s">
        <v>506</v>
      </c>
      <c r="BK270" s="6" t="s">
        <v>424</v>
      </c>
      <c r="BL270" s="4" t="s">
        <v>0</v>
      </c>
      <c r="BM270" s="10">
        <v>364902.45309999998</v>
      </c>
      <c r="BN270" s="4" t="s">
        <v>45</v>
      </c>
      <c r="BO270" s="10"/>
      <c r="BP270" s="11">
        <v>42825</v>
      </c>
      <c r="BQ270" s="11">
        <v>48396</v>
      </c>
      <c r="BR270" s="10">
        <v>54948.4568</v>
      </c>
      <c r="BS270" s="10">
        <v>635.44560000000001</v>
      </c>
      <c r="BT270" s="10">
        <v>350</v>
      </c>
    </row>
    <row r="271" spans="1:72" s="12" customFormat="1" ht="18.2" customHeight="1" x14ac:dyDescent="0.15">
      <c r="A271" s="13">
        <v>269</v>
      </c>
      <c r="B271" s="14" t="s">
        <v>48</v>
      </c>
      <c r="C271" s="14" t="s">
        <v>420</v>
      </c>
      <c r="D271" s="15">
        <v>45231</v>
      </c>
      <c r="E271" s="16" t="s">
        <v>238</v>
      </c>
      <c r="F271" s="17">
        <v>156</v>
      </c>
      <c r="G271" s="17">
        <v>155</v>
      </c>
      <c r="H271" s="18">
        <v>46506.975899999998</v>
      </c>
      <c r="I271" s="18">
        <v>32117.855899999999</v>
      </c>
      <c r="J271" s="18">
        <v>0</v>
      </c>
      <c r="K271" s="18">
        <v>78624.8318</v>
      </c>
      <c r="L271" s="18">
        <v>359.40940000000001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78624.8318</v>
      </c>
      <c r="T271" s="18">
        <v>80274.834000000003</v>
      </c>
      <c r="U271" s="18">
        <v>368.18060000000003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80643.014599999995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>
        <v>0</v>
      </c>
      <c r="AU271" s="18">
        <f t="shared" si="4"/>
        <v>0</v>
      </c>
      <c r="AV271" s="18">
        <v>32477.265299999999</v>
      </c>
      <c r="AW271" s="18">
        <v>80643.014599999995</v>
      </c>
      <c r="AX271" s="19">
        <v>91</v>
      </c>
      <c r="AY271" s="19">
        <v>300</v>
      </c>
      <c r="AZ271" s="18">
        <v>340000</v>
      </c>
      <c r="BA271" s="18">
        <v>83277.5</v>
      </c>
      <c r="BB271" s="20">
        <v>89.99</v>
      </c>
      <c r="BC271" s="20">
        <v>84.962308110618096</v>
      </c>
      <c r="BD271" s="20">
        <v>9.5</v>
      </c>
      <c r="BE271" s="20"/>
      <c r="BF271" s="16" t="s">
        <v>431</v>
      </c>
      <c r="BG271" s="13"/>
      <c r="BH271" s="16" t="s">
        <v>569</v>
      </c>
      <c r="BI271" s="16" t="s">
        <v>570</v>
      </c>
      <c r="BJ271" s="16" t="s">
        <v>639</v>
      </c>
      <c r="BK271" s="16" t="s">
        <v>424</v>
      </c>
      <c r="BL271" s="14" t="s">
        <v>1</v>
      </c>
      <c r="BM271" s="20">
        <v>621415.52524738503</v>
      </c>
      <c r="BN271" s="14" t="s">
        <v>45</v>
      </c>
      <c r="BO271" s="20"/>
      <c r="BP271" s="21">
        <v>38891</v>
      </c>
      <c r="BQ271" s="21">
        <v>48016</v>
      </c>
      <c r="BR271" s="20">
        <v>24227.658200000002</v>
      </c>
      <c r="BS271" s="20">
        <v>57.83</v>
      </c>
      <c r="BT271" s="20">
        <v>44.283900000000003</v>
      </c>
    </row>
    <row r="272" spans="1:72" s="12" customFormat="1" ht="18.2" customHeight="1" x14ac:dyDescent="0.15">
      <c r="A272" s="3">
        <v>270</v>
      </c>
      <c r="B272" s="4" t="s">
        <v>344</v>
      </c>
      <c r="C272" s="4" t="s">
        <v>420</v>
      </c>
      <c r="D272" s="5">
        <v>45231</v>
      </c>
      <c r="E272" s="6" t="s">
        <v>239</v>
      </c>
      <c r="F272" s="7">
        <v>49</v>
      </c>
      <c r="G272" s="7">
        <v>49</v>
      </c>
      <c r="H272" s="8">
        <v>0</v>
      </c>
      <c r="I272" s="8">
        <v>40490.410000000003</v>
      </c>
      <c r="J272" s="8">
        <v>0</v>
      </c>
      <c r="K272" s="8">
        <v>40490.410000000003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40490.410000000003</v>
      </c>
      <c r="T272" s="8">
        <v>8314.77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8314.77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f t="shared" si="4"/>
        <v>0</v>
      </c>
      <c r="AV272" s="8">
        <v>40490.410000000003</v>
      </c>
      <c r="AW272" s="8">
        <v>8314.77</v>
      </c>
      <c r="AX272" s="9">
        <v>0</v>
      </c>
      <c r="AY272" s="9">
        <v>180</v>
      </c>
      <c r="AZ272" s="8">
        <v>405300</v>
      </c>
      <c r="BA272" s="8">
        <v>97191.22</v>
      </c>
      <c r="BB272" s="10">
        <v>90</v>
      </c>
      <c r="BC272" s="10">
        <v>37.494507219890899</v>
      </c>
      <c r="BD272" s="10">
        <v>9.5</v>
      </c>
      <c r="BE272" s="10"/>
      <c r="BF272" s="6" t="s">
        <v>421</v>
      </c>
      <c r="BG272" s="3"/>
      <c r="BH272" s="6" t="s">
        <v>534</v>
      </c>
      <c r="BI272" s="6" t="s">
        <v>535</v>
      </c>
      <c r="BJ272" s="6" t="s">
        <v>536</v>
      </c>
      <c r="BK272" s="6" t="s">
        <v>424</v>
      </c>
      <c r="BL272" s="4" t="s">
        <v>1</v>
      </c>
      <c r="BM272" s="10">
        <v>320018.10142672999</v>
      </c>
      <c r="BN272" s="4" t="s">
        <v>45</v>
      </c>
      <c r="BO272" s="10"/>
      <c r="BP272" s="11">
        <v>38902</v>
      </c>
      <c r="BQ272" s="11">
        <v>44377</v>
      </c>
      <c r="BR272" s="10">
        <v>14873.17</v>
      </c>
      <c r="BS272" s="10">
        <v>0</v>
      </c>
      <c r="BT272" s="10">
        <v>52.68</v>
      </c>
    </row>
    <row r="273" spans="1:72" s="12" customFormat="1" ht="18.2" customHeight="1" x14ac:dyDescent="0.15">
      <c r="A273" s="13">
        <v>271</v>
      </c>
      <c r="B273" s="14" t="s">
        <v>48</v>
      </c>
      <c r="C273" s="14" t="s">
        <v>420</v>
      </c>
      <c r="D273" s="15">
        <v>45231</v>
      </c>
      <c r="E273" s="16" t="s">
        <v>240</v>
      </c>
      <c r="F273" s="17">
        <v>151</v>
      </c>
      <c r="G273" s="17">
        <v>150</v>
      </c>
      <c r="H273" s="18">
        <v>48753.885000000002</v>
      </c>
      <c r="I273" s="18">
        <v>32690.977999999999</v>
      </c>
      <c r="J273" s="18">
        <v>0</v>
      </c>
      <c r="K273" s="18">
        <v>81444.862999999998</v>
      </c>
      <c r="L273" s="18">
        <v>371.10140000000001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81444.862999999998</v>
      </c>
      <c r="T273" s="18">
        <v>80724.561499999996</v>
      </c>
      <c r="U273" s="18">
        <v>385.96859999999998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81110.530100000004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>
        <v>0</v>
      </c>
      <c r="AU273" s="18">
        <f t="shared" si="4"/>
        <v>0</v>
      </c>
      <c r="AV273" s="18">
        <v>33062.079400000002</v>
      </c>
      <c r="AW273" s="18">
        <v>81110.530100000004</v>
      </c>
      <c r="AX273" s="19">
        <v>92</v>
      </c>
      <c r="AY273" s="19">
        <v>300</v>
      </c>
      <c r="AZ273" s="18">
        <v>354000</v>
      </c>
      <c r="BA273" s="18">
        <v>86651.46</v>
      </c>
      <c r="BB273" s="20">
        <v>89.99</v>
      </c>
      <c r="BC273" s="20">
        <v>84.582801275015996</v>
      </c>
      <c r="BD273" s="20">
        <v>9.5</v>
      </c>
      <c r="BE273" s="20"/>
      <c r="BF273" s="16" t="s">
        <v>431</v>
      </c>
      <c r="BG273" s="13"/>
      <c r="BH273" s="16" t="s">
        <v>114</v>
      </c>
      <c r="BI273" s="16" t="s">
        <v>436</v>
      </c>
      <c r="BJ273" s="16" t="s">
        <v>437</v>
      </c>
      <c r="BK273" s="16" t="s">
        <v>424</v>
      </c>
      <c r="BL273" s="14" t="s">
        <v>1</v>
      </c>
      <c r="BM273" s="20">
        <v>643703.79129823903</v>
      </c>
      <c r="BN273" s="14" t="s">
        <v>45</v>
      </c>
      <c r="BO273" s="20"/>
      <c r="BP273" s="21">
        <v>38905</v>
      </c>
      <c r="BQ273" s="21">
        <v>48030</v>
      </c>
      <c r="BR273" s="20">
        <v>23196.310300000001</v>
      </c>
      <c r="BS273" s="20">
        <v>60.17</v>
      </c>
      <c r="BT273" s="20">
        <v>44.283900000000003</v>
      </c>
    </row>
    <row r="274" spans="1:72" s="12" customFormat="1" ht="18.2" customHeight="1" x14ac:dyDescent="0.15">
      <c r="A274" s="3">
        <v>272</v>
      </c>
      <c r="B274" s="4" t="s">
        <v>344</v>
      </c>
      <c r="C274" s="4" t="s">
        <v>420</v>
      </c>
      <c r="D274" s="5">
        <v>45231</v>
      </c>
      <c r="E274" s="6" t="s">
        <v>241</v>
      </c>
      <c r="F274" s="7">
        <v>126</v>
      </c>
      <c r="G274" s="7">
        <v>125</v>
      </c>
      <c r="H274" s="8">
        <v>33931.629999999997</v>
      </c>
      <c r="I274" s="8">
        <v>19482.79</v>
      </c>
      <c r="J274" s="8">
        <v>0</v>
      </c>
      <c r="K274" s="8">
        <v>53414.42</v>
      </c>
      <c r="L274" s="8">
        <v>247.19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53414.42</v>
      </c>
      <c r="T274" s="8">
        <v>45344.06</v>
      </c>
      <c r="U274" s="8">
        <v>271.44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45615.5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f t="shared" si="4"/>
        <v>0</v>
      </c>
      <c r="AV274" s="8">
        <v>19729.98</v>
      </c>
      <c r="AW274" s="8">
        <v>45615.5</v>
      </c>
      <c r="AX274" s="9">
        <v>93</v>
      </c>
      <c r="AY274" s="9">
        <v>300</v>
      </c>
      <c r="AZ274" s="8">
        <v>249000</v>
      </c>
      <c r="BA274" s="8">
        <v>58891.1</v>
      </c>
      <c r="BB274" s="10">
        <v>86.97</v>
      </c>
      <c r="BC274" s="10">
        <v>78.882073987410706</v>
      </c>
      <c r="BD274" s="10">
        <v>9.6</v>
      </c>
      <c r="BE274" s="10"/>
      <c r="BF274" s="6" t="s">
        <v>431</v>
      </c>
      <c r="BG274" s="3"/>
      <c r="BH274" s="6" t="s">
        <v>116</v>
      </c>
      <c r="BI274" s="6" t="s">
        <v>654</v>
      </c>
      <c r="BJ274" s="6" t="s">
        <v>655</v>
      </c>
      <c r="BK274" s="6" t="s">
        <v>424</v>
      </c>
      <c r="BL274" s="4" t="s">
        <v>1</v>
      </c>
      <c r="BM274" s="10">
        <v>422163.69943426002</v>
      </c>
      <c r="BN274" s="4" t="s">
        <v>45</v>
      </c>
      <c r="BO274" s="10"/>
      <c r="BP274" s="11">
        <v>38910</v>
      </c>
      <c r="BQ274" s="11">
        <v>48036</v>
      </c>
      <c r="BR274" s="10">
        <v>22190.63</v>
      </c>
      <c r="BS274" s="10">
        <v>53.39</v>
      </c>
      <c r="BT274" s="10">
        <v>45.58</v>
      </c>
    </row>
    <row r="275" spans="1:72" s="12" customFormat="1" ht="18.2" customHeight="1" x14ac:dyDescent="0.15">
      <c r="A275" s="13">
        <v>273</v>
      </c>
      <c r="B275" s="14" t="s">
        <v>48</v>
      </c>
      <c r="C275" s="14" t="s">
        <v>420</v>
      </c>
      <c r="D275" s="15">
        <v>45231</v>
      </c>
      <c r="E275" s="16" t="s">
        <v>242</v>
      </c>
      <c r="F275" s="17">
        <v>165</v>
      </c>
      <c r="G275" s="17">
        <v>164</v>
      </c>
      <c r="H275" s="18">
        <v>45899.374000000003</v>
      </c>
      <c r="I275" s="18">
        <v>32082.336599999999</v>
      </c>
      <c r="J275" s="18">
        <v>0</v>
      </c>
      <c r="K275" s="18">
        <v>77981.710600000006</v>
      </c>
      <c r="L275" s="18">
        <v>349.42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77981.710600000006</v>
      </c>
      <c r="T275" s="18">
        <v>84115.454299999998</v>
      </c>
      <c r="U275" s="18">
        <v>363.37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84478.824299999993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>
        <v>0</v>
      </c>
      <c r="AU275" s="18">
        <f t="shared" si="4"/>
        <v>0</v>
      </c>
      <c r="AV275" s="18">
        <v>32431.756600000001</v>
      </c>
      <c r="AW275" s="18">
        <v>84478.824299999993</v>
      </c>
      <c r="AX275" s="19">
        <v>92</v>
      </c>
      <c r="AY275" s="19">
        <v>300</v>
      </c>
      <c r="AZ275" s="18">
        <v>354000</v>
      </c>
      <c r="BA275" s="18">
        <v>81582.77</v>
      </c>
      <c r="BB275" s="20">
        <v>84.75</v>
      </c>
      <c r="BC275" s="20">
        <v>81.009139225721299</v>
      </c>
      <c r="BD275" s="20">
        <v>9.5</v>
      </c>
      <c r="BE275" s="20"/>
      <c r="BF275" s="16" t="s">
        <v>421</v>
      </c>
      <c r="BG275" s="13"/>
      <c r="BH275" s="16" t="s">
        <v>114</v>
      </c>
      <c r="BI275" s="16" t="s">
        <v>436</v>
      </c>
      <c r="BJ275" s="16" t="s">
        <v>437</v>
      </c>
      <c r="BK275" s="16" t="s">
        <v>424</v>
      </c>
      <c r="BL275" s="14" t="s">
        <v>1</v>
      </c>
      <c r="BM275" s="20">
        <v>616332.58275776205</v>
      </c>
      <c r="BN275" s="14" t="s">
        <v>45</v>
      </c>
      <c r="BO275" s="20"/>
      <c r="BP275" s="21">
        <v>38912</v>
      </c>
      <c r="BQ275" s="21">
        <v>48037</v>
      </c>
      <c r="BR275" s="20">
        <v>23906.1679</v>
      </c>
      <c r="BS275" s="20">
        <v>56.66</v>
      </c>
      <c r="BT275" s="20">
        <v>44.283900000000003</v>
      </c>
    </row>
    <row r="276" spans="1:72" s="12" customFormat="1" ht="18.2" customHeight="1" x14ac:dyDescent="0.15">
      <c r="A276" s="3">
        <v>274</v>
      </c>
      <c r="B276" s="4" t="s">
        <v>48</v>
      </c>
      <c r="C276" s="4" t="s">
        <v>420</v>
      </c>
      <c r="D276" s="5">
        <v>45231</v>
      </c>
      <c r="E276" s="6" t="s">
        <v>243</v>
      </c>
      <c r="F276" s="7">
        <v>149</v>
      </c>
      <c r="G276" s="7">
        <v>148</v>
      </c>
      <c r="H276" s="8">
        <v>40800.775199999996</v>
      </c>
      <c r="I276" s="8">
        <v>26671.3462</v>
      </c>
      <c r="J276" s="8">
        <v>0</v>
      </c>
      <c r="K276" s="8">
        <v>67472.121400000004</v>
      </c>
      <c r="L276" s="8">
        <v>305.9239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67472.121400000004</v>
      </c>
      <c r="T276" s="8">
        <v>65792.838300000003</v>
      </c>
      <c r="U276" s="8">
        <v>323.0061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66115.844400000002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26977.270100000002</v>
      </c>
      <c r="AW276" s="8">
        <v>66115.844400000002</v>
      </c>
      <c r="AX276" s="9">
        <v>93</v>
      </c>
      <c r="AY276" s="9">
        <v>300</v>
      </c>
      <c r="AZ276" s="8">
        <v>303700</v>
      </c>
      <c r="BA276" s="8">
        <v>71984.83</v>
      </c>
      <c r="BB276" s="10">
        <v>89.99</v>
      </c>
      <c r="BC276" s="10">
        <v>84.348552393413996</v>
      </c>
      <c r="BD276" s="10">
        <v>9.5</v>
      </c>
      <c r="BE276" s="10"/>
      <c r="BF276" s="6" t="s">
        <v>421</v>
      </c>
      <c r="BG276" s="3"/>
      <c r="BH276" s="6" t="s">
        <v>534</v>
      </c>
      <c r="BI276" s="6" t="s">
        <v>535</v>
      </c>
      <c r="BJ276" s="6" t="s">
        <v>536</v>
      </c>
      <c r="BK276" s="6" t="s">
        <v>424</v>
      </c>
      <c r="BL276" s="4" t="s">
        <v>1</v>
      </c>
      <c r="BM276" s="10">
        <v>533269.48750733398</v>
      </c>
      <c r="BN276" s="4" t="s">
        <v>45</v>
      </c>
      <c r="BO276" s="10"/>
      <c r="BP276" s="11">
        <v>38960</v>
      </c>
      <c r="BQ276" s="11">
        <v>48085</v>
      </c>
      <c r="BR276" s="10">
        <v>19205.421999999999</v>
      </c>
      <c r="BS276" s="10">
        <v>49.99</v>
      </c>
      <c r="BT276" s="10">
        <v>44.283900000000003</v>
      </c>
    </row>
    <row r="277" spans="1:72" s="12" customFormat="1" ht="18.2" customHeight="1" x14ac:dyDescent="0.15">
      <c r="A277" s="13">
        <v>275</v>
      </c>
      <c r="B277" s="14" t="s">
        <v>344</v>
      </c>
      <c r="C277" s="14" t="s">
        <v>420</v>
      </c>
      <c r="D277" s="15">
        <v>45231</v>
      </c>
      <c r="E277" s="16" t="s">
        <v>656</v>
      </c>
      <c r="F277" s="17">
        <v>0</v>
      </c>
      <c r="G277" s="17">
        <v>0</v>
      </c>
      <c r="H277" s="18">
        <v>44989.74</v>
      </c>
      <c r="I277" s="18">
        <v>0</v>
      </c>
      <c r="J277" s="18">
        <v>0</v>
      </c>
      <c r="K277" s="18">
        <v>44989.74</v>
      </c>
      <c r="L277" s="18">
        <v>367.27</v>
      </c>
      <c r="M277" s="18">
        <v>0</v>
      </c>
      <c r="N277" s="18">
        <v>0</v>
      </c>
      <c r="O277" s="18">
        <v>0</v>
      </c>
      <c r="P277" s="18">
        <v>367.27</v>
      </c>
      <c r="Q277" s="18">
        <v>44.8</v>
      </c>
      <c r="R277" s="18">
        <v>0</v>
      </c>
      <c r="S277" s="18">
        <v>44577.67</v>
      </c>
      <c r="T277" s="18">
        <v>0</v>
      </c>
      <c r="U277" s="18">
        <v>355.81</v>
      </c>
      <c r="V277" s="18">
        <v>0</v>
      </c>
      <c r="W277" s="18">
        <v>0</v>
      </c>
      <c r="X277" s="18">
        <v>355.81</v>
      </c>
      <c r="Y277" s="18">
        <v>0</v>
      </c>
      <c r="Z277" s="18">
        <v>0</v>
      </c>
      <c r="AA277" s="18">
        <v>0</v>
      </c>
      <c r="AB277" s="18">
        <v>57.47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39.03</v>
      </c>
      <c r="AI277" s="18">
        <v>106.85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8.9832999999999996E-2</v>
      </c>
      <c r="AT277" s="18">
        <v>0</v>
      </c>
      <c r="AU277" s="18">
        <f t="shared" si="4"/>
        <v>971.14016699999991</v>
      </c>
      <c r="AV277" s="18">
        <v>0</v>
      </c>
      <c r="AW277" s="18">
        <v>0</v>
      </c>
      <c r="AX277" s="19">
        <v>95</v>
      </c>
      <c r="AY277" s="19">
        <v>300</v>
      </c>
      <c r="AZ277" s="18">
        <v>340000</v>
      </c>
      <c r="BA277" s="18">
        <v>82761.350000000006</v>
      </c>
      <c r="BB277" s="20">
        <v>90</v>
      </c>
      <c r="BC277" s="20">
        <v>48.4766174065551</v>
      </c>
      <c r="BD277" s="20">
        <v>9.5</v>
      </c>
      <c r="BE277" s="20"/>
      <c r="BF277" s="16" t="s">
        <v>421</v>
      </c>
      <c r="BG277" s="13"/>
      <c r="BH277" s="16" t="s">
        <v>569</v>
      </c>
      <c r="BI277" s="16" t="s">
        <v>570</v>
      </c>
      <c r="BJ277" s="16" t="s">
        <v>639</v>
      </c>
      <c r="BK277" s="16" t="s">
        <v>430</v>
      </c>
      <c r="BL277" s="14" t="s">
        <v>1</v>
      </c>
      <c r="BM277" s="20">
        <v>352321.97746150999</v>
      </c>
      <c r="BN277" s="14" t="s">
        <v>45</v>
      </c>
      <c r="BO277" s="20"/>
      <c r="BP277" s="21">
        <v>38966</v>
      </c>
      <c r="BQ277" s="21">
        <v>48091</v>
      </c>
      <c r="BR277" s="20">
        <v>0</v>
      </c>
      <c r="BS277" s="20">
        <v>57.47</v>
      </c>
      <c r="BT277" s="20">
        <v>0</v>
      </c>
    </row>
    <row r="278" spans="1:72" s="12" customFormat="1" ht="18.2" customHeight="1" x14ac:dyDescent="0.15">
      <c r="A278" s="3">
        <v>276</v>
      </c>
      <c r="B278" s="4" t="s">
        <v>48</v>
      </c>
      <c r="C278" s="4" t="s">
        <v>420</v>
      </c>
      <c r="D278" s="5">
        <v>45231</v>
      </c>
      <c r="E278" s="6" t="s">
        <v>244</v>
      </c>
      <c r="F278" s="7">
        <v>166</v>
      </c>
      <c r="G278" s="7">
        <v>165</v>
      </c>
      <c r="H278" s="8">
        <v>135471.13310000001</v>
      </c>
      <c r="I278" s="8">
        <v>93280.549299999999</v>
      </c>
      <c r="J278" s="8">
        <v>0</v>
      </c>
      <c r="K278" s="8">
        <v>228751.68239999999</v>
      </c>
      <c r="L278" s="8">
        <v>1004.4595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228751.68239999999</v>
      </c>
      <c r="T278" s="8">
        <v>246479.53529999999</v>
      </c>
      <c r="U278" s="8">
        <v>1061.1904999999999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247540.72579999999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0</v>
      </c>
      <c r="AV278" s="8">
        <v>94285.008799999996</v>
      </c>
      <c r="AW278" s="8">
        <v>247540.72579999999</v>
      </c>
      <c r="AX278" s="9">
        <v>94</v>
      </c>
      <c r="AY278" s="9">
        <v>300</v>
      </c>
      <c r="AZ278" s="8">
        <v>980000</v>
      </c>
      <c r="BA278" s="8">
        <v>238320.15</v>
      </c>
      <c r="BB278" s="10">
        <v>90</v>
      </c>
      <c r="BC278" s="10">
        <v>86.386532636875202</v>
      </c>
      <c r="BD278" s="10">
        <v>9.4</v>
      </c>
      <c r="BE278" s="10"/>
      <c r="BF278" s="6" t="s">
        <v>431</v>
      </c>
      <c r="BG278" s="3"/>
      <c r="BH278" s="6" t="s">
        <v>425</v>
      </c>
      <c r="BI278" s="6" t="s">
        <v>657</v>
      </c>
      <c r="BJ278" s="6" t="s">
        <v>427</v>
      </c>
      <c r="BK278" s="6" t="s">
        <v>424</v>
      </c>
      <c r="BL278" s="4" t="s">
        <v>1</v>
      </c>
      <c r="BM278" s="10">
        <v>1807951.04568757</v>
      </c>
      <c r="BN278" s="4" t="s">
        <v>45</v>
      </c>
      <c r="BO278" s="10"/>
      <c r="BP278" s="11">
        <v>38971</v>
      </c>
      <c r="BQ278" s="11">
        <v>48096</v>
      </c>
      <c r="BR278" s="10">
        <v>58268.026700000002</v>
      </c>
      <c r="BS278" s="10">
        <v>91.26</v>
      </c>
      <c r="BT278" s="10">
        <v>44.283900000000003</v>
      </c>
    </row>
    <row r="279" spans="1:72" s="12" customFormat="1" ht="18.2" customHeight="1" x14ac:dyDescent="0.15">
      <c r="A279" s="13">
        <v>277</v>
      </c>
      <c r="B279" s="14" t="s">
        <v>48</v>
      </c>
      <c r="C279" s="14" t="s">
        <v>420</v>
      </c>
      <c r="D279" s="15">
        <v>45231</v>
      </c>
      <c r="E279" s="16" t="s">
        <v>658</v>
      </c>
      <c r="F279" s="17">
        <v>1</v>
      </c>
      <c r="G279" s="17">
        <v>2</v>
      </c>
      <c r="H279" s="18">
        <v>532646.53260000004</v>
      </c>
      <c r="I279" s="18">
        <v>2238.0925000000002</v>
      </c>
      <c r="J279" s="18">
        <v>0</v>
      </c>
      <c r="K279" s="18">
        <v>534884.62509999995</v>
      </c>
      <c r="L279" s="18">
        <v>1133.4884999999999</v>
      </c>
      <c r="M279" s="18">
        <v>0</v>
      </c>
      <c r="N279" s="18">
        <v>0</v>
      </c>
      <c r="O279" s="18">
        <v>2238.0925000000002</v>
      </c>
      <c r="P279" s="18">
        <v>0</v>
      </c>
      <c r="Q279" s="18">
        <v>0</v>
      </c>
      <c r="R279" s="18">
        <v>0</v>
      </c>
      <c r="S279" s="18">
        <v>532646.53260000004</v>
      </c>
      <c r="T279" s="18">
        <v>9181.5275000000001</v>
      </c>
      <c r="U279" s="18">
        <v>4576.3215</v>
      </c>
      <c r="V279" s="18">
        <v>0</v>
      </c>
      <c r="W279" s="18">
        <v>9181.5275000000001</v>
      </c>
      <c r="X279" s="18">
        <v>0</v>
      </c>
      <c r="Y279" s="18">
        <v>0</v>
      </c>
      <c r="Z279" s="18">
        <v>0</v>
      </c>
      <c r="AA279" s="18">
        <v>4576.3215</v>
      </c>
      <c r="AB279" s="18">
        <v>0.55600000000000005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1713.5712000000001</v>
      </c>
      <c r="AK279" s="18">
        <v>0</v>
      </c>
      <c r="AL279" s="18">
        <v>0</v>
      </c>
      <c r="AM279" s="18">
        <v>603.44820000000004</v>
      </c>
      <c r="AN279" s="18">
        <v>0</v>
      </c>
      <c r="AO279" s="18">
        <v>0</v>
      </c>
      <c r="AP279" s="18">
        <v>566.25279999999998</v>
      </c>
      <c r="AQ279" s="18">
        <v>0</v>
      </c>
      <c r="AR279" s="18">
        <v>0</v>
      </c>
      <c r="AS279" s="18"/>
      <c r="AT279" s="18">
        <v>0</v>
      </c>
      <c r="AU279" s="18">
        <f t="shared" si="4"/>
        <v>14303.448200000001</v>
      </c>
      <c r="AV279" s="18">
        <v>1133.4884999999999</v>
      </c>
      <c r="AW279" s="18">
        <v>4576.3215</v>
      </c>
      <c r="AX279" s="19">
        <v>187</v>
      </c>
      <c r="AY279" s="19">
        <v>204</v>
      </c>
      <c r="AZ279" s="18">
        <v>685000</v>
      </c>
      <c r="BA279" s="18">
        <v>548535</v>
      </c>
      <c r="BB279" s="20">
        <v>0</v>
      </c>
      <c r="BC279" s="20" t="s">
        <v>447</v>
      </c>
      <c r="BD279" s="20">
        <v>10.31</v>
      </c>
      <c r="BE279" s="20"/>
      <c r="BF279" s="16"/>
      <c r="BG279" s="13"/>
      <c r="BH279" s="16" t="s">
        <v>425</v>
      </c>
      <c r="BI279" s="16" t="s">
        <v>636</v>
      </c>
      <c r="BJ279" s="16" t="s">
        <v>659</v>
      </c>
      <c r="BK279" s="16" t="s">
        <v>442</v>
      </c>
      <c r="BL279" s="14" t="s">
        <v>0</v>
      </c>
      <c r="BM279" s="20">
        <v>532646.53260000004</v>
      </c>
      <c r="BN279" s="14" t="s">
        <v>45</v>
      </c>
      <c r="BO279" s="20"/>
      <c r="BP279" s="21">
        <v>44743</v>
      </c>
      <c r="BQ279" s="21">
        <v>50952</v>
      </c>
      <c r="BR279" s="20">
        <v>1202.174</v>
      </c>
      <c r="BS279" s="20">
        <v>919.60799999999995</v>
      </c>
      <c r="BT279" s="20">
        <v>350</v>
      </c>
    </row>
    <row r="280" spans="1:72" s="12" customFormat="1" ht="18.2" customHeight="1" x14ac:dyDescent="0.15">
      <c r="A280" s="3">
        <v>278</v>
      </c>
      <c r="B280" s="4" t="s">
        <v>715</v>
      </c>
      <c r="C280" s="4" t="s">
        <v>420</v>
      </c>
      <c r="D280" s="5">
        <v>45231</v>
      </c>
      <c r="E280" s="6" t="s">
        <v>660</v>
      </c>
      <c r="F280" s="7">
        <v>0</v>
      </c>
      <c r="G280" s="7">
        <v>0</v>
      </c>
      <c r="H280" s="8">
        <v>31058.801645</v>
      </c>
      <c r="I280" s="8">
        <v>0</v>
      </c>
      <c r="J280" s="8">
        <v>0</v>
      </c>
      <c r="K280" s="8">
        <v>31058.801645</v>
      </c>
      <c r="L280" s="8">
        <v>211.13159999999999</v>
      </c>
      <c r="M280" s="8">
        <v>0</v>
      </c>
      <c r="N280" s="8">
        <v>0</v>
      </c>
      <c r="O280" s="8">
        <v>0</v>
      </c>
      <c r="P280" s="8">
        <v>211.13159999999999</v>
      </c>
      <c r="Q280" s="8">
        <v>0</v>
      </c>
      <c r="R280" s="8">
        <v>0</v>
      </c>
      <c r="S280" s="8">
        <v>30847.670044999999</v>
      </c>
      <c r="T280" s="8">
        <v>0</v>
      </c>
      <c r="U280" s="8">
        <v>225.6934</v>
      </c>
      <c r="V280" s="8">
        <v>0</v>
      </c>
      <c r="W280" s="8">
        <v>0</v>
      </c>
      <c r="X280" s="8">
        <v>225.6934</v>
      </c>
      <c r="Y280" s="8">
        <v>0</v>
      </c>
      <c r="Z280" s="8">
        <v>0</v>
      </c>
      <c r="AA280" s="8">
        <v>0</v>
      </c>
      <c r="AB280" s="8">
        <v>44.39</v>
      </c>
      <c r="AC280" s="8">
        <v>0</v>
      </c>
      <c r="AD280" s="8">
        <v>0</v>
      </c>
      <c r="AE280" s="8">
        <v>0</v>
      </c>
      <c r="AF280" s="8">
        <v>0</v>
      </c>
      <c r="AG280" s="8">
        <v>1.03</v>
      </c>
      <c r="AH280" s="8">
        <v>24.948</v>
      </c>
      <c r="AI280" s="8">
        <v>14.5998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6.4500000000000002E-2</v>
      </c>
      <c r="AR280" s="8">
        <v>0</v>
      </c>
      <c r="AS280" s="8"/>
      <c r="AT280" s="8">
        <v>0</v>
      </c>
      <c r="AU280" s="8">
        <f t="shared" si="4"/>
        <v>520.82729999999992</v>
      </c>
      <c r="AV280" s="8">
        <v>0</v>
      </c>
      <c r="AW280" s="8">
        <v>0</v>
      </c>
      <c r="AX280" s="9">
        <v>102</v>
      </c>
      <c r="AY280" s="9">
        <v>300</v>
      </c>
      <c r="AZ280" s="8">
        <v>227000</v>
      </c>
      <c r="BA280" s="8">
        <v>53263.76</v>
      </c>
      <c r="BB280" s="10">
        <v>90</v>
      </c>
      <c r="BC280" s="10">
        <v>52.123438226103502</v>
      </c>
      <c r="BD280" s="10">
        <v>8.7200000000000006</v>
      </c>
      <c r="BE280" s="10"/>
      <c r="BF280" s="6" t="s">
        <v>421</v>
      </c>
      <c r="BG280" s="3"/>
      <c r="BH280" s="6" t="s">
        <v>457</v>
      </c>
      <c r="BI280" s="6" t="s">
        <v>661</v>
      </c>
      <c r="BJ280" s="6" t="s">
        <v>662</v>
      </c>
      <c r="BK280" s="6" t="s">
        <v>430</v>
      </c>
      <c r="BL280" s="4" t="s">
        <v>1</v>
      </c>
      <c r="BM280" s="10">
        <v>243806.19512717001</v>
      </c>
      <c r="BN280" s="4" t="s">
        <v>45</v>
      </c>
      <c r="BO280" s="10"/>
      <c r="BP280" s="11">
        <v>39213</v>
      </c>
      <c r="BQ280" s="11">
        <v>48366</v>
      </c>
      <c r="BR280" s="10">
        <v>0</v>
      </c>
      <c r="BS280" s="10">
        <v>44.39</v>
      </c>
      <c r="BT280" s="10">
        <v>0</v>
      </c>
    </row>
    <row r="281" spans="1:72" s="12" customFormat="1" ht="18.2" customHeight="1" x14ac:dyDescent="0.15">
      <c r="A281" s="13">
        <v>279</v>
      </c>
      <c r="B281" s="14" t="s">
        <v>715</v>
      </c>
      <c r="C281" s="14" t="s">
        <v>420</v>
      </c>
      <c r="D281" s="15">
        <v>45231</v>
      </c>
      <c r="E281" s="16" t="s">
        <v>245</v>
      </c>
      <c r="F281" s="17">
        <v>145</v>
      </c>
      <c r="G281" s="17">
        <v>144</v>
      </c>
      <c r="H281" s="18">
        <v>31398.432848</v>
      </c>
      <c r="I281" s="18">
        <v>18800.9496</v>
      </c>
      <c r="J281" s="18">
        <v>0</v>
      </c>
      <c r="K281" s="18">
        <v>50199.382447999997</v>
      </c>
      <c r="L281" s="18">
        <v>210.5163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50199.382447999997</v>
      </c>
      <c r="T281" s="18">
        <v>43938.050199999998</v>
      </c>
      <c r="U281" s="18">
        <v>228.16220000000001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44166.212399999997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>
        <v>0</v>
      </c>
      <c r="AU281" s="18">
        <f t="shared" si="4"/>
        <v>0</v>
      </c>
      <c r="AV281" s="18">
        <v>19011.465899999999</v>
      </c>
      <c r="AW281" s="18">
        <v>44166.212399999997</v>
      </c>
      <c r="AX281" s="19">
        <v>103</v>
      </c>
      <c r="AY281" s="19">
        <v>300</v>
      </c>
      <c r="AZ281" s="18">
        <v>227000</v>
      </c>
      <c r="BA281" s="18">
        <v>53490.1</v>
      </c>
      <c r="BB281" s="20">
        <v>90</v>
      </c>
      <c r="BC281" s="20">
        <v>84.4631888951413</v>
      </c>
      <c r="BD281" s="20">
        <v>8.7200000000000006</v>
      </c>
      <c r="BE281" s="20"/>
      <c r="BF281" s="16" t="s">
        <v>421</v>
      </c>
      <c r="BG281" s="13"/>
      <c r="BH281" s="16" t="s">
        <v>457</v>
      </c>
      <c r="BI281" s="16" t="s">
        <v>661</v>
      </c>
      <c r="BJ281" s="16" t="s">
        <v>662</v>
      </c>
      <c r="BK281" s="16" t="s">
        <v>424</v>
      </c>
      <c r="BL281" s="14" t="s">
        <v>1</v>
      </c>
      <c r="BM281" s="20">
        <v>396753.47974503803</v>
      </c>
      <c r="BN281" s="14" t="s">
        <v>45</v>
      </c>
      <c r="BO281" s="20"/>
      <c r="BP281" s="21">
        <v>39248</v>
      </c>
      <c r="BQ281" s="21">
        <v>48396</v>
      </c>
      <c r="BR281" s="20">
        <v>12433.139499999999</v>
      </c>
      <c r="BS281" s="20">
        <v>44.58</v>
      </c>
      <c r="BT281" s="20">
        <v>44.283900000000003</v>
      </c>
    </row>
    <row r="282" spans="1:72" s="12" customFormat="1" ht="18.2" customHeight="1" x14ac:dyDescent="0.15">
      <c r="A282" s="3">
        <v>280</v>
      </c>
      <c r="B282" s="4" t="s">
        <v>715</v>
      </c>
      <c r="C282" s="4" t="s">
        <v>420</v>
      </c>
      <c r="D282" s="5">
        <v>45231</v>
      </c>
      <c r="E282" s="6" t="s">
        <v>58</v>
      </c>
      <c r="F282" s="7">
        <v>140</v>
      </c>
      <c r="G282" s="7">
        <v>139</v>
      </c>
      <c r="H282" s="8">
        <v>31839.041700000002</v>
      </c>
      <c r="I282" s="8">
        <v>17028.389299999999</v>
      </c>
      <c r="J282" s="8">
        <v>0</v>
      </c>
      <c r="K282" s="8">
        <v>48867.430999999997</v>
      </c>
      <c r="L282" s="8">
        <v>194.44069999999999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48867.430999999997</v>
      </c>
      <c r="T282" s="8">
        <v>41734.160199999998</v>
      </c>
      <c r="U282" s="8">
        <v>231.36330000000001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41965.523500000003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17222.830000000002</v>
      </c>
      <c r="AW282" s="8">
        <v>41965.523500000003</v>
      </c>
      <c r="AX282" s="9">
        <v>110</v>
      </c>
      <c r="AY282" s="9">
        <v>300</v>
      </c>
      <c r="AZ282" s="8">
        <v>227000</v>
      </c>
      <c r="BA282" s="8">
        <v>51919.8</v>
      </c>
      <c r="BB282" s="10">
        <v>90</v>
      </c>
      <c r="BC282" s="10">
        <v>84.708893139033705</v>
      </c>
      <c r="BD282" s="10">
        <v>8.7200000000000006</v>
      </c>
      <c r="BE282" s="10"/>
      <c r="BF282" s="6" t="s">
        <v>431</v>
      </c>
      <c r="BG282" s="3"/>
      <c r="BH282" s="6" t="s">
        <v>457</v>
      </c>
      <c r="BI282" s="6" t="s">
        <v>661</v>
      </c>
      <c r="BJ282" s="6" t="s">
        <v>662</v>
      </c>
      <c r="BK282" s="6" t="s">
        <v>424</v>
      </c>
      <c r="BL282" s="4" t="s">
        <v>1</v>
      </c>
      <c r="BM282" s="10">
        <v>386226.330882343</v>
      </c>
      <c r="BN282" s="4" t="s">
        <v>45</v>
      </c>
      <c r="BO282" s="10"/>
      <c r="BP282" s="11">
        <v>39451</v>
      </c>
      <c r="BQ282" s="11">
        <v>48611</v>
      </c>
      <c r="BR282" s="10">
        <v>11325.925800000001</v>
      </c>
      <c r="BS282" s="10">
        <v>43.27</v>
      </c>
      <c r="BT282" s="10">
        <v>44.283900000000003</v>
      </c>
    </row>
    <row r="283" spans="1:72" s="12" customFormat="1" ht="18.2" customHeight="1" x14ac:dyDescent="0.15">
      <c r="A283" s="13">
        <v>281</v>
      </c>
      <c r="B283" s="14" t="s">
        <v>715</v>
      </c>
      <c r="C283" s="14" t="s">
        <v>420</v>
      </c>
      <c r="D283" s="15">
        <v>45231</v>
      </c>
      <c r="E283" s="16" t="s">
        <v>246</v>
      </c>
      <c r="F283" s="17">
        <v>120</v>
      </c>
      <c r="G283" s="17">
        <v>119</v>
      </c>
      <c r="H283" s="18">
        <v>31696.224099999999</v>
      </c>
      <c r="I283" s="18">
        <v>15521.2914</v>
      </c>
      <c r="J283" s="18">
        <v>0</v>
      </c>
      <c r="K283" s="18">
        <v>47217.515500000001</v>
      </c>
      <c r="L283" s="18">
        <v>193.5394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47217.515500000001</v>
      </c>
      <c r="T283" s="18">
        <v>34608.602200000001</v>
      </c>
      <c r="U283" s="18">
        <v>230.32550000000001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34838.9277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>
        <v>0</v>
      </c>
      <c r="AU283" s="18">
        <f t="shared" si="4"/>
        <v>0</v>
      </c>
      <c r="AV283" s="18">
        <v>15714.8308</v>
      </c>
      <c r="AW283" s="18">
        <v>34838.9277</v>
      </c>
      <c r="AX283" s="19">
        <v>110</v>
      </c>
      <c r="AY283" s="19">
        <v>300</v>
      </c>
      <c r="AZ283" s="18">
        <v>227000</v>
      </c>
      <c r="BA283" s="18">
        <v>51683.91</v>
      </c>
      <c r="BB283" s="20">
        <v>90</v>
      </c>
      <c r="BC283" s="20">
        <v>82.222424638538399</v>
      </c>
      <c r="BD283" s="20">
        <v>8.7200000000000006</v>
      </c>
      <c r="BE283" s="20"/>
      <c r="BF283" s="16" t="s">
        <v>431</v>
      </c>
      <c r="BG283" s="13"/>
      <c r="BH283" s="16" t="s">
        <v>457</v>
      </c>
      <c r="BI283" s="16" t="s">
        <v>661</v>
      </c>
      <c r="BJ283" s="16" t="s">
        <v>662</v>
      </c>
      <c r="BK283" s="16" t="s">
        <v>424</v>
      </c>
      <c r="BL283" s="14" t="s">
        <v>1</v>
      </c>
      <c r="BM283" s="20">
        <v>373186.13628257101</v>
      </c>
      <c r="BN283" s="14" t="s">
        <v>45</v>
      </c>
      <c r="BO283" s="20"/>
      <c r="BP283" s="21">
        <v>39475</v>
      </c>
      <c r="BQ283" s="21">
        <v>48611</v>
      </c>
      <c r="BR283" s="20">
        <v>9891.8822999999993</v>
      </c>
      <c r="BS283" s="20">
        <v>43.07</v>
      </c>
      <c r="BT283" s="20">
        <v>44.283900000000003</v>
      </c>
    </row>
    <row r="284" spans="1:72" s="12" customFormat="1" ht="18.2" customHeight="1" x14ac:dyDescent="0.15">
      <c r="A284" s="3">
        <v>282</v>
      </c>
      <c r="B284" s="4" t="s">
        <v>715</v>
      </c>
      <c r="C284" s="4" t="s">
        <v>420</v>
      </c>
      <c r="D284" s="5">
        <v>45231</v>
      </c>
      <c r="E284" s="6" t="s">
        <v>247</v>
      </c>
      <c r="F284" s="7">
        <v>128</v>
      </c>
      <c r="G284" s="7">
        <v>127</v>
      </c>
      <c r="H284" s="8">
        <v>31812.530699999999</v>
      </c>
      <c r="I284" s="8">
        <v>15995.493700000001</v>
      </c>
      <c r="J284" s="8">
        <v>0</v>
      </c>
      <c r="K284" s="8">
        <v>47808.024400000002</v>
      </c>
      <c r="L284" s="8">
        <v>191.7097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47808.024400000002</v>
      </c>
      <c r="T284" s="8">
        <v>37703.8465</v>
      </c>
      <c r="U284" s="8">
        <v>231.1712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37935.017699999997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16187.2034</v>
      </c>
      <c r="AW284" s="8">
        <v>37935.017699999997</v>
      </c>
      <c r="AX284" s="9">
        <v>111</v>
      </c>
      <c r="AY284" s="9">
        <v>300</v>
      </c>
      <c r="AZ284" s="8">
        <v>227000</v>
      </c>
      <c r="BA284" s="8">
        <v>51564.44</v>
      </c>
      <c r="BB284" s="10">
        <v>90</v>
      </c>
      <c r="BC284" s="10">
        <v>83.443593996172595</v>
      </c>
      <c r="BD284" s="10">
        <v>8.7200000000000006</v>
      </c>
      <c r="BE284" s="10"/>
      <c r="BF284" s="6" t="s">
        <v>431</v>
      </c>
      <c r="BG284" s="3"/>
      <c r="BH284" s="6" t="s">
        <v>457</v>
      </c>
      <c r="BI284" s="6" t="s">
        <v>661</v>
      </c>
      <c r="BJ284" s="6" t="s">
        <v>662</v>
      </c>
      <c r="BK284" s="6" t="s">
        <v>424</v>
      </c>
      <c r="BL284" s="4" t="s">
        <v>1</v>
      </c>
      <c r="BM284" s="10">
        <v>377853.25467069302</v>
      </c>
      <c r="BN284" s="4" t="s">
        <v>45</v>
      </c>
      <c r="BO284" s="10"/>
      <c r="BP284" s="11">
        <v>39491</v>
      </c>
      <c r="BQ284" s="11">
        <v>48639</v>
      </c>
      <c r="BR284" s="10">
        <v>10509.4509</v>
      </c>
      <c r="BS284" s="10">
        <v>42.97</v>
      </c>
      <c r="BT284" s="10">
        <v>44.283900000000003</v>
      </c>
    </row>
    <row r="285" spans="1:72" s="12" customFormat="1" ht="18.2" customHeight="1" x14ac:dyDescent="0.15">
      <c r="A285" s="13">
        <v>283</v>
      </c>
      <c r="B285" s="14" t="s">
        <v>715</v>
      </c>
      <c r="C285" s="14" t="s">
        <v>420</v>
      </c>
      <c r="D285" s="15">
        <v>45231</v>
      </c>
      <c r="E285" s="16" t="s">
        <v>78</v>
      </c>
      <c r="F285" s="17">
        <v>119</v>
      </c>
      <c r="G285" s="17">
        <v>118</v>
      </c>
      <c r="H285" s="18">
        <v>32463.53327</v>
      </c>
      <c r="I285" s="18">
        <v>14892.4179</v>
      </c>
      <c r="J285" s="18">
        <v>0</v>
      </c>
      <c r="K285" s="18">
        <v>47355.95117</v>
      </c>
      <c r="L285" s="18">
        <v>191.3441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47355.95117</v>
      </c>
      <c r="T285" s="18">
        <v>36622.668100000003</v>
      </c>
      <c r="U285" s="18">
        <v>248.8869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36871.555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15083.762000000001</v>
      </c>
      <c r="AW285" s="18">
        <v>36871.555</v>
      </c>
      <c r="AX285" s="19">
        <v>111</v>
      </c>
      <c r="AY285" s="19">
        <v>300</v>
      </c>
      <c r="AZ285" s="18">
        <v>227000</v>
      </c>
      <c r="BA285" s="18">
        <v>51613.37</v>
      </c>
      <c r="BB285" s="20">
        <v>90</v>
      </c>
      <c r="BC285" s="20">
        <v>82.5761930542416</v>
      </c>
      <c r="BD285" s="20">
        <v>9.1999999999999993</v>
      </c>
      <c r="BE285" s="20"/>
      <c r="BF285" s="16" t="s">
        <v>421</v>
      </c>
      <c r="BG285" s="13"/>
      <c r="BH285" s="16" t="s">
        <v>457</v>
      </c>
      <c r="BI285" s="16" t="s">
        <v>661</v>
      </c>
      <c r="BJ285" s="16" t="s">
        <v>662</v>
      </c>
      <c r="BK285" s="16" t="s">
        <v>424</v>
      </c>
      <c r="BL285" s="14" t="s">
        <v>1</v>
      </c>
      <c r="BM285" s="20">
        <v>374280.26993750699</v>
      </c>
      <c r="BN285" s="14" t="s">
        <v>45</v>
      </c>
      <c r="BO285" s="20"/>
      <c r="BP285" s="21">
        <v>39483</v>
      </c>
      <c r="BQ285" s="21">
        <v>48639</v>
      </c>
      <c r="BR285" s="20">
        <v>10972.6877</v>
      </c>
      <c r="BS285" s="20">
        <v>43.01</v>
      </c>
      <c r="BT285" s="20">
        <v>44.283900000000003</v>
      </c>
    </row>
    <row r="286" spans="1:72" s="12" customFormat="1" ht="18.2" customHeight="1" x14ac:dyDescent="0.15">
      <c r="A286" s="3">
        <v>284</v>
      </c>
      <c r="B286" s="4" t="s">
        <v>715</v>
      </c>
      <c r="C286" s="4" t="s">
        <v>420</v>
      </c>
      <c r="D286" s="5">
        <v>45231</v>
      </c>
      <c r="E286" s="6" t="s">
        <v>663</v>
      </c>
      <c r="F286" s="7">
        <v>0</v>
      </c>
      <c r="G286" s="7">
        <v>0</v>
      </c>
      <c r="H286" s="8">
        <v>30526.381399999998</v>
      </c>
      <c r="I286" s="8">
        <v>0</v>
      </c>
      <c r="J286" s="8">
        <v>0</v>
      </c>
      <c r="K286" s="8">
        <v>30526.381399999998</v>
      </c>
      <c r="L286" s="8">
        <v>216.35380000000001</v>
      </c>
      <c r="M286" s="8">
        <v>0</v>
      </c>
      <c r="N286" s="8">
        <v>0</v>
      </c>
      <c r="O286" s="8">
        <v>0</v>
      </c>
      <c r="P286" s="8">
        <v>216.35380000000001</v>
      </c>
      <c r="Q286" s="8">
        <v>0</v>
      </c>
      <c r="R286" s="8">
        <v>0</v>
      </c>
      <c r="S286" s="8">
        <v>30310.027600000001</v>
      </c>
      <c r="T286" s="8">
        <v>0</v>
      </c>
      <c r="U286" s="8">
        <v>221.82419999999999</v>
      </c>
      <c r="V286" s="8">
        <v>0</v>
      </c>
      <c r="W286" s="8">
        <v>0</v>
      </c>
      <c r="X286" s="8">
        <v>221.82419999999999</v>
      </c>
      <c r="Y286" s="8">
        <v>0</v>
      </c>
      <c r="Z286" s="8">
        <v>0</v>
      </c>
      <c r="AA286" s="8">
        <v>0</v>
      </c>
      <c r="AB286" s="8">
        <v>44.52</v>
      </c>
      <c r="AC286" s="8">
        <v>0</v>
      </c>
      <c r="AD286" s="8">
        <v>0</v>
      </c>
      <c r="AE286" s="8">
        <v>0</v>
      </c>
      <c r="AF286" s="8">
        <v>0</v>
      </c>
      <c r="AG286" s="8">
        <v>0.35</v>
      </c>
      <c r="AH286" s="8">
        <v>25.024999999999999</v>
      </c>
      <c r="AI286" s="8">
        <v>23.336500000000001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19.1661</v>
      </c>
      <c r="AR286" s="8">
        <v>0</v>
      </c>
      <c r="AS286" s="8"/>
      <c r="AT286" s="8">
        <v>0</v>
      </c>
      <c r="AU286" s="8">
        <f t="shared" si="4"/>
        <v>550.22559999999999</v>
      </c>
      <c r="AV286" s="8">
        <v>0</v>
      </c>
      <c r="AW286" s="8">
        <v>0</v>
      </c>
      <c r="AX286" s="9">
        <v>99</v>
      </c>
      <c r="AY286" s="9">
        <v>300</v>
      </c>
      <c r="AZ286" s="8">
        <v>227000</v>
      </c>
      <c r="BA286" s="8">
        <v>53428.62</v>
      </c>
      <c r="BB286" s="10">
        <v>90</v>
      </c>
      <c r="BC286" s="10">
        <v>51.056951948225503</v>
      </c>
      <c r="BD286" s="10">
        <v>8.7200000000000006</v>
      </c>
      <c r="BE286" s="10"/>
      <c r="BF286" s="6" t="s">
        <v>431</v>
      </c>
      <c r="BG286" s="3"/>
      <c r="BH286" s="6" t="s">
        <v>457</v>
      </c>
      <c r="BI286" s="6" t="s">
        <v>661</v>
      </c>
      <c r="BJ286" s="6" t="s">
        <v>662</v>
      </c>
      <c r="BK286" s="6" t="s">
        <v>430</v>
      </c>
      <c r="BL286" s="4" t="s">
        <v>1</v>
      </c>
      <c r="BM286" s="10">
        <v>239556.90956806301</v>
      </c>
      <c r="BN286" s="4" t="s">
        <v>45</v>
      </c>
      <c r="BO286" s="10"/>
      <c r="BP286" s="11">
        <v>39150</v>
      </c>
      <c r="BQ286" s="11">
        <v>48274</v>
      </c>
      <c r="BR286" s="10">
        <v>0</v>
      </c>
      <c r="BS286" s="10">
        <v>44.52</v>
      </c>
      <c r="BT286" s="10">
        <v>0</v>
      </c>
    </row>
    <row r="287" spans="1:72" s="12" customFormat="1" ht="18.2" customHeight="1" x14ac:dyDescent="0.15">
      <c r="A287" s="13">
        <v>285</v>
      </c>
      <c r="B287" s="14" t="s">
        <v>715</v>
      </c>
      <c r="C287" s="14" t="s">
        <v>420</v>
      </c>
      <c r="D287" s="15">
        <v>45231</v>
      </c>
      <c r="E287" s="16" t="s">
        <v>248</v>
      </c>
      <c r="F287" s="17">
        <v>138</v>
      </c>
      <c r="G287" s="17">
        <v>137</v>
      </c>
      <c r="H287" s="18">
        <v>30526.381399999998</v>
      </c>
      <c r="I287" s="18">
        <v>18852.4607</v>
      </c>
      <c r="J287" s="18">
        <v>0</v>
      </c>
      <c r="K287" s="18">
        <v>49378.842100000002</v>
      </c>
      <c r="L287" s="18">
        <v>216.35380000000001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49378.842100000002</v>
      </c>
      <c r="T287" s="18">
        <v>41114.901700000002</v>
      </c>
      <c r="U287" s="18">
        <v>221.82419999999999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41336.725899999998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19068.8145</v>
      </c>
      <c r="AW287" s="18">
        <v>41336.725899999998</v>
      </c>
      <c r="AX287" s="19">
        <v>99</v>
      </c>
      <c r="AY287" s="19">
        <v>300</v>
      </c>
      <c r="AZ287" s="18">
        <v>227000</v>
      </c>
      <c r="BA287" s="18">
        <v>53428.62</v>
      </c>
      <c r="BB287" s="20">
        <v>90</v>
      </c>
      <c r="BC287" s="20">
        <v>83.178187813946906</v>
      </c>
      <c r="BD287" s="20">
        <v>8.7200000000000006</v>
      </c>
      <c r="BE287" s="20"/>
      <c r="BF287" s="16" t="s">
        <v>421</v>
      </c>
      <c r="BG287" s="13"/>
      <c r="BH287" s="16" t="s">
        <v>457</v>
      </c>
      <c r="BI287" s="16" t="s">
        <v>661</v>
      </c>
      <c r="BJ287" s="16" t="s">
        <v>662</v>
      </c>
      <c r="BK287" s="16" t="s">
        <v>424</v>
      </c>
      <c r="BL287" s="14" t="s">
        <v>1</v>
      </c>
      <c r="BM287" s="20">
        <v>390268.29561598098</v>
      </c>
      <c r="BN287" s="14" t="s">
        <v>45</v>
      </c>
      <c r="BO287" s="20"/>
      <c r="BP287" s="21">
        <v>39150</v>
      </c>
      <c r="BQ287" s="21">
        <v>48274</v>
      </c>
      <c r="BR287" s="20">
        <v>11798.080400000001</v>
      </c>
      <c r="BS287" s="20">
        <v>44.52</v>
      </c>
      <c r="BT287" s="20">
        <v>44.283900000000003</v>
      </c>
    </row>
    <row r="288" spans="1:72" s="12" customFormat="1" ht="18.2" customHeight="1" x14ac:dyDescent="0.15">
      <c r="A288" s="3">
        <v>286</v>
      </c>
      <c r="B288" s="4" t="s">
        <v>715</v>
      </c>
      <c r="C288" s="4" t="s">
        <v>420</v>
      </c>
      <c r="D288" s="5">
        <v>45231</v>
      </c>
      <c r="E288" s="6" t="s">
        <v>59</v>
      </c>
      <c r="F288" s="7">
        <v>132</v>
      </c>
      <c r="G288" s="7">
        <v>131</v>
      </c>
      <c r="H288" s="8">
        <v>30784.524300000001</v>
      </c>
      <c r="I288" s="8">
        <v>17938.071400000001</v>
      </c>
      <c r="J288" s="8">
        <v>0</v>
      </c>
      <c r="K288" s="8">
        <v>48722.595699999998</v>
      </c>
      <c r="L288" s="8">
        <v>212.21719999999999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48722.595699999998</v>
      </c>
      <c r="T288" s="8">
        <v>38739.097300000001</v>
      </c>
      <c r="U288" s="8">
        <v>223.69980000000001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38962.797100000003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>
        <v>0</v>
      </c>
      <c r="AU288" s="8">
        <f t="shared" si="4"/>
        <v>0</v>
      </c>
      <c r="AV288" s="8">
        <v>18150.2886</v>
      </c>
      <c r="AW288" s="8">
        <v>38962.797100000003</v>
      </c>
      <c r="AX288" s="9">
        <v>101</v>
      </c>
      <c r="AY288" s="9">
        <v>300</v>
      </c>
      <c r="AZ288" s="8">
        <v>227000</v>
      </c>
      <c r="BA288" s="8">
        <v>53152.33</v>
      </c>
      <c r="BB288" s="10">
        <v>90</v>
      </c>
      <c r="BC288" s="10">
        <v>82.499367628850905</v>
      </c>
      <c r="BD288" s="10">
        <v>8.7200000000000006</v>
      </c>
      <c r="BE288" s="10"/>
      <c r="BF288" s="6" t="s">
        <v>421</v>
      </c>
      <c r="BG288" s="3"/>
      <c r="BH288" s="6" t="s">
        <v>457</v>
      </c>
      <c r="BI288" s="6" t="s">
        <v>661</v>
      </c>
      <c r="BJ288" s="6" t="s">
        <v>662</v>
      </c>
      <c r="BK288" s="6" t="s">
        <v>424</v>
      </c>
      <c r="BL288" s="4" t="s">
        <v>1</v>
      </c>
      <c r="BM288" s="10">
        <v>385081.61741252203</v>
      </c>
      <c r="BN288" s="4" t="s">
        <v>45</v>
      </c>
      <c r="BO288" s="10"/>
      <c r="BP288" s="11">
        <v>39197</v>
      </c>
      <c r="BQ288" s="11">
        <v>48335</v>
      </c>
      <c r="BR288" s="10">
        <v>11141.180200000001</v>
      </c>
      <c r="BS288" s="10">
        <v>44.29</v>
      </c>
      <c r="BT288" s="10">
        <v>44.283900000000003</v>
      </c>
    </row>
    <row r="289" spans="1:72" s="12" customFormat="1" ht="18.2" customHeight="1" x14ac:dyDescent="0.15">
      <c r="A289" s="13">
        <v>287</v>
      </c>
      <c r="B289" s="14" t="s">
        <v>715</v>
      </c>
      <c r="C289" s="14" t="s">
        <v>420</v>
      </c>
      <c r="D289" s="15">
        <v>45231</v>
      </c>
      <c r="E289" s="16" t="s">
        <v>32</v>
      </c>
      <c r="F289" s="17">
        <v>66</v>
      </c>
      <c r="G289" s="17">
        <v>65</v>
      </c>
      <c r="H289" s="18">
        <v>112709.1865</v>
      </c>
      <c r="I289" s="18">
        <v>14814.2803</v>
      </c>
      <c r="J289" s="18">
        <v>0</v>
      </c>
      <c r="K289" s="18">
        <v>127523.46679999999</v>
      </c>
      <c r="L289" s="18">
        <v>298.39729999999997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127523.46679999999</v>
      </c>
      <c r="T289" s="18">
        <v>67395.490099999995</v>
      </c>
      <c r="U289" s="18">
        <v>968.35979999999995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68363.849900000001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15112.677600000001</v>
      </c>
      <c r="AW289" s="18">
        <v>68363.849900000001</v>
      </c>
      <c r="AX289" s="19">
        <v>166</v>
      </c>
      <c r="AY289" s="19">
        <v>240</v>
      </c>
      <c r="AZ289" s="18">
        <v>252000</v>
      </c>
      <c r="BA289" s="18">
        <v>151200</v>
      </c>
      <c r="BB289" s="20"/>
      <c r="BC289" s="20"/>
      <c r="BD289" s="20">
        <v>10.31</v>
      </c>
      <c r="BE289" s="20"/>
      <c r="BF289" s="16"/>
      <c r="BG289" s="13"/>
      <c r="BH289" s="16" t="s">
        <v>457</v>
      </c>
      <c r="BI289" s="16" t="s">
        <v>661</v>
      </c>
      <c r="BJ289" s="16" t="s">
        <v>662</v>
      </c>
      <c r="BK289" s="16" t="s">
        <v>424</v>
      </c>
      <c r="BL289" s="14" t="s">
        <v>0</v>
      </c>
      <c r="BM289" s="20">
        <v>127523.46679999999</v>
      </c>
      <c r="BN289" s="14" t="s">
        <v>45</v>
      </c>
      <c r="BO289" s="20"/>
      <c r="BP289" s="21">
        <v>39318</v>
      </c>
      <c r="BQ289" s="21">
        <v>50313</v>
      </c>
      <c r="BR289" s="20">
        <v>3872.4396000000002</v>
      </c>
      <c r="BS289" s="20">
        <v>0</v>
      </c>
      <c r="BT289" s="20">
        <v>0</v>
      </c>
    </row>
    <row r="290" spans="1:72" s="12" customFormat="1" ht="18.2" customHeight="1" x14ac:dyDescent="0.15">
      <c r="A290" s="3">
        <v>288</v>
      </c>
      <c r="B290" s="4" t="s">
        <v>715</v>
      </c>
      <c r="C290" s="4" t="s">
        <v>420</v>
      </c>
      <c r="D290" s="5">
        <v>45231</v>
      </c>
      <c r="E290" s="6" t="s">
        <v>249</v>
      </c>
      <c r="F290" s="7">
        <v>123</v>
      </c>
      <c r="G290" s="7">
        <v>122</v>
      </c>
      <c r="H290" s="8">
        <v>31666.972399999999</v>
      </c>
      <c r="I290" s="8">
        <v>16512.067899999998</v>
      </c>
      <c r="J290" s="8">
        <v>0</v>
      </c>
      <c r="K290" s="8">
        <v>48179.040300000001</v>
      </c>
      <c r="L290" s="8">
        <v>203.87459999999999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48179.040300000001</v>
      </c>
      <c r="T290" s="8">
        <v>36008.382400000002</v>
      </c>
      <c r="U290" s="8">
        <v>230.11240000000001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36238.4948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16715.942500000001</v>
      </c>
      <c r="AW290" s="8">
        <v>36238.4948</v>
      </c>
      <c r="AX290" s="9">
        <v>106</v>
      </c>
      <c r="AY290" s="9">
        <v>300</v>
      </c>
      <c r="AZ290" s="8">
        <v>227000</v>
      </c>
      <c r="BA290" s="8">
        <v>52917.99</v>
      </c>
      <c r="BB290" s="10">
        <v>90</v>
      </c>
      <c r="BC290" s="10">
        <v>81.940255610615594</v>
      </c>
      <c r="BD290" s="10">
        <v>8.7200000000000006</v>
      </c>
      <c r="BE290" s="10"/>
      <c r="BF290" s="6" t="s">
        <v>431</v>
      </c>
      <c r="BG290" s="3"/>
      <c r="BH290" s="6" t="s">
        <v>457</v>
      </c>
      <c r="BI290" s="6" t="s">
        <v>661</v>
      </c>
      <c r="BJ290" s="6" t="s">
        <v>662</v>
      </c>
      <c r="BK290" s="6" t="s">
        <v>424</v>
      </c>
      <c r="BL290" s="4" t="s">
        <v>1</v>
      </c>
      <c r="BM290" s="10">
        <v>380785.598500186</v>
      </c>
      <c r="BN290" s="4" t="s">
        <v>45</v>
      </c>
      <c r="BO290" s="10"/>
      <c r="BP290" s="11">
        <v>39351</v>
      </c>
      <c r="BQ290" s="11">
        <v>48488</v>
      </c>
      <c r="BR290" s="10">
        <v>10388.065399999999</v>
      </c>
      <c r="BS290" s="10">
        <v>44.1</v>
      </c>
      <c r="BT290" s="10">
        <v>44.283900000000003</v>
      </c>
    </row>
    <row r="291" spans="1:72" s="12" customFormat="1" ht="18.2" customHeight="1" x14ac:dyDescent="0.15">
      <c r="A291" s="13">
        <v>289</v>
      </c>
      <c r="B291" s="14" t="s">
        <v>715</v>
      </c>
      <c r="C291" s="14" t="s">
        <v>420</v>
      </c>
      <c r="D291" s="15">
        <v>45231</v>
      </c>
      <c r="E291" s="16" t="s">
        <v>250</v>
      </c>
      <c r="F291" s="17">
        <v>92</v>
      </c>
      <c r="G291" s="17">
        <v>91</v>
      </c>
      <c r="H291" s="18">
        <v>31710.345468</v>
      </c>
      <c r="I291" s="18">
        <v>13443.964900000001</v>
      </c>
      <c r="J291" s="18">
        <v>0</v>
      </c>
      <c r="K291" s="18">
        <v>45154.310367999999</v>
      </c>
      <c r="L291" s="18">
        <v>201.40100000000001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45154.310367999999</v>
      </c>
      <c r="T291" s="18">
        <v>25428.6302</v>
      </c>
      <c r="U291" s="18">
        <v>230.429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25659.0592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>
        <v>0</v>
      </c>
      <c r="AU291" s="18">
        <f t="shared" si="4"/>
        <v>0</v>
      </c>
      <c r="AV291" s="18">
        <v>13645.365900000001</v>
      </c>
      <c r="AW291" s="18">
        <v>25659.0592</v>
      </c>
      <c r="AX291" s="19">
        <v>107</v>
      </c>
      <c r="AY291" s="19">
        <v>300</v>
      </c>
      <c r="AZ291" s="18">
        <v>227000</v>
      </c>
      <c r="BA291" s="18">
        <v>52655.83</v>
      </c>
      <c r="BB291" s="20">
        <v>90</v>
      </c>
      <c r="BC291" s="20">
        <v>77.178309279713204</v>
      </c>
      <c r="BD291" s="20">
        <v>8.7200000000000006</v>
      </c>
      <c r="BE291" s="20"/>
      <c r="BF291" s="16" t="s">
        <v>421</v>
      </c>
      <c r="BG291" s="13"/>
      <c r="BH291" s="16" t="s">
        <v>457</v>
      </c>
      <c r="BI291" s="16" t="s">
        <v>661</v>
      </c>
      <c r="BJ291" s="16" t="s">
        <v>662</v>
      </c>
      <c r="BK291" s="16" t="s">
        <v>424</v>
      </c>
      <c r="BL291" s="14" t="s">
        <v>1</v>
      </c>
      <c r="BM291" s="20">
        <v>356879.48517193802</v>
      </c>
      <c r="BN291" s="14" t="s">
        <v>45</v>
      </c>
      <c r="BO291" s="20"/>
      <c r="BP291" s="21">
        <v>39363</v>
      </c>
      <c r="BQ291" s="21">
        <v>48519</v>
      </c>
      <c r="BR291" s="20">
        <v>7716.4485999999997</v>
      </c>
      <c r="BS291" s="20">
        <v>43.88</v>
      </c>
      <c r="BT291" s="20">
        <v>44.283900000000003</v>
      </c>
    </row>
    <row r="292" spans="1:72" s="12" customFormat="1" ht="18.2" customHeight="1" x14ac:dyDescent="0.15">
      <c r="A292" s="3">
        <v>290</v>
      </c>
      <c r="B292" s="4" t="s">
        <v>715</v>
      </c>
      <c r="C292" s="4" t="s">
        <v>420</v>
      </c>
      <c r="D292" s="5">
        <v>45231</v>
      </c>
      <c r="E292" s="6" t="s">
        <v>664</v>
      </c>
      <c r="F292" s="7">
        <v>0</v>
      </c>
      <c r="G292" s="7">
        <v>1</v>
      </c>
      <c r="H292" s="8">
        <v>47403.917056999999</v>
      </c>
      <c r="I292" s="8">
        <v>347.75150000000002</v>
      </c>
      <c r="J292" s="8">
        <v>0</v>
      </c>
      <c r="K292" s="8">
        <v>47751.668556999997</v>
      </c>
      <c r="L292" s="8">
        <v>350.18290000000002</v>
      </c>
      <c r="M292" s="8">
        <v>0</v>
      </c>
      <c r="N292" s="8">
        <v>0</v>
      </c>
      <c r="O292" s="8">
        <v>347.75150000000002</v>
      </c>
      <c r="P292" s="8">
        <v>350.18290000000002</v>
      </c>
      <c r="Q292" s="8">
        <v>0</v>
      </c>
      <c r="R292" s="8">
        <v>0</v>
      </c>
      <c r="S292" s="8">
        <v>47053.734156999999</v>
      </c>
      <c r="T292" s="8">
        <v>333.86320000000001</v>
      </c>
      <c r="U292" s="8">
        <v>331.43180000000001</v>
      </c>
      <c r="V292" s="8">
        <v>0</v>
      </c>
      <c r="W292" s="8">
        <v>333.86320000000001</v>
      </c>
      <c r="X292" s="8">
        <v>331.43180000000001</v>
      </c>
      <c r="Y292" s="8">
        <v>0</v>
      </c>
      <c r="Z292" s="8">
        <v>0</v>
      </c>
      <c r="AA292" s="8">
        <v>0</v>
      </c>
      <c r="AB292" s="8">
        <v>71.19</v>
      </c>
      <c r="AC292" s="8">
        <v>0</v>
      </c>
      <c r="AD292" s="8">
        <v>0</v>
      </c>
      <c r="AE292" s="8">
        <v>0</v>
      </c>
      <c r="AF292" s="8">
        <v>0</v>
      </c>
      <c r="AG292" s="8">
        <v>-177.92</v>
      </c>
      <c r="AH292" s="8">
        <v>142.35</v>
      </c>
      <c r="AI292" s="8">
        <v>0</v>
      </c>
      <c r="AJ292" s="8">
        <v>71.19</v>
      </c>
      <c r="AK292" s="8">
        <v>0</v>
      </c>
      <c r="AL292" s="8">
        <v>0</v>
      </c>
      <c r="AM292" s="8">
        <v>0</v>
      </c>
      <c r="AN292" s="8">
        <v>0</v>
      </c>
      <c r="AO292" s="8">
        <v>142.35</v>
      </c>
      <c r="AP292" s="8">
        <v>0</v>
      </c>
      <c r="AQ292" s="8">
        <v>5.0599999999999999E-2</v>
      </c>
      <c r="AR292" s="8">
        <v>0</v>
      </c>
      <c r="AS292" s="8"/>
      <c r="AT292" s="8">
        <v>0</v>
      </c>
      <c r="AU292" s="8">
        <f t="shared" si="4"/>
        <v>1790.3600000000001</v>
      </c>
      <c r="AV292" s="8">
        <v>0</v>
      </c>
      <c r="AW292" s="8">
        <v>0</v>
      </c>
      <c r="AX292" s="9">
        <v>97</v>
      </c>
      <c r="AY292" s="9">
        <v>300</v>
      </c>
      <c r="AZ292" s="8">
        <v>419000</v>
      </c>
      <c r="BA292" s="8">
        <v>85432.84</v>
      </c>
      <c r="BB292" s="10">
        <v>77.11</v>
      </c>
      <c r="BC292" s="10">
        <v>42.4697743964296</v>
      </c>
      <c r="BD292" s="10">
        <v>8.39</v>
      </c>
      <c r="BE292" s="10"/>
      <c r="BF292" s="6" t="s">
        <v>421</v>
      </c>
      <c r="BG292" s="3"/>
      <c r="BH292" s="6" t="s">
        <v>114</v>
      </c>
      <c r="BI292" s="6" t="s">
        <v>474</v>
      </c>
      <c r="BJ292" s="6" t="s">
        <v>456</v>
      </c>
      <c r="BK292" s="6" t="s">
        <v>430</v>
      </c>
      <c r="BL292" s="4" t="s">
        <v>1</v>
      </c>
      <c r="BM292" s="10">
        <v>371891.68175776</v>
      </c>
      <c r="BN292" s="4" t="s">
        <v>45</v>
      </c>
      <c r="BO292" s="10"/>
      <c r="BP292" s="11">
        <v>39073</v>
      </c>
      <c r="BQ292" s="11">
        <v>48214</v>
      </c>
      <c r="BR292" s="10">
        <v>0</v>
      </c>
      <c r="BS292" s="10">
        <v>71.19</v>
      </c>
      <c r="BT292" s="10">
        <v>0</v>
      </c>
    </row>
    <row r="293" spans="1:72" s="12" customFormat="1" ht="18.2" customHeight="1" x14ac:dyDescent="0.15">
      <c r="A293" s="13">
        <v>291</v>
      </c>
      <c r="B293" s="14" t="s">
        <v>715</v>
      </c>
      <c r="C293" s="14" t="s">
        <v>420</v>
      </c>
      <c r="D293" s="15">
        <v>45231</v>
      </c>
      <c r="E293" s="16" t="s">
        <v>251</v>
      </c>
      <c r="F293" s="17">
        <v>181</v>
      </c>
      <c r="G293" s="17">
        <v>180</v>
      </c>
      <c r="H293" s="18">
        <v>52572.237200000003</v>
      </c>
      <c r="I293" s="18">
        <v>39165.713799999998</v>
      </c>
      <c r="J293" s="18">
        <v>0</v>
      </c>
      <c r="K293" s="18">
        <v>91737.951000000001</v>
      </c>
      <c r="L293" s="18">
        <v>385.70769999999999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91737.951000000001</v>
      </c>
      <c r="T293" s="18">
        <v>97106.856</v>
      </c>
      <c r="U293" s="18">
        <v>375.01499999999999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97481.870999999999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39551.421499999997</v>
      </c>
      <c r="AW293" s="18">
        <v>97481.870999999999</v>
      </c>
      <c r="AX293" s="19">
        <v>97</v>
      </c>
      <c r="AY293" s="19">
        <v>300</v>
      </c>
      <c r="AZ293" s="18">
        <v>419000</v>
      </c>
      <c r="BA293" s="18">
        <v>93999.92</v>
      </c>
      <c r="BB293" s="20">
        <v>84.84</v>
      </c>
      <c r="BC293" s="20">
        <v>82.798450922511407</v>
      </c>
      <c r="BD293" s="20">
        <v>8.56</v>
      </c>
      <c r="BE293" s="20"/>
      <c r="BF293" s="16" t="s">
        <v>421</v>
      </c>
      <c r="BG293" s="13"/>
      <c r="BH293" s="16" t="s">
        <v>114</v>
      </c>
      <c r="BI293" s="16" t="s">
        <v>474</v>
      </c>
      <c r="BJ293" s="16" t="s">
        <v>456</v>
      </c>
      <c r="BK293" s="16" t="s">
        <v>424</v>
      </c>
      <c r="BL293" s="14" t="s">
        <v>1</v>
      </c>
      <c r="BM293" s="20">
        <v>725055.757839903</v>
      </c>
      <c r="BN293" s="14" t="s">
        <v>45</v>
      </c>
      <c r="BO293" s="20"/>
      <c r="BP293" s="21">
        <v>39073</v>
      </c>
      <c r="BQ293" s="21">
        <v>48214</v>
      </c>
      <c r="BR293" s="20">
        <v>38041.971299999997</v>
      </c>
      <c r="BS293" s="20">
        <v>78.33</v>
      </c>
      <c r="BT293" s="20">
        <v>44.283900000000003</v>
      </c>
    </row>
    <row r="294" spans="1:72" s="12" customFormat="1" ht="18.2" customHeight="1" x14ac:dyDescent="0.15">
      <c r="A294" s="3">
        <v>292</v>
      </c>
      <c r="B294" s="4" t="s">
        <v>715</v>
      </c>
      <c r="C294" s="4" t="s">
        <v>420</v>
      </c>
      <c r="D294" s="5">
        <v>45231</v>
      </c>
      <c r="E294" s="6" t="s">
        <v>91</v>
      </c>
      <c r="F294" s="7">
        <v>0</v>
      </c>
      <c r="G294" s="7">
        <v>0</v>
      </c>
      <c r="H294" s="8">
        <v>143687.0379</v>
      </c>
      <c r="I294" s="8">
        <v>0</v>
      </c>
      <c r="J294" s="8">
        <v>0</v>
      </c>
      <c r="K294" s="8">
        <v>143687.0379</v>
      </c>
      <c r="L294" s="8">
        <v>3886.8157999999999</v>
      </c>
      <c r="M294" s="8">
        <v>0</v>
      </c>
      <c r="N294" s="8">
        <v>0</v>
      </c>
      <c r="O294" s="8">
        <v>0</v>
      </c>
      <c r="P294" s="8">
        <v>3886.8157999999999</v>
      </c>
      <c r="Q294" s="8">
        <v>0</v>
      </c>
      <c r="R294" s="8">
        <v>0</v>
      </c>
      <c r="S294" s="8">
        <v>139800.22210000001</v>
      </c>
      <c r="T294" s="8">
        <v>0</v>
      </c>
      <c r="U294" s="8">
        <v>1311.1442</v>
      </c>
      <c r="V294" s="8">
        <v>0</v>
      </c>
      <c r="W294" s="8">
        <v>0</v>
      </c>
      <c r="X294" s="8">
        <v>1311.1442</v>
      </c>
      <c r="Y294" s="8">
        <v>0</v>
      </c>
      <c r="Z294" s="8">
        <v>0</v>
      </c>
      <c r="AA294" s="8">
        <v>0</v>
      </c>
      <c r="AB294" s="8">
        <v>266.36919999999998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105.9605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1.5E-3</v>
      </c>
      <c r="AR294" s="8">
        <v>0</v>
      </c>
      <c r="AS294" s="8"/>
      <c r="AT294" s="8">
        <v>0</v>
      </c>
      <c r="AU294" s="8">
        <f t="shared" si="4"/>
        <v>5570.2911999999997</v>
      </c>
      <c r="AV294" s="8">
        <v>0</v>
      </c>
      <c r="AW294" s="8">
        <v>0</v>
      </c>
      <c r="AX294" s="9">
        <v>29</v>
      </c>
      <c r="AY294" s="9">
        <v>33</v>
      </c>
      <c r="AZ294" s="8">
        <v>238000</v>
      </c>
      <c r="BA294" s="8">
        <v>158886</v>
      </c>
      <c r="BB294" s="10"/>
      <c r="BC294" s="10"/>
      <c r="BD294" s="10">
        <v>10.95</v>
      </c>
      <c r="BE294" s="10"/>
      <c r="BF294" s="6"/>
      <c r="BG294" s="3"/>
      <c r="BH294" s="6" t="s">
        <v>114</v>
      </c>
      <c r="BI294" s="6" t="s">
        <v>474</v>
      </c>
      <c r="BJ294" s="6" t="s">
        <v>456</v>
      </c>
      <c r="BK294" s="6" t="s">
        <v>430</v>
      </c>
      <c r="BL294" s="4" t="s">
        <v>0</v>
      </c>
      <c r="BM294" s="10">
        <v>139800.22210000001</v>
      </c>
      <c r="BN294" s="4" t="s">
        <v>45</v>
      </c>
      <c r="BO294" s="10"/>
      <c r="BP294" s="11">
        <v>45079</v>
      </c>
      <c r="BQ294" s="11">
        <v>46173</v>
      </c>
      <c r="BR294" s="10">
        <v>0</v>
      </c>
      <c r="BS294" s="10">
        <v>266.36919999999998</v>
      </c>
      <c r="BT294" s="10">
        <v>0</v>
      </c>
    </row>
    <row r="295" spans="1:72" s="12" customFormat="1" ht="18.2" customHeight="1" x14ac:dyDescent="0.15">
      <c r="A295" s="13">
        <v>293</v>
      </c>
      <c r="B295" s="14" t="s">
        <v>715</v>
      </c>
      <c r="C295" s="14" t="s">
        <v>420</v>
      </c>
      <c r="D295" s="15">
        <v>45231</v>
      </c>
      <c r="E295" s="16" t="s">
        <v>252</v>
      </c>
      <c r="F295" s="17">
        <v>181</v>
      </c>
      <c r="G295" s="17">
        <v>180</v>
      </c>
      <c r="H295" s="18">
        <v>51773.067999999999</v>
      </c>
      <c r="I295" s="18">
        <v>37341.650600000001</v>
      </c>
      <c r="J295" s="18">
        <v>0</v>
      </c>
      <c r="K295" s="18">
        <v>89114.718599999993</v>
      </c>
      <c r="L295" s="18">
        <v>372.03300000000002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89114.718599999993</v>
      </c>
      <c r="T295" s="18">
        <v>96610.152799999996</v>
      </c>
      <c r="U295" s="18">
        <v>376.2176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96986.3704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>
        <v>0</v>
      </c>
      <c r="AU295" s="18">
        <f t="shared" si="4"/>
        <v>0</v>
      </c>
      <c r="AV295" s="18">
        <v>37713.683599999997</v>
      </c>
      <c r="AW295" s="18">
        <v>96986.3704</v>
      </c>
      <c r="AX295" s="19">
        <v>98</v>
      </c>
      <c r="AY295" s="19">
        <v>300</v>
      </c>
      <c r="AZ295" s="18">
        <v>419000</v>
      </c>
      <c r="BA295" s="18">
        <v>91238.74</v>
      </c>
      <c r="BB295" s="20">
        <v>82.84</v>
      </c>
      <c r="BC295" s="20">
        <v>80.911499751355606</v>
      </c>
      <c r="BD295" s="20">
        <v>8.7200000000000006</v>
      </c>
      <c r="BE295" s="20"/>
      <c r="BF295" s="16" t="s">
        <v>421</v>
      </c>
      <c r="BG295" s="13"/>
      <c r="BH295" s="16" t="s">
        <v>114</v>
      </c>
      <c r="BI295" s="16" t="s">
        <v>474</v>
      </c>
      <c r="BJ295" s="16" t="s">
        <v>456</v>
      </c>
      <c r="BK295" s="16" t="s">
        <v>424</v>
      </c>
      <c r="BL295" s="14" t="s">
        <v>1</v>
      </c>
      <c r="BM295" s="20">
        <v>704322.90153518599</v>
      </c>
      <c r="BN295" s="14" t="s">
        <v>45</v>
      </c>
      <c r="BO295" s="20"/>
      <c r="BP295" s="21">
        <v>39106</v>
      </c>
      <c r="BQ295" s="21">
        <v>48245</v>
      </c>
      <c r="BR295" s="20">
        <v>26562.5347</v>
      </c>
      <c r="BS295" s="20">
        <v>76.03</v>
      </c>
      <c r="BT295" s="20">
        <v>44.283900000000003</v>
      </c>
    </row>
    <row r="296" spans="1:72" s="12" customFormat="1" ht="18.2" customHeight="1" x14ac:dyDescent="0.15">
      <c r="A296" s="3">
        <v>294</v>
      </c>
      <c r="B296" s="4" t="s">
        <v>715</v>
      </c>
      <c r="C296" s="4" t="s">
        <v>420</v>
      </c>
      <c r="D296" s="5">
        <v>45231</v>
      </c>
      <c r="E296" s="6" t="s">
        <v>253</v>
      </c>
      <c r="F296" s="7">
        <v>179</v>
      </c>
      <c r="G296" s="7">
        <v>178</v>
      </c>
      <c r="H296" s="8">
        <v>45584.857400000001</v>
      </c>
      <c r="I296" s="8">
        <v>34811.767</v>
      </c>
      <c r="J296" s="8">
        <v>0</v>
      </c>
      <c r="K296" s="8">
        <v>80396.624400000001</v>
      </c>
      <c r="L296" s="8">
        <v>338.89409999999998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80396.624400000001</v>
      </c>
      <c r="T296" s="8">
        <v>80520.578299999994</v>
      </c>
      <c r="U296" s="8">
        <v>312.63529999999997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80833.213600000003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/>
      <c r="AT296" s="8">
        <v>0</v>
      </c>
      <c r="AU296" s="8">
        <f t="shared" si="4"/>
        <v>0</v>
      </c>
      <c r="AV296" s="8">
        <v>35150.661099999998</v>
      </c>
      <c r="AW296" s="8">
        <v>80833.213600000003</v>
      </c>
      <c r="AX296" s="9">
        <v>97</v>
      </c>
      <c r="AY296" s="9">
        <v>300</v>
      </c>
      <c r="AZ296" s="8">
        <v>419000</v>
      </c>
      <c r="BA296" s="8">
        <v>82773.740000000005</v>
      </c>
      <c r="BB296" s="10">
        <v>74.709999999999994</v>
      </c>
      <c r="BC296" s="10">
        <v>72.564460768886406</v>
      </c>
      <c r="BD296" s="10">
        <v>8.23</v>
      </c>
      <c r="BE296" s="10"/>
      <c r="BF296" s="6" t="s">
        <v>431</v>
      </c>
      <c r="BG296" s="3"/>
      <c r="BH296" s="6" t="s">
        <v>114</v>
      </c>
      <c r="BI296" s="6" t="s">
        <v>474</v>
      </c>
      <c r="BJ296" s="6" t="s">
        <v>456</v>
      </c>
      <c r="BK296" s="6" t="s">
        <v>424</v>
      </c>
      <c r="BL296" s="4" t="s">
        <v>1</v>
      </c>
      <c r="BM296" s="10">
        <v>635418.98196649295</v>
      </c>
      <c r="BN296" s="4" t="s">
        <v>45</v>
      </c>
      <c r="BO296" s="10"/>
      <c r="BP296" s="11">
        <v>39073</v>
      </c>
      <c r="BQ296" s="11">
        <v>48214</v>
      </c>
      <c r="BR296" s="10">
        <v>32635.661899999999</v>
      </c>
      <c r="BS296" s="10">
        <v>68.98</v>
      </c>
      <c r="BT296" s="10">
        <v>44.283900000000003</v>
      </c>
    </row>
    <row r="297" spans="1:72" s="12" customFormat="1" ht="18.2" customHeight="1" x14ac:dyDescent="0.15">
      <c r="A297" s="13">
        <v>295</v>
      </c>
      <c r="B297" s="14" t="s">
        <v>715</v>
      </c>
      <c r="C297" s="14" t="s">
        <v>420</v>
      </c>
      <c r="D297" s="15">
        <v>45231</v>
      </c>
      <c r="E297" s="16" t="s">
        <v>254</v>
      </c>
      <c r="F297" s="17">
        <v>183</v>
      </c>
      <c r="G297" s="17">
        <v>182</v>
      </c>
      <c r="H297" s="18">
        <v>52572.237200000003</v>
      </c>
      <c r="I297" s="18">
        <v>39381.697699999997</v>
      </c>
      <c r="J297" s="18">
        <v>0</v>
      </c>
      <c r="K297" s="18">
        <v>91953.934899999993</v>
      </c>
      <c r="L297" s="18">
        <v>385.70769999999999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91953.934899999993</v>
      </c>
      <c r="T297" s="18">
        <v>98416.642200000002</v>
      </c>
      <c r="U297" s="18">
        <v>375.01499999999999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98791.657200000001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39767.405400000003</v>
      </c>
      <c r="AW297" s="18">
        <v>98791.657200000001</v>
      </c>
      <c r="AX297" s="19">
        <v>97</v>
      </c>
      <c r="AY297" s="19">
        <v>300</v>
      </c>
      <c r="AZ297" s="18">
        <v>419000</v>
      </c>
      <c r="BA297" s="18">
        <v>93999.92</v>
      </c>
      <c r="BB297" s="20">
        <v>84.84</v>
      </c>
      <c r="BC297" s="20">
        <v>82.993388046670702</v>
      </c>
      <c r="BD297" s="20">
        <v>8.56</v>
      </c>
      <c r="BE297" s="20"/>
      <c r="BF297" s="16" t="s">
        <v>431</v>
      </c>
      <c r="BG297" s="13"/>
      <c r="BH297" s="16" t="s">
        <v>114</v>
      </c>
      <c r="BI297" s="16" t="s">
        <v>474</v>
      </c>
      <c r="BJ297" s="16" t="s">
        <v>456</v>
      </c>
      <c r="BK297" s="16" t="s">
        <v>424</v>
      </c>
      <c r="BL297" s="14" t="s">
        <v>1</v>
      </c>
      <c r="BM297" s="20">
        <v>726762.79804070003</v>
      </c>
      <c r="BN297" s="14" t="s">
        <v>45</v>
      </c>
      <c r="BO297" s="20"/>
      <c r="BP297" s="21">
        <v>39073</v>
      </c>
      <c r="BQ297" s="21">
        <v>48214</v>
      </c>
      <c r="BR297" s="20">
        <v>38342.451999999997</v>
      </c>
      <c r="BS297" s="20">
        <v>78.33</v>
      </c>
      <c r="BT297" s="20">
        <v>44.283900000000003</v>
      </c>
    </row>
    <row r="298" spans="1:72" s="12" customFormat="1" ht="18.2" customHeight="1" x14ac:dyDescent="0.15">
      <c r="A298" s="3">
        <v>296</v>
      </c>
      <c r="B298" s="4" t="s">
        <v>715</v>
      </c>
      <c r="C298" s="4" t="s">
        <v>420</v>
      </c>
      <c r="D298" s="5">
        <v>45231</v>
      </c>
      <c r="E298" s="6" t="s">
        <v>107</v>
      </c>
      <c r="F298" s="7">
        <v>159</v>
      </c>
      <c r="G298" s="7">
        <v>158</v>
      </c>
      <c r="H298" s="8">
        <v>11262.429400000001</v>
      </c>
      <c r="I298" s="8">
        <v>51677.821499999998</v>
      </c>
      <c r="J298" s="8">
        <v>0</v>
      </c>
      <c r="K298" s="8">
        <v>62940.250899999999</v>
      </c>
      <c r="L298" s="8">
        <v>545.57799999999997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62940.250899999999</v>
      </c>
      <c r="T298" s="8">
        <v>47161.809000000001</v>
      </c>
      <c r="U298" s="8">
        <v>80.338300000000004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47242.147299999997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52223.3995</v>
      </c>
      <c r="AW298" s="8">
        <v>47242.147299999997</v>
      </c>
      <c r="AX298" s="9">
        <v>97</v>
      </c>
      <c r="AY298" s="9">
        <v>300</v>
      </c>
      <c r="AZ298" s="8">
        <v>355000</v>
      </c>
      <c r="BA298" s="8">
        <v>77341.710000000006</v>
      </c>
      <c r="BB298" s="10">
        <v>82.39</v>
      </c>
      <c r="BC298" s="10">
        <v>67.048521058701695</v>
      </c>
      <c r="BD298" s="10">
        <v>8.56</v>
      </c>
      <c r="BE298" s="10"/>
      <c r="BF298" s="6" t="s">
        <v>421</v>
      </c>
      <c r="BG298" s="3"/>
      <c r="BH298" s="6" t="s">
        <v>114</v>
      </c>
      <c r="BI298" s="6" t="s">
        <v>474</v>
      </c>
      <c r="BJ298" s="6" t="s">
        <v>456</v>
      </c>
      <c r="BK298" s="6" t="s">
        <v>424</v>
      </c>
      <c r="BL298" s="4" t="s">
        <v>1</v>
      </c>
      <c r="BM298" s="10">
        <v>497451.608821448</v>
      </c>
      <c r="BN298" s="4" t="s">
        <v>45</v>
      </c>
      <c r="BO298" s="10"/>
      <c r="BP298" s="11">
        <v>39073</v>
      </c>
      <c r="BQ298" s="11">
        <v>48214</v>
      </c>
      <c r="BR298" s="10">
        <v>28561.264800000001</v>
      </c>
      <c r="BS298" s="10">
        <v>64.45</v>
      </c>
      <c r="BT298" s="10">
        <v>44.283900000000003</v>
      </c>
    </row>
    <row r="299" spans="1:72" s="12" customFormat="1" ht="18.2" customHeight="1" x14ac:dyDescent="0.15">
      <c r="A299" s="13">
        <v>297</v>
      </c>
      <c r="B299" s="14" t="s">
        <v>715</v>
      </c>
      <c r="C299" s="14" t="s">
        <v>420</v>
      </c>
      <c r="D299" s="15">
        <v>45231</v>
      </c>
      <c r="E299" s="16" t="s">
        <v>255</v>
      </c>
      <c r="F299" s="17">
        <v>141</v>
      </c>
      <c r="G299" s="17">
        <v>140</v>
      </c>
      <c r="H299" s="18">
        <v>52572.237200000003</v>
      </c>
      <c r="I299" s="18">
        <v>34145.0645</v>
      </c>
      <c r="J299" s="18">
        <v>0</v>
      </c>
      <c r="K299" s="18">
        <v>86717.301699999996</v>
      </c>
      <c r="L299" s="18">
        <v>385.70769999999999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86717.301699999996</v>
      </c>
      <c r="T299" s="18">
        <v>71609.2111</v>
      </c>
      <c r="U299" s="18">
        <v>375.01499999999999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71984.2261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>
        <v>0</v>
      </c>
      <c r="AU299" s="18">
        <f t="shared" si="4"/>
        <v>0</v>
      </c>
      <c r="AV299" s="18">
        <v>34530.772199999999</v>
      </c>
      <c r="AW299" s="18">
        <v>71984.2261</v>
      </c>
      <c r="AX299" s="19">
        <v>97</v>
      </c>
      <c r="AY299" s="19">
        <v>300</v>
      </c>
      <c r="AZ299" s="18">
        <v>419000</v>
      </c>
      <c r="BA299" s="18">
        <v>93999.92</v>
      </c>
      <c r="BB299" s="20">
        <v>84.84</v>
      </c>
      <c r="BC299" s="20">
        <v>78.267044016931095</v>
      </c>
      <c r="BD299" s="20">
        <v>8.56</v>
      </c>
      <c r="BE299" s="20"/>
      <c r="BF299" s="16" t="s">
        <v>421</v>
      </c>
      <c r="BG299" s="13"/>
      <c r="BH299" s="16" t="s">
        <v>114</v>
      </c>
      <c r="BI299" s="16" t="s">
        <v>474</v>
      </c>
      <c r="BJ299" s="16" t="s">
        <v>456</v>
      </c>
      <c r="BK299" s="16" t="s">
        <v>424</v>
      </c>
      <c r="BL299" s="14" t="s">
        <v>1</v>
      </c>
      <c r="BM299" s="20">
        <v>685374.79000293999</v>
      </c>
      <c r="BN299" s="14" t="s">
        <v>45</v>
      </c>
      <c r="BO299" s="20"/>
      <c r="BP299" s="21">
        <v>39073</v>
      </c>
      <c r="BQ299" s="21">
        <v>48214</v>
      </c>
      <c r="BR299" s="20">
        <v>31813.639599999999</v>
      </c>
      <c r="BS299" s="20">
        <v>78.33</v>
      </c>
      <c r="BT299" s="20">
        <v>44.283900000000003</v>
      </c>
    </row>
    <row r="300" spans="1:72" s="12" customFormat="1" ht="18.2" customHeight="1" x14ac:dyDescent="0.15">
      <c r="A300" s="3">
        <v>298</v>
      </c>
      <c r="B300" s="4" t="s">
        <v>715</v>
      </c>
      <c r="C300" s="4" t="s">
        <v>420</v>
      </c>
      <c r="D300" s="5">
        <v>45231</v>
      </c>
      <c r="E300" s="6" t="s">
        <v>256</v>
      </c>
      <c r="F300" s="7">
        <v>161</v>
      </c>
      <c r="G300" s="7">
        <v>160</v>
      </c>
      <c r="H300" s="8">
        <v>56178.856500000002</v>
      </c>
      <c r="I300" s="8">
        <v>38182.0746</v>
      </c>
      <c r="J300" s="8">
        <v>0</v>
      </c>
      <c r="K300" s="8">
        <v>94360.931100000002</v>
      </c>
      <c r="L300" s="8">
        <v>403.76920000000001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94360.931100000002</v>
      </c>
      <c r="T300" s="8">
        <v>90940.632100000003</v>
      </c>
      <c r="U300" s="8">
        <v>408.23140000000001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91348.863500000007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/>
      <c r="AT300" s="8">
        <v>0</v>
      </c>
      <c r="AU300" s="8">
        <f t="shared" si="4"/>
        <v>0</v>
      </c>
      <c r="AV300" s="8">
        <v>38585.843800000002</v>
      </c>
      <c r="AW300" s="8">
        <v>91348.863500000007</v>
      </c>
      <c r="AX300" s="9">
        <v>98</v>
      </c>
      <c r="AY300" s="9">
        <v>300</v>
      </c>
      <c r="AZ300" s="8">
        <v>419000</v>
      </c>
      <c r="BA300" s="8">
        <v>99010.89</v>
      </c>
      <c r="BB300" s="10">
        <v>90</v>
      </c>
      <c r="BC300" s="10">
        <v>85.773229581109703</v>
      </c>
      <c r="BD300" s="10">
        <v>8.7200000000000006</v>
      </c>
      <c r="BE300" s="10"/>
      <c r="BF300" s="6" t="s">
        <v>421</v>
      </c>
      <c r="BG300" s="3"/>
      <c r="BH300" s="6" t="s">
        <v>114</v>
      </c>
      <c r="BI300" s="6" t="s">
        <v>474</v>
      </c>
      <c r="BJ300" s="6" t="s">
        <v>456</v>
      </c>
      <c r="BK300" s="6" t="s">
        <v>424</v>
      </c>
      <c r="BL300" s="4" t="s">
        <v>1</v>
      </c>
      <c r="BM300" s="10">
        <v>745786.62007819803</v>
      </c>
      <c r="BN300" s="4" t="s">
        <v>45</v>
      </c>
      <c r="BO300" s="10"/>
      <c r="BP300" s="11">
        <v>39112</v>
      </c>
      <c r="BQ300" s="11">
        <v>48245</v>
      </c>
      <c r="BR300" s="10">
        <v>25499.3694</v>
      </c>
      <c r="BS300" s="10">
        <v>82.51</v>
      </c>
      <c r="BT300" s="10">
        <v>44.283900000000003</v>
      </c>
    </row>
    <row r="301" spans="1:72" s="12" customFormat="1" ht="18.2" customHeight="1" x14ac:dyDescent="0.15">
      <c r="A301" s="13">
        <v>299</v>
      </c>
      <c r="B301" s="14" t="s">
        <v>715</v>
      </c>
      <c r="C301" s="14" t="s">
        <v>420</v>
      </c>
      <c r="D301" s="15">
        <v>45231</v>
      </c>
      <c r="E301" s="16" t="s">
        <v>257</v>
      </c>
      <c r="F301" s="17">
        <v>56</v>
      </c>
      <c r="G301" s="17">
        <v>55</v>
      </c>
      <c r="H301" s="18">
        <v>28374.467778999999</v>
      </c>
      <c r="I301" s="18">
        <v>24858.038100000002</v>
      </c>
      <c r="J301" s="18">
        <v>0</v>
      </c>
      <c r="K301" s="18">
        <v>53232.505878999997</v>
      </c>
      <c r="L301" s="18">
        <v>552.32860000000005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53232.505878999997</v>
      </c>
      <c r="T301" s="18">
        <v>16115.7101</v>
      </c>
      <c r="U301" s="18">
        <v>206.1876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16321.8977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25410.366699999999</v>
      </c>
      <c r="AW301" s="18">
        <v>16321.8977</v>
      </c>
      <c r="AX301" s="19">
        <v>101</v>
      </c>
      <c r="AY301" s="19">
        <v>300</v>
      </c>
      <c r="AZ301" s="18">
        <v>419000</v>
      </c>
      <c r="BA301" s="18">
        <v>92489.73</v>
      </c>
      <c r="BB301" s="20">
        <v>84.84</v>
      </c>
      <c r="BC301" s="20">
        <v>48.829700322126101</v>
      </c>
      <c r="BD301" s="20">
        <v>8.7200000000000006</v>
      </c>
      <c r="BE301" s="20"/>
      <c r="BF301" s="16" t="s">
        <v>421</v>
      </c>
      <c r="BG301" s="13"/>
      <c r="BH301" s="16" t="s">
        <v>114</v>
      </c>
      <c r="BI301" s="16" t="s">
        <v>474</v>
      </c>
      <c r="BJ301" s="16" t="s">
        <v>456</v>
      </c>
      <c r="BK301" s="16" t="s">
        <v>424</v>
      </c>
      <c r="BL301" s="14" t="s">
        <v>1</v>
      </c>
      <c r="BM301" s="20">
        <v>420725.93153748801</v>
      </c>
      <c r="BN301" s="14" t="s">
        <v>45</v>
      </c>
      <c r="BO301" s="20"/>
      <c r="BP301" s="21">
        <v>39198</v>
      </c>
      <c r="BQ301" s="21">
        <v>48335</v>
      </c>
      <c r="BR301" s="20">
        <v>8221.9897999999994</v>
      </c>
      <c r="BS301" s="20">
        <v>77.069999999999993</v>
      </c>
      <c r="BT301" s="20">
        <v>44.283900000000003</v>
      </c>
    </row>
    <row r="302" spans="1:72" s="12" customFormat="1" ht="18.2" customHeight="1" x14ac:dyDescent="0.15">
      <c r="A302" s="3">
        <v>300</v>
      </c>
      <c r="B302" s="4" t="s">
        <v>715</v>
      </c>
      <c r="C302" s="4" t="s">
        <v>420</v>
      </c>
      <c r="D302" s="5">
        <v>45231</v>
      </c>
      <c r="E302" s="6" t="s">
        <v>33</v>
      </c>
      <c r="F302" s="7">
        <v>0</v>
      </c>
      <c r="G302" s="7">
        <v>0</v>
      </c>
      <c r="H302" s="8">
        <v>61886.020499999999</v>
      </c>
      <c r="I302" s="8">
        <v>0</v>
      </c>
      <c r="J302" s="8">
        <v>0</v>
      </c>
      <c r="K302" s="8">
        <v>61886.020499999999</v>
      </c>
      <c r="L302" s="8">
        <v>1584.5016000000001</v>
      </c>
      <c r="M302" s="8">
        <v>0</v>
      </c>
      <c r="N302" s="8">
        <v>0</v>
      </c>
      <c r="O302" s="8">
        <v>0</v>
      </c>
      <c r="P302" s="8">
        <v>1584.5016000000001</v>
      </c>
      <c r="Q302" s="8">
        <v>0</v>
      </c>
      <c r="R302" s="8">
        <v>0</v>
      </c>
      <c r="S302" s="8">
        <v>60301.518900000003</v>
      </c>
      <c r="T302" s="8">
        <v>0</v>
      </c>
      <c r="U302" s="8">
        <v>531.70399999999995</v>
      </c>
      <c r="V302" s="8">
        <v>0</v>
      </c>
      <c r="W302" s="8">
        <v>0</v>
      </c>
      <c r="X302" s="8">
        <v>531.70399999999995</v>
      </c>
      <c r="Y302" s="8">
        <v>0</v>
      </c>
      <c r="Z302" s="8">
        <v>0</v>
      </c>
      <c r="AA302" s="8">
        <v>0</v>
      </c>
      <c r="AB302" s="8">
        <v>237.40629999999999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116.81619999999999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301.84359999999998</v>
      </c>
      <c r="AR302" s="8">
        <v>0</v>
      </c>
      <c r="AS302" s="8"/>
      <c r="AT302" s="8">
        <v>0</v>
      </c>
      <c r="AU302" s="8">
        <f t="shared" si="4"/>
        <v>2772.2717000000002</v>
      </c>
      <c r="AV302" s="8">
        <v>0</v>
      </c>
      <c r="AW302" s="8">
        <v>0</v>
      </c>
      <c r="AX302" s="9">
        <v>31</v>
      </c>
      <c r="AY302" s="9">
        <v>100</v>
      </c>
      <c r="AZ302" s="8">
        <v>238000</v>
      </c>
      <c r="BA302" s="8">
        <v>166600</v>
      </c>
      <c r="BB302" s="10"/>
      <c r="BC302" s="10"/>
      <c r="BD302" s="10">
        <v>10.31</v>
      </c>
      <c r="BE302" s="10"/>
      <c r="BF302" s="6"/>
      <c r="BG302" s="3"/>
      <c r="BH302" s="6" t="s">
        <v>114</v>
      </c>
      <c r="BI302" s="6" t="s">
        <v>455</v>
      </c>
      <c r="BJ302" s="6" t="s">
        <v>456</v>
      </c>
      <c r="BK302" s="6" t="s">
        <v>430</v>
      </c>
      <c r="BL302" s="4" t="s">
        <v>0</v>
      </c>
      <c r="BM302" s="10">
        <v>60301.518900000003</v>
      </c>
      <c r="BN302" s="4" t="s">
        <v>45</v>
      </c>
      <c r="BO302" s="10"/>
      <c r="BP302" s="11">
        <v>43186</v>
      </c>
      <c r="BQ302" s="11">
        <v>46233</v>
      </c>
      <c r="BR302" s="10">
        <v>0</v>
      </c>
      <c r="BS302" s="10">
        <v>237.40629999999999</v>
      </c>
      <c r="BT302" s="10">
        <v>0</v>
      </c>
    </row>
    <row r="303" spans="1:72" s="12" customFormat="1" ht="18.2" customHeight="1" x14ac:dyDescent="0.15">
      <c r="A303" s="13">
        <v>301</v>
      </c>
      <c r="B303" s="14" t="s">
        <v>715</v>
      </c>
      <c r="C303" s="14" t="s">
        <v>420</v>
      </c>
      <c r="D303" s="15">
        <v>45231</v>
      </c>
      <c r="E303" s="16" t="s">
        <v>258</v>
      </c>
      <c r="F303" s="17">
        <v>149</v>
      </c>
      <c r="G303" s="17">
        <v>148</v>
      </c>
      <c r="H303" s="18">
        <v>57276.819300000003</v>
      </c>
      <c r="I303" s="18">
        <v>35301.305699999997</v>
      </c>
      <c r="J303" s="18">
        <v>0</v>
      </c>
      <c r="K303" s="18">
        <v>92578.125</v>
      </c>
      <c r="L303" s="18">
        <v>389.28960000000001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92578.125</v>
      </c>
      <c r="T303" s="18">
        <v>83121.9326</v>
      </c>
      <c r="U303" s="18">
        <v>416.21140000000003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83538.144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>
        <v>0</v>
      </c>
      <c r="AU303" s="18">
        <f t="shared" si="4"/>
        <v>0</v>
      </c>
      <c r="AV303" s="18">
        <v>35690.595300000001</v>
      </c>
      <c r="AW303" s="18">
        <v>83538.144</v>
      </c>
      <c r="AX303" s="19">
        <v>102</v>
      </c>
      <c r="AY303" s="19">
        <v>300</v>
      </c>
      <c r="AZ303" s="18">
        <v>419000</v>
      </c>
      <c r="BA303" s="18">
        <v>98219.01</v>
      </c>
      <c r="BB303" s="20">
        <v>90</v>
      </c>
      <c r="BC303" s="20">
        <v>84.831146740330595</v>
      </c>
      <c r="BD303" s="20">
        <v>8.7200000000000006</v>
      </c>
      <c r="BE303" s="20"/>
      <c r="BF303" s="16" t="s">
        <v>431</v>
      </c>
      <c r="BG303" s="13"/>
      <c r="BH303" s="16" t="s">
        <v>114</v>
      </c>
      <c r="BI303" s="16" t="s">
        <v>474</v>
      </c>
      <c r="BJ303" s="16" t="s">
        <v>456</v>
      </c>
      <c r="BK303" s="16" t="s">
        <v>424</v>
      </c>
      <c r="BL303" s="14" t="s">
        <v>1</v>
      </c>
      <c r="BM303" s="20">
        <v>731696.11757812498</v>
      </c>
      <c r="BN303" s="14" t="s">
        <v>45</v>
      </c>
      <c r="BO303" s="20"/>
      <c r="BP303" s="21">
        <v>39206</v>
      </c>
      <c r="BQ303" s="21">
        <v>48366</v>
      </c>
      <c r="BR303" s="20">
        <v>23353.9558</v>
      </c>
      <c r="BS303" s="20">
        <v>81.849999999999994</v>
      </c>
      <c r="BT303" s="20">
        <v>44.283900000000003</v>
      </c>
    </row>
    <row r="304" spans="1:72" s="12" customFormat="1" ht="18.2" customHeight="1" x14ac:dyDescent="0.15">
      <c r="A304" s="3">
        <v>302</v>
      </c>
      <c r="B304" s="4" t="s">
        <v>715</v>
      </c>
      <c r="C304" s="4" t="s">
        <v>420</v>
      </c>
      <c r="D304" s="5">
        <v>45231</v>
      </c>
      <c r="E304" s="6" t="s">
        <v>259</v>
      </c>
      <c r="F304" s="7">
        <v>109</v>
      </c>
      <c r="G304" s="7">
        <v>108</v>
      </c>
      <c r="H304" s="8">
        <v>56255.273705</v>
      </c>
      <c r="I304" s="8">
        <v>30278.555199999999</v>
      </c>
      <c r="J304" s="8">
        <v>0</v>
      </c>
      <c r="K304" s="8">
        <v>86533.828905000002</v>
      </c>
      <c r="L304" s="8">
        <v>404.14859999999999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86533.828905000002</v>
      </c>
      <c r="T304" s="8">
        <v>56753.931600000004</v>
      </c>
      <c r="U304" s="8">
        <v>408.7885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57162.720099999999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30682.703799999999</v>
      </c>
      <c r="AW304" s="8">
        <v>57162.720099999999</v>
      </c>
      <c r="AX304" s="9">
        <v>98</v>
      </c>
      <c r="AY304" s="9">
        <v>300</v>
      </c>
      <c r="AZ304" s="8">
        <v>419000</v>
      </c>
      <c r="BA304" s="8">
        <v>99124.54</v>
      </c>
      <c r="BB304" s="10">
        <v>90</v>
      </c>
      <c r="BC304" s="10">
        <v>78.568279877515707</v>
      </c>
      <c r="BD304" s="10">
        <v>8.7200000000000006</v>
      </c>
      <c r="BE304" s="10"/>
      <c r="BF304" s="6" t="s">
        <v>421</v>
      </c>
      <c r="BG304" s="3"/>
      <c r="BH304" s="6" t="s">
        <v>114</v>
      </c>
      <c r="BI304" s="6" t="s">
        <v>474</v>
      </c>
      <c r="BJ304" s="6" t="s">
        <v>456</v>
      </c>
      <c r="BK304" s="6" t="s">
        <v>424</v>
      </c>
      <c r="BL304" s="4" t="s">
        <v>1</v>
      </c>
      <c r="BM304" s="10">
        <v>683924.70304359996</v>
      </c>
      <c r="BN304" s="4" t="s">
        <v>45</v>
      </c>
      <c r="BO304" s="10"/>
      <c r="BP304" s="11">
        <v>39106</v>
      </c>
      <c r="BQ304" s="11">
        <v>48245</v>
      </c>
      <c r="BR304" s="10">
        <v>17198.736199999999</v>
      </c>
      <c r="BS304" s="10">
        <v>82.6</v>
      </c>
      <c r="BT304" s="10">
        <v>44.283900000000003</v>
      </c>
    </row>
    <row r="305" spans="1:72" s="12" customFormat="1" ht="18.2" customHeight="1" x14ac:dyDescent="0.15">
      <c r="A305" s="13">
        <v>303</v>
      </c>
      <c r="B305" s="14" t="s">
        <v>715</v>
      </c>
      <c r="C305" s="14" t="s">
        <v>420</v>
      </c>
      <c r="D305" s="15">
        <v>45231</v>
      </c>
      <c r="E305" s="16" t="s">
        <v>260</v>
      </c>
      <c r="F305" s="17">
        <v>106</v>
      </c>
      <c r="G305" s="17">
        <v>105</v>
      </c>
      <c r="H305" s="18">
        <v>56255.476672999997</v>
      </c>
      <c r="I305" s="18">
        <v>29692.197800000002</v>
      </c>
      <c r="J305" s="18">
        <v>0</v>
      </c>
      <c r="K305" s="18">
        <v>85947.674473000006</v>
      </c>
      <c r="L305" s="18">
        <v>404.1463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85947.674473000006</v>
      </c>
      <c r="T305" s="18">
        <v>54868.0173</v>
      </c>
      <c r="U305" s="18">
        <v>408.78969999999998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55276.807000000001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30096.344099999998</v>
      </c>
      <c r="AW305" s="18">
        <v>55276.807000000001</v>
      </c>
      <c r="AX305" s="19">
        <v>98</v>
      </c>
      <c r="AY305" s="19">
        <v>300</v>
      </c>
      <c r="AZ305" s="18">
        <v>419000</v>
      </c>
      <c r="BA305" s="18">
        <v>99124.54</v>
      </c>
      <c r="BB305" s="20">
        <v>90</v>
      </c>
      <c r="BC305" s="20">
        <v>78.036081706608698</v>
      </c>
      <c r="BD305" s="20">
        <v>8.7200000000000006</v>
      </c>
      <c r="BE305" s="20"/>
      <c r="BF305" s="16" t="s">
        <v>421</v>
      </c>
      <c r="BG305" s="13"/>
      <c r="BH305" s="16" t="s">
        <v>114</v>
      </c>
      <c r="BI305" s="16" t="s">
        <v>474</v>
      </c>
      <c r="BJ305" s="16" t="s">
        <v>456</v>
      </c>
      <c r="BK305" s="16" t="s">
        <v>424</v>
      </c>
      <c r="BL305" s="14" t="s">
        <v>1</v>
      </c>
      <c r="BM305" s="20">
        <v>679292.000424103</v>
      </c>
      <c r="BN305" s="14" t="s">
        <v>45</v>
      </c>
      <c r="BO305" s="20"/>
      <c r="BP305" s="21">
        <v>39106</v>
      </c>
      <c r="BQ305" s="21">
        <v>48245</v>
      </c>
      <c r="BR305" s="20">
        <v>16582.960800000001</v>
      </c>
      <c r="BS305" s="20">
        <v>82.6</v>
      </c>
      <c r="BT305" s="20">
        <v>44.283900000000003</v>
      </c>
    </row>
    <row r="306" spans="1:72" s="12" customFormat="1" ht="18.2" customHeight="1" x14ac:dyDescent="0.15">
      <c r="A306" s="3">
        <v>304</v>
      </c>
      <c r="B306" s="4" t="s">
        <v>715</v>
      </c>
      <c r="C306" s="4" t="s">
        <v>420</v>
      </c>
      <c r="D306" s="5">
        <v>45231</v>
      </c>
      <c r="E306" s="6" t="s">
        <v>34</v>
      </c>
      <c r="F306" s="7">
        <v>0</v>
      </c>
      <c r="G306" s="7">
        <v>0</v>
      </c>
      <c r="H306" s="8">
        <v>126409.60890000001</v>
      </c>
      <c r="I306" s="8">
        <v>0</v>
      </c>
      <c r="J306" s="8">
        <v>0</v>
      </c>
      <c r="K306" s="8">
        <v>126409.60890000001</v>
      </c>
      <c r="L306" s="8">
        <v>309.70929999999998</v>
      </c>
      <c r="M306" s="8">
        <v>0</v>
      </c>
      <c r="N306" s="8">
        <v>0</v>
      </c>
      <c r="O306" s="8">
        <v>0</v>
      </c>
      <c r="P306" s="8">
        <v>309.70929999999998</v>
      </c>
      <c r="Q306" s="8">
        <v>0</v>
      </c>
      <c r="R306" s="8">
        <v>0</v>
      </c>
      <c r="S306" s="8">
        <v>126099.8996</v>
      </c>
      <c r="T306" s="8">
        <v>0</v>
      </c>
      <c r="U306" s="8">
        <v>1086.0693000000001</v>
      </c>
      <c r="V306" s="8">
        <v>0</v>
      </c>
      <c r="W306" s="8">
        <v>0</v>
      </c>
      <c r="X306" s="8">
        <v>1086.0693000000001</v>
      </c>
      <c r="Y306" s="8">
        <v>0</v>
      </c>
      <c r="Z306" s="8">
        <v>0</v>
      </c>
      <c r="AA306" s="8">
        <v>0</v>
      </c>
      <c r="AB306" s="8">
        <v>237.40629999999999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119.3809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1.1734</v>
      </c>
      <c r="AR306" s="8">
        <v>0</v>
      </c>
      <c r="AS306" s="8"/>
      <c r="AT306" s="8">
        <v>0</v>
      </c>
      <c r="AU306" s="8">
        <f t="shared" si="4"/>
        <v>1753.7392</v>
      </c>
      <c r="AV306" s="8">
        <v>0</v>
      </c>
      <c r="AW306" s="8">
        <v>0</v>
      </c>
      <c r="AX306" s="9">
        <v>170</v>
      </c>
      <c r="AY306" s="9">
        <v>240</v>
      </c>
      <c r="AZ306" s="8">
        <v>238000</v>
      </c>
      <c r="BA306" s="8">
        <v>166600</v>
      </c>
      <c r="BB306" s="10"/>
      <c r="BC306" s="10"/>
      <c r="BD306" s="10">
        <v>10.31</v>
      </c>
      <c r="BE306" s="10"/>
      <c r="BF306" s="6"/>
      <c r="BG306" s="3"/>
      <c r="BH306" s="6" t="s">
        <v>114</v>
      </c>
      <c r="BI306" s="6" t="s">
        <v>528</v>
      </c>
      <c r="BJ306" s="6" t="s">
        <v>456</v>
      </c>
      <c r="BK306" s="6" t="s">
        <v>430</v>
      </c>
      <c r="BL306" s="4" t="s">
        <v>0</v>
      </c>
      <c r="BM306" s="10">
        <v>126099.8996</v>
      </c>
      <c r="BN306" s="4" t="s">
        <v>45</v>
      </c>
      <c r="BO306" s="10"/>
      <c r="BP306" s="11">
        <v>43174</v>
      </c>
      <c r="BQ306" s="11">
        <v>50479</v>
      </c>
      <c r="BR306" s="10">
        <v>0</v>
      </c>
      <c r="BS306" s="10">
        <v>237.40629999999999</v>
      </c>
      <c r="BT306" s="10">
        <v>0</v>
      </c>
    </row>
    <row r="307" spans="1:72" s="12" customFormat="1" ht="18.2" customHeight="1" x14ac:dyDescent="0.15">
      <c r="A307" s="13">
        <v>305</v>
      </c>
      <c r="B307" s="14" t="s">
        <v>715</v>
      </c>
      <c r="C307" s="14" t="s">
        <v>420</v>
      </c>
      <c r="D307" s="15">
        <v>45231</v>
      </c>
      <c r="E307" s="16" t="s">
        <v>261</v>
      </c>
      <c r="F307" s="17">
        <v>156</v>
      </c>
      <c r="G307" s="17">
        <v>155</v>
      </c>
      <c r="H307" s="18">
        <v>56317.366499999996</v>
      </c>
      <c r="I307" s="18">
        <v>37106.8609</v>
      </c>
      <c r="J307" s="18">
        <v>0</v>
      </c>
      <c r="K307" s="18">
        <v>93424.227400000003</v>
      </c>
      <c r="L307" s="18">
        <v>399.07170000000002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93424.227400000003</v>
      </c>
      <c r="T307" s="18">
        <v>87387.618900000001</v>
      </c>
      <c r="U307" s="18">
        <v>409.23939999999999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87796.858300000007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37505.9326</v>
      </c>
      <c r="AW307" s="18">
        <v>87796.858300000007</v>
      </c>
      <c r="AX307" s="19">
        <v>99</v>
      </c>
      <c r="AY307" s="19">
        <v>300</v>
      </c>
      <c r="AZ307" s="18">
        <v>419000</v>
      </c>
      <c r="BA307" s="18">
        <v>98561.51</v>
      </c>
      <c r="BB307" s="20">
        <v>90</v>
      </c>
      <c r="BC307" s="20">
        <v>85.308965599248694</v>
      </c>
      <c r="BD307" s="20">
        <v>8.7200000000000006</v>
      </c>
      <c r="BE307" s="20"/>
      <c r="BF307" s="16" t="s">
        <v>431</v>
      </c>
      <c r="BG307" s="13"/>
      <c r="BH307" s="16" t="s">
        <v>114</v>
      </c>
      <c r="BI307" s="16" t="s">
        <v>474</v>
      </c>
      <c r="BJ307" s="16" t="s">
        <v>456</v>
      </c>
      <c r="BK307" s="16" t="s">
        <v>424</v>
      </c>
      <c r="BL307" s="14" t="s">
        <v>1</v>
      </c>
      <c r="BM307" s="20">
        <v>738383.33273995202</v>
      </c>
      <c r="BN307" s="14" t="s">
        <v>45</v>
      </c>
      <c r="BO307" s="20"/>
      <c r="BP307" s="21">
        <v>39141</v>
      </c>
      <c r="BQ307" s="21">
        <v>48274</v>
      </c>
      <c r="BR307" s="20">
        <v>24571.866699999999</v>
      </c>
      <c r="BS307" s="20">
        <v>82.13</v>
      </c>
      <c r="BT307" s="20">
        <v>44.283900000000003</v>
      </c>
    </row>
    <row r="308" spans="1:72" s="12" customFormat="1" ht="18.2" customHeight="1" x14ac:dyDescent="0.15">
      <c r="A308" s="3">
        <v>306</v>
      </c>
      <c r="B308" s="4" t="s">
        <v>715</v>
      </c>
      <c r="C308" s="4" t="s">
        <v>420</v>
      </c>
      <c r="D308" s="5">
        <v>45231</v>
      </c>
      <c r="E308" s="6" t="s">
        <v>262</v>
      </c>
      <c r="F308" s="7">
        <v>174</v>
      </c>
      <c r="G308" s="7">
        <v>173</v>
      </c>
      <c r="H308" s="8">
        <v>55186.218099999998</v>
      </c>
      <c r="I308" s="8">
        <v>40170.130499999999</v>
      </c>
      <c r="J308" s="8">
        <v>0</v>
      </c>
      <c r="K308" s="8">
        <v>95356.348599999998</v>
      </c>
      <c r="L308" s="8">
        <v>394.5478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95356.348599999998</v>
      </c>
      <c r="T308" s="8">
        <v>92419.082500000004</v>
      </c>
      <c r="U308" s="8">
        <v>375.726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92794.808499999999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40564.6783</v>
      </c>
      <c r="AW308" s="8">
        <v>92794.808499999999</v>
      </c>
      <c r="AX308" s="9">
        <v>100</v>
      </c>
      <c r="AY308" s="9">
        <v>300</v>
      </c>
      <c r="AZ308" s="8">
        <v>419000</v>
      </c>
      <c r="BA308" s="8">
        <v>98359.71</v>
      </c>
      <c r="BB308" s="10">
        <v>90</v>
      </c>
      <c r="BC308" s="10">
        <v>87.251897895998297</v>
      </c>
      <c r="BD308" s="10">
        <v>8.17</v>
      </c>
      <c r="BE308" s="10"/>
      <c r="BF308" s="6" t="s">
        <v>431</v>
      </c>
      <c r="BG308" s="3"/>
      <c r="BH308" s="6" t="s">
        <v>114</v>
      </c>
      <c r="BI308" s="6" t="s">
        <v>474</v>
      </c>
      <c r="BJ308" s="6" t="s">
        <v>456</v>
      </c>
      <c r="BK308" s="6" t="s">
        <v>424</v>
      </c>
      <c r="BL308" s="4" t="s">
        <v>1</v>
      </c>
      <c r="BM308" s="10">
        <v>753653.95504657598</v>
      </c>
      <c r="BN308" s="4" t="s">
        <v>45</v>
      </c>
      <c r="BO308" s="10"/>
      <c r="BP308" s="11">
        <v>39170</v>
      </c>
      <c r="BQ308" s="11">
        <v>48305</v>
      </c>
      <c r="BR308" s="10">
        <v>27197.905500000001</v>
      </c>
      <c r="BS308" s="10">
        <v>81.97</v>
      </c>
      <c r="BT308" s="10">
        <v>44.283900000000003</v>
      </c>
    </row>
    <row r="309" spans="1:72" s="12" customFormat="1" ht="18.2" customHeight="1" x14ac:dyDescent="0.15">
      <c r="A309" s="13">
        <v>307</v>
      </c>
      <c r="B309" s="14" t="s">
        <v>715</v>
      </c>
      <c r="C309" s="14" t="s">
        <v>420</v>
      </c>
      <c r="D309" s="15">
        <v>45231</v>
      </c>
      <c r="E309" s="16" t="s">
        <v>263</v>
      </c>
      <c r="F309" s="17">
        <v>153</v>
      </c>
      <c r="G309" s="17">
        <v>152</v>
      </c>
      <c r="H309" s="18">
        <v>56406.994400000003</v>
      </c>
      <c r="I309" s="18">
        <v>36777.6901</v>
      </c>
      <c r="J309" s="18">
        <v>0</v>
      </c>
      <c r="K309" s="18">
        <v>93184.684500000003</v>
      </c>
      <c r="L309" s="18">
        <v>399.745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93184.684500000003</v>
      </c>
      <c r="T309" s="18">
        <v>85491.821500000005</v>
      </c>
      <c r="U309" s="18">
        <v>409.89010000000002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85901.711599999995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37177.435100000002</v>
      </c>
      <c r="AW309" s="18">
        <v>85901.711599999995</v>
      </c>
      <c r="AX309" s="19">
        <v>99</v>
      </c>
      <c r="AY309" s="19">
        <v>300</v>
      </c>
      <c r="AZ309" s="18">
        <v>419000</v>
      </c>
      <c r="BA309" s="18">
        <v>98722.32</v>
      </c>
      <c r="BB309" s="20">
        <v>90</v>
      </c>
      <c r="BC309" s="20">
        <v>84.951625984883705</v>
      </c>
      <c r="BD309" s="20">
        <v>8.7200000000000006</v>
      </c>
      <c r="BE309" s="20"/>
      <c r="BF309" s="16" t="s">
        <v>421</v>
      </c>
      <c r="BG309" s="13"/>
      <c r="BH309" s="16" t="s">
        <v>114</v>
      </c>
      <c r="BI309" s="16" t="s">
        <v>474</v>
      </c>
      <c r="BJ309" s="16" t="s">
        <v>456</v>
      </c>
      <c r="BK309" s="16" t="s">
        <v>424</v>
      </c>
      <c r="BL309" s="14" t="s">
        <v>1</v>
      </c>
      <c r="BM309" s="20">
        <v>736490.09273402905</v>
      </c>
      <c r="BN309" s="14" t="s">
        <v>45</v>
      </c>
      <c r="BO309" s="20"/>
      <c r="BP309" s="21">
        <v>39128</v>
      </c>
      <c r="BQ309" s="21">
        <v>48274</v>
      </c>
      <c r="BR309" s="20">
        <v>24241.679899999999</v>
      </c>
      <c r="BS309" s="20">
        <v>82.27</v>
      </c>
      <c r="BT309" s="20">
        <v>44.283900000000003</v>
      </c>
    </row>
    <row r="310" spans="1:72" s="12" customFormat="1" ht="18.2" customHeight="1" x14ac:dyDescent="0.15">
      <c r="A310" s="3">
        <v>308</v>
      </c>
      <c r="B310" s="4" t="s">
        <v>715</v>
      </c>
      <c r="C310" s="4" t="s">
        <v>420</v>
      </c>
      <c r="D310" s="5">
        <v>45231</v>
      </c>
      <c r="E310" s="6" t="s">
        <v>264</v>
      </c>
      <c r="F310" s="7">
        <v>161</v>
      </c>
      <c r="G310" s="7">
        <v>160</v>
      </c>
      <c r="H310" s="8">
        <v>56830.895199999999</v>
      </c>
      <c r="I310" s="8">
        <v>37040.959499999997</v>
      </c>
      <c r="J310" s="8">
        <v>0</v>
      </c>
      <c r="K310" s="8">
        <v>93871.854699999996</v>
      </c>
      <c r="L310" s="8">
        <v>391.63159999999999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93871.854699999996</v>
      </c>
      <c r="T310" s="8">
        <v>90905.3321</v>
      </c>
      <c r="U310" s="8">
        <v>412.97089999999997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91318.303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37432.591099999998</v>
      </c>
      <c r="AW310" s="8">
        <v>91318.303</v>
      </c>
      <c r="AX310" s="9">
        <v>101</v>
      </c>
      <c r="AY310" s="9">
        <v>300</v>
      </c>
      <c r="AZ310" s="8">
        <v>419000</v>
      </c>
      <c r="BA310" s="8">
        <v>98109.36</v>
      </c>
      <c r="BB310" s="10">
        <v>90</v>
      </c>
      <c r="BC310" s="10">
        <v>86.112751352164594</v>
      </c>
      <c r="BD310" s="10">
        <v>8.7200000000000006</v>
      </c>
      <c r="BE310" s="10"/>
      <c r="BF310" s="6" t="s">
        <v>421</v>
      </c>
      <c r="BG310" s="3"/>
      <c r="BH310" s="6" t="s">
        <v>114</v>
      </c>
      <c r="BI310" s="6" t="s">
        <v>474</v>
      </c>
      <c r="BJ310" s="6" t="s">
        <v>456</v>
      </c>
      <c r="BK310" s="6" t="s">
        <v>424</v>
      </c>
      <c r="BL310" s="4" t="s">
        <v>1</v>
      </c>
      <c r="BM310" s="10">
        <v>741921.178829749</v>
      </c>
      <c r="BN310" s="4" t="s">
        <v>45</v>
      </c>
      <c r="BO310" s="10"/>
      <c r="BP310" s="11">
        <v>39198</v>
      </c>
      <c r="BQ310" s="11">
        <v>48335</v>
      </c>
      <c r="BR310" s="10">
        <v>25313.099300000002</v>
      </c>
      <c r="BS310" s="10">
        <v>81.760000000000005</v>
      </c>
      <c r="BT310" s="10">
        <v>44.283900000000003</v>
      </c>
    </row>
    <row r="311" spans="1:72" s="12" customFormat="1" ht="18.2" customHeight="1" x14ac:dyDescent="0.15">
      <c r="A311" s="13">
        <v>309</v>
      </c>
      <c r="B311" s="14" t="s">
        <v>715</v>
      </c>
      <c r="C311" s="14" t="s">
        <v>420</v>
      </c>
      <c r="D311" s="15">
        <v>45231</v>
      </c>
      <c r="E311" s="16" t="s">
        <v>265</v>
      </c>
      <c r="F311" s="17">
        <v>163</v>
      </c>
      <c r="G311" s="17">
        <v>162</v>
      </c>
      <c r="H311" s="18">
        <v>47717.271699999998</v>
      </c>
      <c r="I311" s="18">
        <v>32182.846300000001</v>
      </c>
      <c r="J311" s="18">
        <v>0</v>
      </c>
      <c r="K311" s="18">
        <v>79900.118000000002</v>
      </c>
      <c r="L311" s="18">
        <v>338.09550000000002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79900.118000000002</v>
      </c>
      <c r="T311" s="18">
        <v>78088.911300000007</v>
      </c>
      <c r="U311" s="18">
        <v>346.7457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78435.657000000007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32520.941800000001</v>
      </c>
      <c r="AW311" s="18">
        <v>78435.657000000007</v>
      </c>
      <c r="AX311" s="19">
        <v>99</v>
      </c>
      <c r="AY311" s="19">
        <v>300</v>
      </c>
      <c r="AZ311" s="18">
        <v>355000</v>
      </c>
      <c r="BA311" s="18">
        <v>83506.77</v>
      </c>
      <c r="BB311" s="20">
        <v>90</v>
      </c>
      <c r="BC311" s="20">
        <v>86.112905815899694</v>
      </c>
      <c r="BD311" s="20">
        <v>8.7200000000000006</v>
      </c>
      <c r="BE311" s="20"/>
      <c r="BF311" s="16" t="s">
        <v>421</v>
      </c>
      <c r="BG311" s="13"/>
      <c r="BH311" s="16" t="s">
        <v>114</v>
      </c>
      <c r="BI311" s="16" t="s">
        <v>474</v>
      </c>
      <c r="BJ311" s="16" t="s">
        <v>456</v>
      </c>
      <c r="BK311" s="16" t="s">
        <v>424</v>
      </c>
      <c r="BL311" s="14" t="s">
        <v>1</v>
      </c>
      <c r="BM311" s="20">
        <v>631494.81731925404</v>
      </c>
      <c r="BN311" s="14" t="s">
        <v>45</v>
      </c>
      <c r="BO311" s="20"/>
      <c r="BP311" s="21">
        <v>39141</v>
      </c>
      <c r="BQ311" s="21">
        <v>48274</v>
      </c>
      <c r="BR311" s="20">
        <v>21820.0537</v>
      </c>
      <c r="BS311" s="20">
        <v>69.59</v>
      </c>
      <c r="BT311" s="20">
        <v>44.283900000000003</v>
      </c>
    </row>
    <row r="312" spans="1:72" s="12" customFormat="1" ht="18.2" customHeight="1" x14ac:dyDescent="0.15">
      <c r="A312" s="3">
        <v>310</v>
      </c>
      <c r="B312" s="4" t="s">
        <v>715</v>
      </c>
      <c r="C312" s="4" t="s">
        <v>420</v>
      </c>
      <c r="D312" s="5">
        <v>45231</v>
      </c>
      <c r="E312" s="6" t="s">
        <v>266</v>
      </c>
      <c r="F312" s="7">
        <v>171</v>
      </c>
      <c r="G312" s="7">
        <v>170</v>
      </c>
      <c r="H312" s="8">
        <v>56317.366499999996</v>
      </c>
      <c r="I312" s="8">
        <v>38939.8439</v>
      </c>
      <c r="J312" s="8">
        <v>0</v>
      </c>
      <c r="K312" s="8">
        <v>95257.210399999996</v>
      </c>
      <c r="L312" s="8">
        <v>399.07170000000002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95257.210399999996</v>
      </c>
      <c r="T312" s="8">
        <v>97679.202600000004</v>
      </c>
      <c r="U312" s="8">
        <v>409.23939999999999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98088.441999999995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39338.9156</v>
      </c>
      <c r="AW312" s="8">
        <v>98088.441999999995</v>
      </c>
      <c r="AX312" s="9">
        <v>99</v>
      </c>
      <c r="AY312" s="9">
        <v>300</v>
      </c>
      <c r="AZ312" s="8">
        <v>419000</v>
      </c>
      <c r="BA312" s="8">
        <v>98561.51</v>
      </c>
      <c r="BB312" s="10">
        <v>90</v>
      </c>
      <c r="BC312" s="10">
        <v>86.982727192389802</v>
      </c>
      <c r="BD312" s="10">
        <v>8.7200000000000006</v>
      </c>
      <c r="BE312" s="10"/>
      <c r="BF312" s="6" t="s">
        <v>421</v>
      </c>
      <c r="BG312" s="3"/>
      <c r="BH312" s="6" t="s">
        <v>114</v>
      </c>
      <c r="BI312" s="6" t="s">
        <v>474</v>
      </c>
      <c r="BJ312" s="6" t="s">
        <v>456</v>
      </c>
      <c r="BK312" s="6" t="s">
        <v>424</v>
      </c>
      <c r="BL312" s="4" t="s">
        <v>1</v>
      </c>
      <c r="BM312" s="10">
        <v>752870.41102855105</v>
      </c>
      <c r="BN312" s="4" t="s">
        <v>45</v>
      </c>
      <c r="BO312" s="10"/>
      <c r="BP312" s="11">
        <v>39141</v>
      </c>
      <c r="BQ312" s="11">
        <v>48274</v>
      </c>
      <c r="BR312" s="10">
        <v>27062.0828</v>
      </c>
      <c r="BS312" s="10">
        <v>82.13</v>
      </c>
      <c r="BT312" s="10">
        <v>44.283900000000003</v>
      </c>
    </row>
    <row r="313" spans="1:72" s="12" customFormat="1" ht="18.2" customHeight="1" x14ac:dyDescent="0.15">
      <c r="A313" s="13">
        <v>311</v>
      </c>
      <c r="B313" s="14" t="s">
        <v>715</v>
      </c>
      <c r="C313" s="14" t="s">
        <v>420</v>
      </c>
      <c r="D313" s="15">
        <v>45231</v>
      </c>
      <c r="E313" s="16" t="s">
        <v>267</v>
      </c>
      <c r="F313" s="17">
        <v>157</v>
      </c>
      <c r="G313" s="17">
        <v>156</v>
      </c>
      <c r="H313" s="18">
        <v>56937.6633</v>
      </c>
      <c r="I313" s="18">
        <v>36615.535100000001</v>
      </c>
      <c r="J313" s="18">
        <v>0</v>
      </c>
      <c r="K313" s="18">
        <v>93553.198399999994</v>
      </c>
      <c r="L313" s="18">
        <v>392.37959999999998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93553.198399999994</v>
      </c>
      <c r="T313" s="18">
        <v>88348.552899999995</v>
      </c>
      <c r="U313" s="18">
        <v>413.74639999999999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88762.299299999999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37007.914700000001</v>
      </c>
      <c r="AW313" s="18">
        <v>88762.299299999999</v>
      </c>
      <c r="AX313" s="19">
        <v>101</v>
      </c>
      <c r="AY313" s="19">
        <v>300</v>
      </c>
      <c r="AZ313" s="18">
        <v>419000</v>
      </c>
      <c r="BA313" s="18">
        <v>98294.92</v>
      </c>
      <c r="BB313" s="20">
        <v>90</v>
      </c>
      <c r="BC313" s="20">
        <v>85.658423202338398</v>
      </c>
      <c r="BD313" s="20">
        <v>8.7200000000000006</v>
      </c>
      <c r="BE313" s="20"/>
      <c r="BF313" s="16" t="s">
        <v>421</v>
      </c>
      <c r="BG313" s="13"/>
      <c r="BH313" s="16" t="s">
        <v>114</v>
      </c>
      <c r="BI313" s="16" t="s">
        <v>474</v>
      </c>
      <c r="BJ313" s="16" t="s">
        <v>456</v>
      </c>
      <c r="BK313" s="16" t="s">
        <v>424</v>
      </c>
      <c r="BL313" s="14" t="s">
        <v>1</v>
      </c>
      <c r="BM313" s="20">
        <v>739402.661873915</v>
      </c>
      <c r="BN313" s="14" t="s">
        <v>45</v>
      </c>
      <c r="BO313" s="20"/>
      <c r="BP313" s="21">
        <v>39182</v>
      </c>
      <c r="BQ313" s="21">
        <v>48335</v>
      </c>
      <c r="BR313" s="20">
        <v>24687.1332</v>
      </c>
      <c r="BS313" s="20">
        <v>81.91</v>
      </c>
      <c r="BT313" s="20">
        <v>44.283900000000003</v>
      </c>
    </row>
    <row r="314" spans="1:72" s="12" customFormat="1" ht="18.2" customHeight="1" x14ac:dyDescent="0.15">
      <c r="A314" s="3">
        <v>312</v>
      </c>
      <c r="B314" s="4" t="s">
        <v>715</v>
      </c>
      <c r="C314" s="4" t="s">
        <v>420</v>
      </c>
      <c r="D314" s="5">
        <v>45231</v>
      </c>
      <c r="E314" s="6" t="s">
        <v>268</v>
      </c>
      <c r="F314" s="7">
        <v>156</v>
      </c>
      <c r="G314" s="7">
        <v>155</v>
      </c>
      <c r="H314" s="8">
        <v>30181.831600000001</v>
      </c>
      <c r="I314" s="8">
        <v>60197.780400000003</v>
      </c>
      <c r="J314" s="8">
        <v>0</v>
      </c>
      <c r="K314" s="8">
        <v>90379.611999999994</v>
      </c>
      <c r="L314" s="8">
        <v>646.74779999999998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90379.611999999994</v>
      </c>
      <c r="T314" s="8">
        <v>73991.544399999999</v>
      </c>
      <c r="U314" s="8">
        <v>219.06899999999999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74210.613400000002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60844.528200000001</v>
      </c>
      <c r="AW314" s="8">
        <v>74210.613400000002</v>
      </c>
      <c r="AX314" s="9">
        <v>41</v>
      </c>
      <c r="AY314" s="9">
        <v>240</v>
      </c>
      <c r="AZ314" s="8">
        <v>419000</v>
      </c>
      <c r="BA314" s="8">
        <v>98257.78</v>
      </c>
      <c r="BB314" s="10">
        <v>90</v>
      </c>
      <c r="BC314" s="10">
        <v>82.783928967253303</v>
      </c>
      <c r="BD314" s="10">
        <v>8.7100000000000009</v>
      </c>
      <c r="BE314" s="10"/>
      <c r="BF314" s="6" t="s">
        <v>421</v>
      </c>
      <c r="BG314" s="3"/>
      <c r="BH314" s="6" t="s">
        <v>114</v>
      </c>
      <c r="BI314" s="6" t="s">
        <v>474</v>
      </c>
      <c r="BJ314" s="6" t="s">
        <v>456</v>
      </c>
      <c r="BK314" s="6" t="s">
        <v>424</v>
      </c>
      <c r="BL314" s="4" t="s">
        <v>1</v>
      </c>
      <c r="BM314" s="10">
        <v>714320.05356143601</v>
      </c>
      <c r="BN314" s="4" t="s">
        <v>45</v>
      </c>
      <c r="BO314" s="10"/>
      <c r="BP314" s="11">
        <v>39185</v>
      </c>
      <c r="BQ314" s="11">
        <v>46508</v>
      </c>
      <c r="BR314" s="10">
        <v>24090.927599999999</v>
      </c>
      <c r="BS314" s="10">
        <v>81.88</v>
      </c>
      <c r="BT314" s="10">
        <v>44.283900000000003</v>
      </c>
    </row>
    <row r="315" spans="1:72" s="12" customFormat="1" ht="18.2" customHeight="1" x14ac:dyDescent="0.15">
      <c r="A315" s="13">
        <v>313</v>
      </c>
      <c r="B315" s="14" t="s">
        <v>715</v>
      </c>
      <c r="C315" s="14" t="s">
        <v>420</v>
      </c>
      <c r="D315" s="15">
        <v>45231</v>
      </c>
      <c r="E315" s="16" t="s">
        <v>269</v>
      </c>
      <c r="F315" s="17">
        <v>158</v>
      </c>
      <c r="G315" s="17">
        <v>157</v>
      </c>
      <c r="H315" s="18">
        <v>56830.895199999999</v>
      </c>
      <c r="I315" s="18">
        <v>36670.8995</v>
      </c>
      <c r="J315" s="18">
        <v>0</v>
      </c>
      <c r="K315" s="18">
        <v>93501.794699999999</v>
      </c>
      <c r="L315" s="18">
        <v>391.63159999999999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93501.794699999999</v>
      </c>
      <c r="T315" s="18">
        <v>88861.613100000002</v>
      </c>
      <c r="U315" s="18">
        <v>412.97089999999997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89274.584000000003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37062.5311</v>
      </c>
      <c r="AW315" s="18">
        <v>89274.584000000003</v>
      </c>
      <c r="AX315" s="19">
        <v>101</v>
      </c>
      <c r="AY315" s="19">
        <v>300</v>
      </c>
      <c r="AZ315" s="18">
        <v>419000</v>
      </c>
      <c r="BA315" s="18">
        <v>98109.36</v>
      </c>
      <c r="BB315" s="20">
        <v>90</v>
      </c>
      <c r="BC315" s="20">
        <v>85.773279155016397</v>
      </c>
      <c r="BD315" s="20">
        <v>8.7200000000000006</v>
      </c>
      <c r="BE315" s="20"/>
      <c r="BF315" s="16" t="s">
        <v>421</v>
      </c>
      <c r="BG315" s="13"/>
      <c r="BH315" s="16" t="s">
        <v>114</v>
      </c>
      <c r="BI315" s="16" t="s">
        <v>474</v>
      </c>
      <c r="BJ315" s="16" t="s">
        <v>456</v>
      </c>
      <c r="BK315" s="16" t="s">
        <v>424</v>
      </c>
      <c r="BL315" s="14" t="s">
        <v>1</v>
      </c>
      <c r="BM315" s="20">
        <v>738996.39000656898</v>
      </c>
      <c r="BN315" s="14" t="s">
        <v>45</v>
      </c>
      <c r="BO315" s="20"/>
      <c r="BP315" s="21">
        <v>39198</v>
      </c>
      <c r="BQ315" s="21">
        <v>48335</v>
      </c>
      <c r="BR315" s="20">
        <v>24854.590899999999</v>
      </c>
      <c r="BS315" s="20">
        <v>81.760000000000005</v>
      </c>
      <c r="BT315" s="20">
        <v>44.283900000000003</v>
      </c>
    </row>
    <row r="316" spans="1:72" s="12" customFormat="1" ht="18.2" customHeight="1" x14ac:dyDescent="0.15">
      <c r="A316" s="3">
        <v>314</v>
      </c>
      <c r="B316" s="4" t="s">
        <v>715</v>
      </c>
      <c r="C316" s="4" t="s">
        <v>420</v>
      </c>
      <c r="D316" s="5">
        <v>45231</v>
      </c>
      <c r="E316" s="6" t="s">
        <v>270</v>
      </c>
      <c r="F316" s="7">
        <v>160</v>
      </c>
      <c r="G316" s="7">
        <v>159</v>
      </c>
      <c r="H316" s="8">
        <v>57284.143600000003</v>
      </c>
      <c r="I316" s="8">
        <v>36705.710599999999</v>
      </c>
      <c r="J316" s="8">
        <v>0</v>
      </c>
      <c r="K316" s="8">
        <v>93989.854200000002</v>
      </c>
      <c r="L316" s="8">
        <v>389.35070000000002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93989.854200000002</v>
      </c>
      <c r="T316" s="8">
        <v>90595.970799999996</v>
      </c>
      <c r="U316" s="8">
        <v>416.26429999999999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91012.235100000005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37095.061300000001</v>
      </c>
      <c r="AW316" s="8">
        <v>91012.235100000005</v>
      </c>
      <c r="AX316" s="9">
        <v>102</v>
      </c>
      <c r="AY316" s="9">
        <v>300</v>
      </c>
      <c r="AZ316" s="8">
        <v>419000</v>
      </c>
      <c r="BA316" s="8">
        <v>98232.72</v>
      </c>
      <c r="BB316" s="10">
        <v>90</v>
      </c>
      <c r="BC316" s="10">
        <v>86.112721687844896</v>
      </c>
      <c r="BD316" s="10">
        <v>8.7200000000000006</v>
      </c>
      <c r="BE316" s="10"/>
      <c r="BF316" s="6" t="s">
        <v>431</v>
      </c>
      <c r="BG316" s="3"/>
      <c r="BH316" s="6" t="s">
        <v>114</v>
      </c>
      <c r="BI316" s="6" t="s">
        <v>474</v>
      </c>
      <c r="BJ316" s="6" t="s">
        <v>456</v>
      </c>
      <c r="BK316" s="6" t="s">
        <v>424</v>
      </c>
      <c r="BL316" s="4" t="s">
        <v>1</v>
      </c>
      <c r="BM316" s="10">
        <v>742853.79413197294</v>
      </c>
      <c r="BN316" s="4" t="s">
        <v>45</v>
      </c>
      <c r="BO316" s="10"/>
      <c r="BP316" s="11">
        <v>39206</v>
      </c>
      <c r="BQ316" s="11">
        <v>48366</v>
      </c>
      <c r="BR316" s="10">
        <v>25144.367300000002</v>
      </c>
      <c r="BS316" s="10">
        <v>81.86</v>
      </c>
      <c r="BT316" s="10">
        <v>44.283900000000003</v>
      </c>
    </row>
    <row r="317" spans="1:72" s="12" customFormat="1" ht="18.2" customHeight="1" x14ac:dyDescent="0.15">
      <c r="A317" s="13">
        <v>315</v>
      </c>
      <c r="B317" s="14" t="s">
        <v>715</v>
      </c>
      <c r="C317" s="14" t="s">
        <v>420</v>
      </c>
      <c r="D317" s="15">
        <v>45231</v>
      </c>
      <c r="E317" s="16" t="s">
        <v>271</v>
      </c>
      <c r="F317" s="17">
        <v>175</v>
      </c>
      <c r="G317" s="17">
        <v>174</v>
      </c>
      <c r="H317" s="18">
        <v>57284.160900000003</v>
      </c>
      <c r="I317" s="18">
        <v>38551.489600000001</v>
      </c>
      <c r="J317" s="18">
        <v>0</v>
      </c>
      <c r="K317" s="18">
        <v>95835.650500000003</v>
      </c>
      <c r="L317" s="18">
        <v>389.35050000000001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95835.650500000003</v>
      </c>
      <c r="T317" s="18">
        <v>100964.40330000001</v>
      </c>
      <c r="U317" s="18">
        <v>416.2645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101380.6678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>
        <v>0</v>
      </c>
      <c r="AU317" s="18">
        <f t="shared" si="4"/>
        <v>0</v>
      </c>
      <c r="AV317" s="18">
        <v>38940.840100000001</v>
      </c>
      <c r="AW317" s="18">
        <v>101380.6678</v>
      </c>
      <c r="AX317" s="19">
        <v>102</v>
      </c>
      <c r="AY317" s="19">
        <v>300</v>
      </c>
      <c r="AZ317" s="18">
        <v>419000</v>
      </c>
      <c r="BA317" s="18">
        <v>98232.72</v>
      </c>
      <c r="BB317" s="20">
        <v>90</v>
      </c>
      <c r="BC317" s="20">
        <v>87.803824886453299</v>
      </c>
      <c r="BD317" s="20">
        <v>8.7200000000000006</v>
      </c>
      <c r="BE317" s="20"/>
      <c r="BF317" s="16" t="s">
        <v>431</v>
      </c>
      <c r="BG317" s="13"/>
      <c r="BH317" s="16" t="s">
        <v>114</v>
      </c>
      <c r="BI317" s="16" t="s">
        <v>474</v>
      </c>
      <c r="BJ317" s="16" t="s">
        <v>456</v>
      </c>
      <c r="BK317" s="16" t="s">
        <v>424</v>
      </c>
      <c r="BL317" s="14" t="s">
        <v>1</v>
      </c>
      <c r="BM317" s="20">
        <v>757442.14301622601</v>
      </c>
      <c r="BN317" s="14" t="s">
        <v>45</v>
      </c>
      <c r="BO317" s="20"/>
      <c r="BP317" s="21">
        <v>39206</v>
      </c>
      <c r="BQ317" s="21">
        <v>48366</v>
      </c>
      <c r="BR317" s="20">
        <v>27635.376899999999</v>
      </c>
      <c r="BS317" s="20">
        <v>81.86</v>
      </c>
      <c r="BT317" s="20">
        <v>44.283900000000003</v>
      </c>
    </row>
    <row r="318" spans="1:72" s="12" customFormat="1" ht="18.2" customHeight="1" x14ac:dyDescent="0.15">
      <c r="A318" s="3">
        <v>316</v>
      </c>
      <c r="B318" s="4" t="s">
        <v>715</v>
      </c>
      <c r="C318" s="4" t="s">
        <v>420</v>
      </c>
      <c r="D318" s="5">
        <v>45231</v>
      </c>
      <c r="E318" s="6" t="s">
        <v>272</v>
      </c>
      <c r="F318" s="7">
        <v>156</v>
      </c>
      <c r="G318" s="7">
        <v>155</v>
      </c>
      <c r="H318" s="8">
        <v>57955.2304</v>
      </c>
      <c r="I318" s="8">
        <v>36139.863299999997</v>
      </c>
      <c r="J318" s="8">
        <v>0</v>
      </c>
      <c r="K318" s="8">
        <v>94095.093699999998</v>
      </c>
      <c r="L318" s="8">
        <v>388.54140000000001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94095.093699999998</v>
      </c>
      <c r="T318" s="8">
        <v>88568.773700000005</v>
      </c>
      <c r="U318" s="8">
        <v>421.14109999999999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88989.914799999999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>
        <v>0</v>
      </c>
      <c r="AU318" s="8">
        <f t="shared" si="4"/>
        <v>0</v>
      </c>
      <c r="AV318" s="8">
        <v>36528.404699999999</v>
      </c>
      <c r="AW318" s="8">
        <v>88989.914799999999</v>
      </c>
      <c r="AX318" s="9">
        <v>103</v>
      </c>
      <c r="AY318" s="9">
        <v>300</v>
      </c>
      <c r="AZ318" s="8">
        <v>419000</v>
      </c>
      <c r="BA318" s="8">
        <v>98728.83</v>
      </c>
      <c r="BB318" s="10">
        <v>90</v>
      </c>
      <c r="BC318" s="10">
        <v>85.775942376710006</v>
      </c>
      <c r="BD318" s="10">
        <v>8.7200000000000006</v>
      </c>
      <c r="BE318" s="10"/>
      <c r="BF318" s="6" t="s">
        <v>431</v>
      </c>
      <c r="BG318" s="3"/>
      <c r="BH318" s="6" t="s">
        <v>114</v>
      </c>
      <c r="BI318" s="6" t="s">
        <v>474</v>
      </c>
      <c r="BJ318" s="6" t="s">
        <v>456</v>
      </c>
      <c r="BK318" s="6" t="s">
        <v>424</v>
      </c>
      <c r="BL318" s="4" t="s">
        <v>1</v>
      </c>
      <c r="BM318" s="10">
        <v>743685.56009791605</v>
      </c>
      <c r="BN318" s="4" t="s">
        <v>45</v>
      </c>
      <c r="BO318" s="10"/>
      <c r="BP318" s="11">
        <v>39246</v>
      </c>
      <c r="BQ318" s="11">
        <v>48396</v>
      </c>
      <c r="BR318" s="10">
        <v>24707.329699999998</v>
      </c>
      <c r="BS318" s="10">
        <v>82.27</v>
      </c>
      <c r="BT318" s="10">
        <v>44.283900000000003</v>
      </c>
    </row>
    <row r="319" spans="1:72" s="12" customFormat="1" ht="18.2" customHeight="1" x14ac:dyDescent="0.15">
      <c r="A319" s="13">
        <v>317</v>
      </c>
      <c r="B319" s="14" t="s">
        <v>715</v>
      </c>
      <c r="C319" s="14" t="s">
        <v>420</v>
      </c>
      <c r="D319" s="15">
        <v>45231</v>
      </c>
      <c r="E319" s="16" t="s">
        <v>273</v>
      </c>
      <c r="F319" s="17">
        <v>169</v>
      </c>
      <c r="G319" s="17">
        <v>168</v>
      </c>
      <c r="H319" s="18">
        <v>57284.143600000003</v>
      </c>
      <c r="I319" s="18">
        <v>37804.266300000003</v>
      </c>
      <c r="J319" s="18">
        <v>0</v>
      </c>
      <c r="K319" s="18">
        <v>95088.409899999999</v>
      </c>
      <c r="L319" s="18">
        <v>389.35070000000002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95088.409899999999</v>
      </c>
      <c r="T319" s="18">
        <v>96781.9519</v>
      </c>
      <c r="U319" s="18">
        <v>416.26429999999999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97198.216199999995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/>
      <c r="AT319" s="18">
        <v>0</v>
      </c>
      <c r="AU319" s="18">
        <f t="shared" si="4"/>
        <v>0</v>
      </c>
      <c r="AV319" s="18">
        <v>38193.616999999998</v>
      </c>
      <c r="AW319" s="18">
        <v>97198.216199999995</v>
      </c>
      <c r="AX319" s="19">
        <v>102</v>
      </c>
      <c r="AY319" s="19">
        <v>300</v>
      </c>
      <c r="AZ319" s="18">
        <v>419000</v>
      </c>
      <c r="BA319" s="18">
        <v>98232.72</v>
      </c>
      <c r="BB319" s="20">
        <v>90</v>
      </c>
      <c r="BC319" s="20">
        <v>87.119209271615404</v>
      </c>
      <c r="BD319" s="20">
        <v>8.7200000000000006</v>
      </c>
      <c r="BE319" s="20"/>
      <c r="BF319" s="16" t="s">
        <v>431</v>
      </c>
      <c r="BG319" s="13"/>
      <c r="BH319" s="16" t="s">
        <v>114</v>
      </c>
      <c r="BI319" s="16" t="s">
        <v>474</v>
      </c>
      <c r="BJ319" s="16" t="s">
        <v>456</v>
      </c>
      <c r="BK319" s="16" t="s">
        <v>424</v>
      </c>
      <c r="BL319" s="14" t="s">
        <v>1</v>
      </c>
      <c r="BM319" s="20">
        <v>751536.28733037505</v>
      </c>
      <c r="BN319" s="14" t="s">
        <v>45</v>
      </c>
      <c r="BO319" s="20"/>
      <c r="BP319" s="21">
        <v>39206</v>
      </c>
      <c r="BQ319" s="21">
        <v>48366</v>
      </c>
      <c r="BR319" s="20">
        <v>26671.694800000001</v>
      </c>
      <c r="BS319" s="20">
        <v>81.86</v>
      </c>
      <c r="BT319" s="20">
        <v>44.283900000000003</v>
      </c>
    </row>
    <row r="320" spans="1:72" s="12" customFormat="1" ht="18.2" customHeight="1" x14ac:dyDescent="0.15">
      <c r="A320" s="3">
        <v>318</v>
      </c>
      <c r="B320" s="4" t="s">
        <v>715</v>
      </c>
      <c r="C320" s="4" t="s">
        <v>420</v>
      </c>
      <c r="D320" s="5">
        <v>45231</v>
      </c>
      <c r="E320" s="6" t="s">
        <v>274</v>
      </c>
      <c r="F320" s="7">
        <v>173</v>
      </c>
      <c r="G320" s="7">
        <v>172</v>
      </c>
      <c r="H320" s="8">
        <v>56830.922700000003</v>
      </c>
      <c r="I320" s="8">
        <v>38443.3649</v>
      </c>
      <c r="J320" s="8">
        <v>0</v>
      </c>
      <c r="K320" s="8">
        <v>95274.287599999996</v>
      </c>
      <c r="L320" s="8">
        <v>391.63150000000002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95274.287599999996</v>
      </c>
      <c r="T320" s="8">
        <v>99158.079899999997</v>
      </c>
      <c r="U320" s="8">
        <v>412.971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99571.050900000002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0</v>
      </c>
      <c r="AV320" s="8">
        <v>38834.996400000004</v>
      </c>
      <c r="AW320" s="8">
        <v>99571.050900000002</v>
      </c>
      <c r="AX320" s="9">
        <v>101</v>
      </c>
      <c r="AY320" s="9">
        <v>300</v>
      </c>
      <c r="AZ320" s="8">
        <v>419000</v>
      </c>
      <c r="BA320" s="8">
        <v>98109.36</v>
      </c>
      <c r="BB320" s="10">
        <v>90</v>
      </c>
      <c r="BC320" s="10">
        <v>87.399264290379605</v>
      </c>
      <c r="BD320" s="10">
        <v>8.7200000000000006</v>
      </c>
      <c r="BE320" s="10"/>
      <c r="BF320" s="6" t="s">
        <v>431</v>
      </c>
      <c r="BG320" s="3"/>
      <c r="BH320" s="6" t="s">
        <v>114</v>
      </c>
      <c r="BI320" s="6" t="s">
        <v>474</v>
      </c>
      <c r="BJ320" s="6" t="s">
        <v>456</v>
      </c>
      <c r="BK320" s="6" t="s">
        <v>424</v>
      </c>
      <c r="BL320" s="4" t="s">
        <v>1</v>
      </c>
      <c r="BM320" s="10">
        <v>753005.38158384303</v>
      </c>
      <c r="BN320" s="4" t="s">
        <v>45</v>
      </c>
      <c r="BO320" s="10"/>
      <c r="BP320" s="11">
        <v>39198</v>
      </c>
      <c r="BQ320" s="11">
        <v>48335</v>
      </c>
      <c r="BR320" s="10">
        <v>27269.163100000002</v>
      </c>
      <c r="BS320" s="10">
        <v>81.760000000000005</v>
      </c>
      <c r="BT320" s="10">
        <v>44.283900000000003</v>
      </c>
    </row>
    <row r="321" spans="1:72" s="12" customFormat="1" ht="18.2" customHeight="1" x14ac:dyDescent="0.15">
      <c r="A321" s="13">
        <v>319</v>
      </c>
      <c r="B321" s="14" t="s">
        <v>715</v>
      </c>
      <c r="C321" s="14" t="s">
        <v>420</v>
      </c>
      <c r="D321" s="15">
        <v>45231</v>
      </c>
      <c r="E321" s="16" t="s">
        <v>275</v>
      </c>
      <c r="F321" s="17">
        <v>175</v>
      </c>
      <c r="G321" s="17">
        <v>174</v>
      </c>
      <c r="H321" s="18">
        <v>57284.098899999997</v>
      </c>
      <c r="I321" s="18">
        <v>38442.334300000002</v>
      </c>
      <c r="J321" s="18">
        <v>0</v>
      </c>
      <c r="K321" s="18">
        <v>95726.433199999999</v>
      </c>
      <c r="L321" s="18">
        <v>389.351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95726.433199999999</v>
      </c>
      <c r="T321" s="18">
        <v>100943.4558</v>
      </c>
      <c r="U321" s="18">
        <v>416.26400000000001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101359.71980000001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>
        <v>0</v>
      </c>
      <c r="AU321" s="18">
        <f t="shared" si="4"/>
        <v>0</v>
      </c>
      <c r="AV321" s="18">
        <v>38831.685299999997</v>
      </c>
      <c r="AW321" s="18">
        <v>101359.71980000001</v>
      </c>
      <c r="AX321" s="19">
        <v>102</v>
      </c>
      <c r="AY321" s="19">
        <v>300</v>
      </c>
      <c r="AZ321" s="18">
        <v>419000</v>
      </c>
      <c r="BA321" s="18">
        <v>98232.71</v>
      </c>
      <c r="BB321" s="20">
        <v>90</v>
      </c>
      <c r="BC321" s="20">
        <v>87.703769833897496</v>
      </c>
      <c r="BD321" s="20">
        <v>8.7200000000000006</v>
      </c>
      <c r="BE321" s="20"/>
      <c r="BF321" s="16" t="s">
        <v>421</v>
      </c>
      <c r="BG321" s="13"/>
      <c r="BH321" s="16" t="s">
        <v>114</v>
      </c>
      <c r="BI321" s="16" t="s">
        <v>474</v>
      </c>
      <c r="BJ321" s="16" t="s">
        <v>456</v>
      </c>
      <c r="BK321" s="16" t="s">
        <v>424</v>
      </c>
      <c r="BL321" s="14" t="s">
        <v>1</v>
      </c>
      <c r="BM321" s="20">
        <v>756578.93829715997</v>
      </c>
      <c r="BN321" s="14" t="s">
        <v>45</v>
      </c>
      <c r="BO321" s="20"/>
      <c r="BP321" s="21">
        <v>39206</v>
      </c>
      <c r="BQ321" s="21">
        <v>48366</v>
      </c>
      <c r="BR321" s="20">
        <v>26067.7363</v>
      </c>
      <c r="BS321" s="20">
        <v>81.86</v>
      </c>
      <c r="BT321" s="20">
        <v>44.283900000000003</v>
      </c>
    </row>
    <row r="322" spans="1:72" s="12" customFormat="1" ht="18.2" customHeight="1" x14ac:dyDescent="0.15">
      <c r="A322" s="3">
        <v>320</v>
      </c>
      <c r="B322" s="4" t="s">
        <v>715</v>
      </c>
      <c r="C322" s="4" t="s">
        <v>420</v>
      </c>
      <c r="D322" s="5">
        <v>45231</v>
      </c>
      <c r="E322" s="6" t="s">
        <v>276</v>
      </c>
      <c r="F322" s="7">
        <v>180</v>
      </c>
      <c r="G322" s="7">
        <v>179</v>
      </c>
      <c r="H322" s="8">
        <v>59560.518199999999</v>
      </c>
      <c r="I322" s="8">
        <v>40009.410000000003</v>
      </c>
      <c r="J322" s="8">
        <v>0</v>
      </c>
      <c r="K322" s="8">
        <v>99569.928199999995</v>
      </c>
      <c r="L322" s="8">
        <v>399.30529999999999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99569.928199999995</v>
      </c>
      <c r="T322" s="8">
        <v>108151.58869999999</v>
      </c>
      <c r="U322" s="8">
        <v>432.8064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108584.39509999999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>
        <v>0</v>
      </c>
      <c r="AU322" s="8">
        <f t="shared" si="4"/>
        <v>0</v>
      </c>
      <c r="AV322" s="8">
        <v>40408.715300000003</v>
      </c>
      <c r="AW322" s="8">
        <v>108584.39509999999</v>
      </c>
      <c r="AX322" s="9">
        <v>103</v>
      </c>
      <c r="AY322" s="9">
        <v>300</v>
      </c>
      <c r="AZ322" s="8">
        <v>440000</v>
      </c>
      <c r="BA322" s="8">
        <v>101463.71</v>
      </c>
      <c r="BB322" s="10">
        <v>88.05</v>
      </c>
      <c r="BC322" s="10">
        <v>86.4065800275783</v>
      </c>
      <c r="BD322" s="10">
        <v>8.7200000000000006</v>
      </c>
      <c r="BE322" s="10"/>
      <c r="BF322" s="6" t="s">
        <v>421</v>
      </c>
      <c r="BG322" s="3"/>
      <c r="BH322" s="6" t="s">
        <v>114</v>
      </c>
      <c r="BI322" s="6" t="s">
        <v>474</v>
      </c>
      <c r="BJ322" s="6" t="s">
        <v>456</v>
      </c>
      <c r="BK322" s="6" t="s">
        <v>424</v>
      </c>
      <c r="BL322" s="4" t="s">
        <v>1</v>
      </c>
      <c r="BM322" s="10">
        <v>786956.20473489503</v>
      </c>
      <c r="BN322" s="4" t="s">
        <v>45</v>
      </c>
      <c r="BO322" s="10"/>
      <c r="BP322" s="11">
        <v>39254</v>
      </c>
      <c r="BQ322" s="11">
        <v>48396</v>
      </c>
      <c r="BR322" s="10">
        <v>27651.425200000001</v>
      </c>
      <c r="BS322" s="10">
        <v>84.55</v>
      </c>
      <c r="BT322" s="10">
        <v>44.283900000000003</v>
      </c>
    </row>
    <row r="323" spans="1:72" s="12" customFormat="1" ht="18.2" customHeight="1" x14ac:dyDescent="0.15">
      <c r="A323" s="13">
        <v>321</v>
      </c>
      <c r="B323" s="14" t="s">
        <v>715</v>
      </c>
      <c r="C323" s="14" t="s">
        <v>420</v>
      </c>
      <c r="D323" s="15">
        <v>45231</v>
      </c>
      <c r="E323" s="16" t="s">
        <v>277</v>
      </c>
      <c r="F323" s="17">
        <v>179</v>
      </c>
      <c r="G323" s="17">
        <v>178</v>
      </c>
      <c r="H323" s="18">
        <v>59628.680699999997</v>
      </c>
      <c r="I323" s="18">
        <v>40494.195500000002</v>
      </c>
      <c r="J323" s="18">
        <v>0</v>
      </c>
      <c r="K323" s="18">
        <v>100122.8762</v>
      </c>
      <c r="L323" s="18">
        <v>405.31040000000002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100122.8762</v>
      </c>
      <c r="T323" s="18">
        <v>107981.17939999999</v>
      </c>
      <c r="U323" s="18">
        <v>433.30040000000002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108414.4798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40899.505899999996</v>
      </c>
      <c r="AW323" s="18">
        <v>108414.4798</v>
      </c>
      <c r="AX323" s="19">
        <v>102</v>
      </c>
      <c r="AY323" s="19">
        <v>300</v>
      </c>
      <c r="AZ323" s="18">
        <v>440000</v>
      </c>
      <c r="BA323" s="18">
        <v>102255.62</v>
      </c>
      <c r="BB323" s="20">
        <v>89.24</v>
      </c>
      <c r="BC323" s="20">
        <v>87.378722774239705</v>
      </c>
      <c r="BD323" s="20">
        <v>8.7200000000000006</v>
      </c>
      <c r="BE323" s="20"/>
      <c r="BF323" s="16" t="s">
        <v>421</v>
      </c>
      <c r="BG323" s="13"/>
      <c r="BH323" s="16" t="s">
        <v>114</v>
      </c>
      <c r="BI323" s="16" t="s">
        <v>474</v>
      </c>
      <c r="BJ323" s="16" t="s">
        <v>456</v>
      </c>
      <c r="BK323" s="16" t="s">
        <v>424</v>
      </c>
      <c r="BL323" s="14" t="s">
        <v>1</v>
      </c>
      <c r="BM323" s="20">
        <v>791326.45855913905</v>
      </c>
      <c r="BN323" s="14" t="s">
        <v>45</v>
      </c>
      <c r="BO323" s="20"/>
      <c r="BP323" s="21">
        <v>39227</v>
      </c>
      <c r="BQ323" s="21">
        <v>48366</v>
      </c>
      <c r="BR323" s="20">
        <v>29435.491000000002</v>
      </c>
      <c r="BS323" s="20">
        <v>85.21</v>
      </c>
      <c r="BT323" s="20">
        <v>44.283900000000003</v>
      </c>
    </row>
    <row r="324" spans="1:72" s="12" customFormat="1" ht="18.2" customHeight="1" x14ac:dyDescent="0.15">
      <c r="A324" s="3">
        <v>322</v>
      </c>
      <c r="B324" s="4" t="s">
        <v>715</v>
      </c>
      <c r="C324" s="4" t="s">
        <v>420</v>
      </c>
      <c r="D324" s="5">
        <v>45231</v>
      </c>
      <c r="E324" s="6" t="s">
        <v>278</v>
      </c>
      <c r="F324" s="7">
        <v>178</v>
      </c>
      <c r="G324" s="7">
        <v>177</v>
      </c>
      <c r="H324" s="8">
        <v>59538.865299999998</v>
      </c>
      <c r="I324" s="8">
        <v>39750.1659</v>
      </c>
      <c r="J324" s="8">
        <v>0</v>
      </c>
      <c r="K324" s="8">
        <v>99289.031199999998</v>
      </c>
      <c r="L324" s="8">
        <v>399.19889999999998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99289.031199999998</v>
      </c>
      <c r="T324" s="8">
        <v>106669.8144</v>
      </c>
      <c r="U324" s="8">
        <v>432.64839999999998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107102.46279999999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>
        <v>0</v>
      </c>
      <c r="AU324" s="8">
        <f t="shared" si="5"/>
        <v>0</v>
      </c>
      <c r="AV324" s="8">
        <v>40149.364800000003</v>
      </c>
      <c r="AW324" s="8">
        <v>107102.46279999999</v>
      </c>
      <c r="AX324" s="9">
        <v>103</v>
      </c>
      <c r="AY324" s="9">
        <v>300</v>
      </c>
      <c r="AZ324" s="8">
        <v>440000</v>
      </c>
      <c r="BA324" s="8">
        <v>101430.79</v>
      </c>
      <c r="BB324" s="10">
        <v>88.05</v>
      </c>
      <c r="BC324" s="10">
        <v>86.190782869383199</v>
      </c>
      <c r="BD324" s="10">
        <v>8.7200000000000006</v>
      </c>
      <c r="BE324" s="10"/>
      <c r="BF324" s="6" t="s">
        <v>431</v>
      </c>
      <c r="BG324" s="3"/>
      <c r="BH324" s="6" t="s">
        <v>114</v>
      </c>
      <c r="BI324" s="6" t="s">
        <v>474</v>
      </c>
      <c r="BJ324" s="6" t="s">
        <v>456</v>
      </c>
      <c r="BK324" s="6" t="s">
        <v>424</v>
      </c>
      <c r="BL324" s="4" t="s">
        <v>1</v>
      </c>
      <c r="BM324" s="10">
        <v>784736.12040785397</v>
      </c>
      <c r="BN324" s="4" t="s">
        <v>45</v>
      </c>
      <c r="BO324" s="10"/>
      <c r="BP324" s="11">
        <v>39246</v>
      </c>
      <c r="BQ324" s="11">
        <v>48396</v>
      </c>
      <c r="BR324" s="10">
        <v>27276.095099999999</v>
      </c>
      <c r="BS324" s="10">
        <v>84.52</v>
      </c>
      <c r="BT324" s="10">
        <v>44.283900000000003</v>
      </c>
    </row>
    <row r="325" spans="1:72" s="12" customFormat="1" ht="18.2" customHeight="1" x14ac:dyDescent="0.15">
      <c r="A325" s="13">
        <v>323</v>
      </c>
      <c r="B325" s="14" t="s">
        <v>715</v>
      </c>
      <c r="C325" s="14" t="s">
        <v>420</v>
      </c>
      <c r="D325" s="15">
        <v>45231</v>
      </c>
      <c r="E325" s="16" t="s">
        <v>279</v>
      </c>
      <c r="F325" s="17">
        <v>175</v>
      </c>
      <c r="G325" s="17">
        <v>174</v>
      </c>
      <c r="H325" s="18">
        <v>59663.076699999998</v>
      </c>
      <c r="I325" s="18">
        <v>40041.801599999999</v>
      </c>
      <c r="J325" s="18">
        <v>0</v>
      </c>
      <c r="K325" s="18">
        <v>99704.878299999997</v>
      </c>
      <c r="L325" s="18">
        <v>405.55090000000001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99704.878299999997</v>
      </c>
      <c r="T325" s="18">
        <v>105137.88250000001</v>
      </c>
      <c r="U325" s="18">
        <v>433.5514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105571.4339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40447.352500000001</v>
      </c>
      <c r="AW325" s="18">
        <v>105571.4339</v>
      </c>
      <c r="AX325" s="19">
        <v>102</v>
      </c>
      <c r="AY325" s="19">
        <v>300</v>
      </c>
      <c r="AZ325" s="18">
        <v>440000</v>
      </c>
      <c r="BA325" s="18">
        <v>102315.46</v>
      </c>
      <c r="BB325" s="20">
        <v>89.24</v>
      </c>
      <c r="BC325" s="20">
        <v>86.963039011817003</v>
      </c>
      <c r="BD325" s="20">
        <v>8.7200000000000006</v>
      </c>
      <c r="BE325" s="20"/>
      <c r="BF325" s="16" t="s">
        <v>421</v>
      </c>
      <c r="BG325" s="13"/>
      <c r="BH325" s="16" t="s">
        <v>114</v>
      </c>
      <c r="BI325" s="16" t="s">
        <v>474</v>
      </c>
      <c r="BJ325" s="16" t="s">
        <v>456</v>
      </c>
      <c r="BK325" s="16" t="s">
        <v>424</v>
      </c>
      <c r="BL325" s="14" t="s">
        <v>1</v>
      </c>
      <c r="BM325" s="20">
        <v>788022.79000260006</v>
      </c>
      <c r="BN325" s="14" t="s">
        <v>45</v>
      </c>
      <c r="BO325" s="20"/>
      <c r="BP325" s="21">
        <v>39220</v>
      </c>
      <c r="BQ325" s="21">
        <v>48366</v>
      </c>
      <c r="BR325" s="20">
        <v>28780.261900000001</v>
      </c>
      <c r="BS325" s="20">
        <v>85.26</v>
      </c>
      <c r="BT325" s="20">
        <v>44.283900000000003</v>
      </c>
    </row>
    <row r="326" spans="1:72" s="12" customFormat="1" ht="18.2" customHeight="1" x14ac:dyDescent="0.15">
      <c r="A326" s="3">
        <v>324</v>
      </c>
      <c r="B326" s="4" t="s">
        <v>715</v>
      </c>
      <c r="C326" s="4" t="s">
        <v>420</v>
      </c>
      <c r="D326" s="5">
        <v>45231</v>
      </c>
      <c r="E326" s="6" t="s">
        <v>280</v>
      </c>
      <c r="F326" s="7">
        <v>174</v>
      </c>
      <c r="G326" s="7">
        <v>173</v>
      </c>
      <c r="H326" s="8">
        <v>60749.1348</v>
      </c>
      <c r="I326" s="8">
        <v>40104.321000000004</v>
      </c>
      <c r="J326" s="8">
        <v>0</v>
      </c>
      <c r="K326" s="8">
        <v>100853.4558</v>
      </c>
      <c r="L326" s="8">
        <v>407.32799999999997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100853.4558</v>
      </c>
      <c r="T326" s="8">
        <v>105899.3435</v>
      </c>
      <c r="U326" s="8">
        <v>441.44229999999999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106340.7858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40511.648999999998</v>
      </c>
      <c r="AW326" s="8">
        <v>106340.7858</v>
      </c>
      <c r="AX326" s="9">
        <v>103</v>
      </c>
      <c r="AY326" s="9">
        <v>300</v>
      </c>
      <c r="AZ326" s="8">
        <v>440000</v>
      </c>
      <c r="BA326" s="8">
        <v>103494.02</v>
      </c>
      <c r="BB326" s="10">
        <v>90</v>
      </c>
      <c r="BC326" s="10">
        <v>87.7037245436983</v>
      </c>
      <c r="BD326" s="10">
        <v>8.7200000000000006</v>
      </c>
      <c r="BE326" s="10"/>
      <c r="BF326" s="6" t="s">
        <v>421</v>
      </c>
      <c r="BG326" s="3"/>
      <c r="BH326" s="6" t="s">
        <v>114</v>
      </c>
      <c r="BI326" s="6" t="s">
        <v>474</v>
      </c>
      <c r="BJ326" s="6" t="s">
        <v>456</v>
      </c>
      <c r="BK326" s="6" t="s">
        <v>424</v>
      </c>
      <c r="BL326" s="4" t="s">
        <v>1</v>
      </c>
      <c r="BM326" s="10">
        <v>797100.63314845704</v>
      </c>
      <c r="BN326" s="4" t="s">
        <v>45</v>
      </c>
      <c r="BO326" s="10"/>
      <c r="BP326" s="11">
        <v>39238</v>
      </c>
      <c r="BQ326" s="11">
        <v>48396</v>
      </c>
      <c r="BR326" s="10">
        <v>28943.454099999999</v>
      </c>
      <c r="BS326" s="10">
        <v>86.25</v>
      </c>
      <c r="BT326" s="10">
        <v>44.283900000000003</v>
      </c>
    </row>
    <row r="327" spans="1:72" s="12" customFormat="1" ht="18.2" customHeight="1" x14ac:dyDescent="0.15">
      <c r="A327" s="13">
        <v>325</v>
      </c>
      <c r="B327" s="14" t="s">
        <v>715</v>
      </c>
      <c r="C327" s="14" t="s">
        <v>420</v>
      </c>
      <c r="D327" s="15">
        <v>45231</v>
      </c>
      <c r="E327" s="16" t="s">
        <v>281</v>
      </c>
      <c r="F327" s="17">
        <v>173</v>
      </c>
      <c r="G327" s="17">
        <v>172</v>
      </c>
      <c r="H327" s="18">
        <v>60340.542800000003</v>
      </c>
      <c r="I327" s="18">
        <v>39716.2572</v>
      </c>
      <c r="J327" s="18">
        <v>0</v>
      </c>
      <c r="K327" s="18">
        <v>100056.8</v>
      </c>
      <c r="L327" s="18">
        <v>404.55540000000002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100056.8</v>
      </c>
      <c r="T327" s="18">
        <v>104456.7711</v>
      </c>
      <c r="U327" s="18">
        <v>438.47340000000003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104895.2445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40120.812599999997</v>
      </c>
      <c r="AW327" s="18">
        <v>104895.2445</v>
      </c>
      <c r="AX327" s="19">
        <v>103</v>
      </c>
      <c r="AY327" s="19">
        <v>300</v>
      </c>
      <c r="AZ327" s="18">
        <v>440000</v>
      </c>
      <c r="BA327" s="18">
        <v>102794.51</v>
      </c>
      <c r="BB327" s="20">
        <v>89.24</v>
      </c>
      <c r="BC327" s="20">
        <v>86.863285130694194</v>
      </c>
      <c r="BD327" s="20">
        <v>8.7200000000000006</v>
      </c>
      <c r="BE327" s="20"/>
      <c r="BF327" s="16" t="s">
        <v>431</v>
      </c>
      <c r="BG327" s="13"/>
      <c r="BH327" s="16" t="s">
        <v>114</v>
      </c>
      <c r="BI327" s="16" t="s">
        <v>474</v>
      </c>
      <c r="BJ327" s="16" t="s">
        <v>456</v>
      </c>
      <c r="BK327" s="16" t="s">
        <v>424</v>
      </c>
      <c r="BL327" s="14" t="s">
        <v>1</v>
      </c>
      <c r="BM327" s="20">
        <v>790804.22181040002</v>
      </c>
      <c r="BN327" s="14" t="s">
        <v>45</v>
      </c>
      <c r="BO327" s="20"/>
      <c r="BP327" s="21">
        <v>39246</v>
      </c>
      <c r="BQ327" s="21">
        <v>48396</v>
      </c>
      <c r="BR327" s="20">
        <v>28575.296900000001</v>
      </c>
      <c r="BS327" s="20">
        <v>85.66</v>
      </c>
      <c r="BT327" s="20">
        <v>44.283900000000003</v>
      </c>
    </row>
    <row r="328" spans="1:72" s="12" customFormat="1" ht="18.2" customHeight="1" x14ac:dyDescent="0.15">
      <c r="A328" s="3">
        <v>326</v>
      </c>
      <c r="B328" s="4" t="s">
        <v>715</v>
      </c>
      <c r="C328" s="4" t="s">
        <v>420</v>
      </c>
      <c r="D328" s="5">
        <v>45231</v>
      </c>
      <c r="E328" s="6" t="s">
        <v>282</v>
      </c>
      <c r="F328" s="7">
        <v>0</v>
      </c>
      <c r="G328" s="7">
        <v>0</v>
      </c>
      <c r="H328" s="8">
        <v>117035.0435</v>
      </c>
      <c r="I328" s="8">
        <v>0</v>
      </c>
      <c r="J328" s="8">
        <v>0</v>
      </c>
      <c r="K328" s="8">
        <v>117035.0435</v>
      </c>
      <c r="L328" s="8">
        <v>6012.1351999999997</v>
      </c>
      <c r="M328" s="8">
        <v>0</v>
      </c>
      <c r="N328" s="8">
        <v>0</v>
      </c>
      <c r="O328" s="8">
        <v>0</v>
      </c>
      <c r="P328" s="8">
        <v>6012.1351999999997</v>
      </c>
      <c r="Q328" s="8">
        <v>0</v>
      </c>
      <c r="R328" s="8">
        <v>0</v>
      </c>
      <c r="S328" s="8">
        <v>111022.9083</v>
      </c>
      <c r="T328" s="8">
        <v>0</v>
      </c>
      <c r="U328" s="8">
        <v>1067.9448</v>
      </c>
      <c r="V328" s="8">
        <v>0</v>
      </c>
      <c r="W328" s="8">
        <v>0</v>
      </c>
      <c r="X328" s="8">
        <v>1067.9448</v>
      </c>
      <c r="Y328" s="8">
        <v>0</v>
      </c>
      <c r="Z328" s="8">
        <v>0</v>
      </c>
      <c r="AA328" s="8">
        <v>0</v>
      </c>
      <c r="AB328" s="8">
        <v>264.2552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116.08880000000001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5.6079999999999997</v>
      </c>
      <c r="AR328" s="8">
        <v>0</v>
      </c>
      <c r="AS328" s="8"/>
      <c r="AT328" s="8">
        <v>0</v>
      </c>
      <c r="AU328" s="8">
        <f t="shared" si="5"/>
        <v>7466.0319999999992</v>
      </c>
      <c r="AV328" s="8">
        <v>0</v>
      </c>
      <c r="AW328" s="8">
        <v>0</v>
      </c>
      <c r="AX328" s="9">
        <v>16</v>
      </c>
      <c r="AY328" s="9">
        <v>23</v>
      </c>
      <c r="AZ328" s="8">
        <v>276000</v>
      </c>
      <c r="BA328" s="8">
        <v>157625</v>
      </c>
      <c r="BB328" s="10"/>
      <c r="BC328" s="10"/>
      <c r="BD328" s="10">
        <v>10.95</v>
      </c>
      <c r="BE328" s="10"/>
      <c r="BF328" s="6"/>
      <c r="BG328" s="3"/>
      <c r="BH328" s="6" t="s">
        <v>114</v>
      </c>
      <c r="BI328" s="6" t="s">
        <v>474</v>
      </c>
      <c r="BJ328" s="6" t="s">
        <v>456</v>
      </c>
      <c r="BK328" s="6" t="s">
        <v>430</v>
      </c>
      <c r="BL328" s="4" t="s">
        <v>0</v>
      </c>
      <c r="BM328" s="10">
        <v>111022.9083</v>
      </c>
      <c r="BN328" s="4" t="s">
        <v>45</v>
      </c>
      <c r="BO328" s="10"/>
      <c r="BP328" s="11">
        <v>45009</v>
      </c>
      <c r="BQ328" s="11">
        <v>45747</v>
      </c>
      <c r="BR328" s="10">
        <v>0</v>
      </c>
      <c r="BS328" s="10">
        <v>264.2552</v>
      </c>
      <c r="BT328" s="10">
        <v>0</v>
      </c>
    </row>
    <row r="329" spans="1:72" s="12" customFormat="1" ht="18.2" customHeight="1" x14ac:dyDescent="0.15">
      <c r="A329" s="13">
        <v>327</v>
      </c>
      <c r="B329" s="14" t="s">
        <v>715</v>
      </c>
      <c r="C329" s="14" t="s">
        <v>420</v>
      </c>
      <c r="D329" s="15">
        <v>45231</v>
      </c>
      <c r="E329" s="16" t="s">
        <v>283</v>
      </c>
      <c r="F329" s="17">
        <v>169</v>
      </c>
      <c r="G329" s="17">
        <v>168</v>
      </c>
      <c r="H329" s="18">
        <v>59433.504099999998</v>
      </c>
      <c r="I329" s="18">
        <v>38663.423600000002</v>
      </c>
      <c r="J329" s="18">
        <v>0</v>
      </c>
      <c r="K329" s="18">
        <v>98096.9277</v>
      </c>
      <c r="L329" s="18">
        <v>398.53620000000001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98096.9277</v>
      </c>
      <c r="T329" s="18">
        <v>100031.41650000001</v>
      </c>
      <c r="U329" s="18">
        <v>431.88249999999999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100463.299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39061.959799999997</v>
      </c>
      <c r="AW329" s="18">
        <v>100463.299</v>
      </c>
      <c r="AX329" s="19">
        <v>103</v>
      </c>
      <c r="AY329" s="19">
        <v>300</v>
      </c>
      <c r="AZ329" s="18">
        <v>440000</v>
      </c>
      <c r="BA329" s="18">
        <v>101255.83</v>
      </c>
      <c r="BB329" s="20">
        <v>88.05</v>
      </c>
      <c r="BC329" s="20">
        <v>85.303083130966399</v>
      </c>
      <c r="BD329" s="20">
        <v>8.7200000000000006</v>
      </c>
      <c r="BE329" s="20"/>
      <c r="BF329" s="16" t="s">
        <v>431</v>
      </c>
      <c r="BG329" s="13"/>
      <c r="BH329" s="16" t="s">
        <v>114</v>
      </c>
      <c r="BI329" s="16" t="s">
        <v>474</v>
      </c>
      <c r="BJ329" s="16" t="s">
        <v>456</v>
      </c>
      <c r="BK329" s="16" t="s">
        <v>424</v>
      </c>
      <c r="BL329" s="14" t="s">
        <v>1</v>
      </c>
      <c r="BM329" s="20">
        <v>775314.26721411804</v>
      </c>
      <c r="BN329" s="14" t="s">
        <v>45</v>
      </c>
      <c r="BO329" s="20"/>
      <c r="BP329" s="21">
        <v>39238</v>
      </c>
      <c r="BQ329" s="21">
        <v>48396</v>
      </c>
      <c r="BR329" s="20">
        <v>27376.078799999999</v>
      </c>
      <c r="BS329" s="20">
        <v>84.38</v>
      </c>
      <c r="BT329" s="20">
        <v>44.283900000000003</v>
      </c>
    </row>
    <row r="330" spans="1:72" s="12" customFormat="1" ht="18.2" customHeight="1" x14ac:dyDescent="0.15">
      <c r="A330" s="3">
        <v>328</v>
      </c>
      <c r="B330" s="4" t="s">
        <v>715</v>
      </c>
      <c r="C330" s="4" t="s">
        <v>420</v>
      </c>
      <c r="D330" s="5">
        <v>45231</v>
      </c>
      <c r="E330" s="6" t="s">
        <v>284</v>
      </c>
      <c r="F330" s="7">
        <v>148</v>
      </c>
      <c r="G330" s="7">
        <v>147</v>
      </c>
      <c r="H330" s="8">
        <v>60878.595800000003</v>
      </c>
      <c r="I330" s="8">
        <v>36871.998399999997</v>
      </c>
      <c r="J330" s="8">
        <v>0</v>
      </c>
      <c r="K330" s="8">
        <v>97750.594200000007</v>
      </c>
      <c r="L330" s="8">
        <v>408.11680000000001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97750.594200000007</v>
      </c>
      <c r="T330" s="8">
        <v>87310.218500000003</v>
      </c>
      <c r="U330" s="8">
        <v>442.3845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87752.603000000003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37280.1152</v>
      </c>
      <c r="AW330" s="8">
        <v>87752.603000000003</v>
      </c>
      <c r="AX330" s="9">
        <v>103</v>
      </c>
      <c r="AY330" s="9">
        <v>300</v>
      </c>
      <c r="AZ330" s="8">
        <v>440000</v>
      </c>
      <c r="BA330" s="8">
        <v>103706.49</v>
      </c>
      <c r="BB330" s="10">
        <v>90</v>
      </c>
      <c r="BC330" s="10">
        <v>84.831272160498301</v>
      </c>
      <c r="BD330" s="10">
        <v>8.7200000000000006</v>
      </c>
      <c r="BE330" s="10"/>
      <c r="BF330" s="6" t="s">
        <v>431</v>
      </c>
      <c r="BG330" s="3"/>
      <c r="BH330" s="6" t="s">
        <v>114</v>
      </c>
      <c r="BI330" s="6" t="s">
        <v>474</v>
      </c>
      <c r="BJ330" s="6" t="s">
        <v>456</v>
      </c>
      <c r="BK330" s="6" t="s">
        <v>424</v>
      </c>
      <c r="BL330" s="4" t="s">
        <v>1</v>
      </c>
      <c r="BM330" s="10">
        <v>772577.00204119296</v>
      </c>
      <c r="BN330" s="4" t="s">
        <v>45</v>
      </c>
      <c r="BO330" s="10"/>
      <c r="BP330" s="11">
        <v>39254</v>
      </c>
      <c r="BQ330" s="11">
        <v>48396</v>
      </c>
      <c r="BR330" s="10">
        <v>23701.370999999999</v>
      </c>
      <c r="BS330" s="10">
        <v>86.42</v>
      </c>
      <c r="BT330" s="10">
        <v>44.283900000000003</v>
      </c>
    </row>
    <row r="331" spans="1:72" s="12" customFormat="1" ht="18.2" customHeight="1" x14ac:dyDescent="0.15">
      <c r="A331" s="13">
        <v>329</v>
      </c>
      <c r="B331" s="14" t="s">
        <v>715</v>
      </c>
      <c r="C331" s="14" t="s">
        <v>420</v>
      </c>
      <c r="D331" s="15">
        <v>45231</v>
      </c>
      <c r="E331" s="16" t="s">
        <v>285</v>
      </c>
      <c r="F331" s="17">
        <v>179</v>
      </c>
      <c r="G331" s="17">
        <v>178</v>
      </c>
      <c r="H331" s="18">
        <v>61184.307399999998</v>
      </c>
      <c r="I331" s="18">
        <v>40409.014300000003</v>
      </c>
      <c r="J331" s="18">
        <v>0</v>
      </c>
      <c r="K331" s="18">
        <v>101593.3217</v>
      </c>
      <c r="L331" s="18">
        <v>404.63780000000003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101593.3217</v>
      </c>
      <c r="T331" s="18">
        <v>109926.3746</v>
      </c>
      <c r="U331" s="18">
        <v>444.60559999999998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110370.98020000001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40813.652099999999</v>
      </c>
      <c r="AW331" s="18">
        <v>110370.98020000001</v>
      </c>
      <c r="AX331" s="19">
        <v>104</v>
      </c>
      <c r="AY331" s="19">
        <v>300</v>
      </c>
      <c r="AZ331" s="18">
        <v>440000</v>
      </c>
      <c r="BA331" s="18">
        <v>103552.77</v>
      </c>
      <c r="BB331" s="20">
        <v>90</v>
      </c>
      <c r="BC331" s="20">
        <v>88.297000196131904</v>
      </c>
      <c r="BD331" s="20">
        <v>8.7200000000000006</v>
      </c>
      <c r="BE331" s="20"/>
      <c r="BF331" s="16" t="s">
        <v>421</v>
      </c>
      <c r="BG331" s="13"/>
      <c r="BH331" s="16" t="s">
        <v>114</v>
      </c>
      <c r="BI331" s="16" t="s">
        <v>474</v>
      </c>
      <c r="BJ331" s="16" t="s">
        <v>456</v>
      </c>
      <c r="BK331" s="16" t="s">
        <v>424</v>
      </c>
      <c r="BL331" s="14" t="s">
        <v>1</v>
      </c>
      <c r="BM331" s="20">
        <v>802948.20250200003</v>
      </c>
      <c r="BN331" s="14" t="s">
        <v>45</v>
      </c>
      <c r="BO331" s="20"/>
      <c r="BP331" s="21">
        <v>39282</v>
      </c>
      <c r="BQ331" s="21">
        <v>48427</v>
      </c>
      <c r="BR331" s="20">
        <v>27979.308099999998</v>
      </c>
      <c r="BS331" s="20">
        <v>86.29</v>
      </c>
      <c r="BT331" s="20">
        <v>44.283900000000003</v>
      </c>
    </row>
    <row r="332" spans="1:72" s="12" customFormat="1" ht="18.2" customHeight="1" x14ac:dyDescent="0.15">
      <c r="A332" s="3">
        <v>330</v>
      </c>
      <c r="B332" s="4" t="s">
        <v>715</v>
      </c>
      <c r="C332" s="4" t="s">
        <v>420</v>
      </c>
      <c r="D332" s="5">
        <v>45231</v>
      </c>
      <c r="E332" s="6" t="s">
        <v>286</v>
      </c>
      <c r="F332" s="7">
        <v>139</v>
      </c>
      <c r="G332" s="7">
        <v>138</v>
      </c>
      <c r="H332" s="8">
        <v>61357.036899999999</v>
      </c>
      <c r="I332" s="8">
        <v>34901.2955</v>
      </c>
      <c r="J332" s="8">
        <v>0</v>
      </c>
      <c r="K332" s="8">
        <v>96258.332399999999</v>
      </c>
      <c r="L332" s="8">
        <v>400.34660000000002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96258.332399999999</v>
      </c>
      <c r="T332" s="8">
        <v>81032.378200000006</v>
      </c>
      <c r="U332" s="8">
        <v>445.86020000000002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81478.238400000002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35301.642099999997</v>
      </c>
      <c r="AW332" s="8">
        <v>81478.238400000002</v>
      </c>
      <c r="AX332" s="9">
        <v>105</v>
      </c>
      <c r="AY332" s="9">
        <v>300</v>
      </c>
      <c r="AZ332" s="8">
        <v>440000</v>
      </c>
      <c r="BA332" s="8">
        <v>103182.18</v>
      </c>
      <c r="BB332" s="10">
        <v>90</v>
      </c>
      <c r="BC332" s="10">
        <v>83.960717984442695</v>
      </c>
      <c r="BD332" s="10">
        <v>8.7200000000000006</v>
      </c>
      <c r="BE332" s="10"/>
      <c r="BF332" s="6" t="s">
        <v>431</v>
      </c>
      <c r="BG332" s="3"/>
      <c r="BH332" s="6" t="s">
        <v>114</v>
      </c>
      <c r="BI332" s="6" t="s">
        <v>474</v>
      </c>
      <c r="BJ332" s="6" t="s">
        <v>456</v>
      </c>
      <c r="BK332" s="6" t="s">
        <v>424</v>
      </c>
      <c r="BL332" s="4" t="s">
        <v>1</v>
      </c>
      <c r="BM332" s="10">
        <v>760782.83181501704</v>
      </c>
      <c r="BN332" s="4" t="s">
        <v>45</v>
      </c>
      <c r="BO332" s="10"/>
      <c r="BP332" s="11">
        <v>39308</v>
      </c>
      <c r="BQ332" s="11">
        <v>48458</v>
      </c>
      <c r="BR332" s="10">
        <v>22373.689299999998</v>
      </c>
      <c r="BS332" s="10">
        <v>85.99</v>
      </c>
      <c r="BT332" s="10">
        <v>44.283900000000003</v>
      </c>
    </row>
    <row r="333" spans="1:72" s="12" customFormat="1" ht="18.2" customHeight="1" x14ac:dyDescent="0.15">
      <c r="A333" s="13">
        <v>331</v>
      </c>
      <c r="B333" s="14" t="s">
        <v>715</v>
      </c>
      <c r="C333" s="14" t="s">
        <v>420</v>
      </c>
      <c r="D333" s="15">
        <v>45231</v>
      </c>
      <c r="E333" s="16" t="s">
        <v>287</v>
      </c>
      <c r="F333" s="17">
        <v>166</v>
      </c>
      <c r="G333" s="17">
        <v>165</v>
      </c>
      <c r="H333" s="18">
        <v>61215.071199999998</v>
      </c>
      <c r="I333" s="18">
        <v>38997.628599999996</v>
      </c>
      <c r="J333" s="18">
        <v>0</v>
      </c>
      <c r="K333" s="18">
        <v>100212.6998</v>
      </c>
      <c r="L333" s="18">
        <v>404.88760000000002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100212.6998</v>
      </c>
      <c r="T333" s="18">
        <v>100447.8368</v>
      </c>
      <c r="U333" s="18">
        <v>444.8288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100892.66559999999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>
        <v>0</v>
      </c>
      <c r="AU333" s="18">
        <f t="shared" si="5"/>
        <v>0</v>
      </c>
      <c r="AV333" s="18">
        <v>39402.516199999998</v>
      </c>
      <c r="AW333" s="18">
        <v>100892.66559999999</v>
      </c>
      <c r="AX333" s="19">
        <v>104</v>
      </c>
      <c r="AY333" s="19">
        <v>300</v>
      </c>
      <c r="AZ333" s="18">
        <v>440000</v>
      </c>
      <c r="BA333" s="18">
        <v>103609.62</v>
      </c>
      <c r="BB333" s="20">
        <v>90</v>
      </c>
      <c r="BC333" s="20">
        <v>87.049281543547806</v>
      </c>
      <c r="BD333" s="20">
        <v>8.7200000000000006</v>
      </c>
      <c r="BE333" s="20"/>
      <c r="BF333" s="16" t="s">
        <v>431</v>
      </c>
      <c r="BG333" s="13"/>
      <c r="BH333" s="16" t="s">
        <v>114</v>
      </c>
      <c r="BI333" s="16" t="s">
        <v>474</v>
      </c>
      <c r="BJ333" s="16" t="s">
        <v>456</v>
      </c>
      <c r="BK333" s="16" t="s">
        <v>424</v>
      </c>
      <c r="BL333" s="14" t="s">
        <v>1</v>
      </c>
      <c r="BM333" s="20">
        <v>792036.38414238906</v>
      </c>
      <c r="BN333" s="14" t="s">
        <v>45</v>
      </c>
      <c r="BO333" s="20"/>
      <c r="BP333" s="21">
        <v>39276</v>
      </c>
      <c r="BQ333" s="21">
        <v>48427</v>
      </c>
      <c r="BR333" s="20">
        <v>27623.3593</v>
      </c>
      <c r="BS333" s="20">
        <v>86.34</v>
      </c>
      <c r="BT333" s="20">
        <v>44.283900000000003</v>
      </c>
    </row>
    <row r="334" spans="1:72" s="12" customFormat="1" ht="18.2" customHeight="1" x14ac:dyDescent="0.15">
      <c r="A334" s="3">
        <v>332</v>
      </c>
      <c r="B334" s="4" t="s">
        <v>715</v>
      </c>
      <c r="C334" s="4" t="s">
        <v>420</v>
      </c>
      <c r="D334" s="5">
        <v>45231</v>
      </c>
      <c r="E334" s="6" t="s">
        <v>288</v>
      </c>
      <c r="F334" s="7">
        <v>175</v>
      </c>
      <c r="G334" s="7">
        <v>174</v>
      </c>
      <c r="H334" s="8">
        <v>61193.171600000001</v>
      </c>
      <c r="I334" s="8">
        <v>40038.247199999998</v>
      </c>
      <c r="J334" s="8">
        <v>0</v>
      </c>
      <c r="K334" s="8">
        <v>101231.4188</v>
      </c>
      <c r="L334" s="8">
        <v>404.73419999999999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101231.4188</v>
      </c>
      <c r="T334" s="8">
        <v>106996.73390000001</v>
      </c>
      <c r="U334" s="8">
        <v>444.67020000000002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107441.4041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/>
      <c r="AT334" s="8">
        <v>0</v>
      </c>
      <c r="AU334" s="8">
        <f t="shared" si="5"/>
        <v>0</v>
      </c>
      <c r="AV334" s="8">
        <v>40442.981399999997</v>
      </c>
      <c r="AW334" s="8">
        <v>107441.4041</v>
      </c>
      <c r="AX334" s="9">
        <v>104</v>
      </c>
      <c r="AY334" s="9">
        <v>300</v>
      </c>
      <c r="AZ334" s="8">
        <v>440000</v>
      </c>
      <c r="BA334" s="8">
        <v>103571.74</v>
      </c>
      <c r="BB334" s="10">
        <v>90</v>
      </c>
      <c r="BC334" s="10">
        <v>87.966347692913104</v>
      </c>
      <c r="BD334" s="10">
        <v>8.7200000000000006</v>
      </c>
      <c r="BE334" s="10"/>
      <c r="BF334" s="6" t="s">
        <v>431</v>
      </c>
      <c r="BG334" s="3"/>
      <c r="BH334" s="6" t="s">
        <v>114</v>
      </c>
      <c r="BI334" s="6" t="s">
        <v>474</v>
      </c>
      <c r="BJ334" s="6" t="s">
        <v>456</v>
      </c>
      <c r="BK334" s="6" t="s">
        <v>424</v>
      </c>
      <c r="BL334" s="4" t="s">
        <v>1</v>
      </c>
      <c r="BM334" s="10">
        <v>800087.88375099597</v>
      </c>
      <c r="BN334" s="4" t="s">
        <v>45</v>
      </c>
      <c r="BO334" s="10"/>
      <c r="BP334" s="11">
        <v>39280</v>
      </c>
      <c r="BQ334" s="11">
        <v>48427</v>
      </c>
      <c r="BR334" s="10">
        <v>29137.579600000001</v>
      </c>
      <c r="BS334" s="10">
        <v>86.31</v>
      </c>
      <c r="BT334" s="10">
        <v>44.283900000000003</v>
      </c>
    </row>
    <row r="335" spans="1:72" s="12" customFormat="1" ht="18.2" customHeight="1" x14ac:dyDescent="0.15">
      <c r="A335" s="13">
        <v>333</v>
      </c>
      <c r="B335" s="14" t="s">
        <v>715</v>
      </c>
      <c r="C335" s="14" t="s">
        <v>420</v>
      </c>
      <c r="D335" s="15">
        <v>45231</v>
      </c>
      <c r="E335" s="16" t="s">
        <v>289</v>
      </c>
      <c r="F335" s="17">
        <v>135</v>
      </c>
      <c r="G335" s="17">
        <v>134</v>
      </c>
      <c r="H335" s="18">
        <v>61567.174200000001</v>
      </c>
      <c r="I335" s="18">
        <v>33971.5144</v>
      </c>
      <c r="J335" s="18">
        <v>0</v>
      </c>
      <c r="K335" s="18">
        <v>95538.688599999994</v>
      </c>
      <c r="L335" s="18">
        <v>396.3877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95538.688599999994</v>
      </c>
      <c r="T335" s="18">
        <v>78251.869699999996</v>
      </c>
      <c r="U335" s="18">
        <v>447.38760000000002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78699.257299999997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34367.902099999999</v>
      </c>
      <c r="AW335" s="18">
        <v>78699.257299999997</v>
      </c>
      <c r="AX335" s="19">
        <v>106</v>
      </c>
      <c r="AY335" s="19">
        <v>300</v>
      </c>
      <c r="AZ335" s="18">
        <v>440000</v>
      </c>
      <c r="BA335" s="18">
        <v>102885.12</v>
      </c>
      <c r="BB335" s="20">
        <v>90</v>
      </c>
      <c r="BC335" s="20">
        <v>83.573620500223896</v>
      </c>
      <c r="BD335" s="20">
        <v>8.7200000000000006</v>
      </c>
      <c r="BE335" s="20"/>
      <c r="BF335" s="16" t="s">
        <v>431</v>
      </c>
      <c r="BG335" s="13"/>
      <c r="BH335" s="16" t="s">
        <v>114</v>
      </c>
      <c r="BI335" s="16" t="s">
        <v>474</v>
      </c>
      <c r="BJ335" s="16" t="s">
        <v>456</v>
      </c>
      <c r="BK335" s="16" t="s">
        <v>424</v>
      </c>
      <c r="BL335" s="14" t="s">
        <v>1</v>
      </c>
      <c r="BM335" s="20">
        <v>755095.08890059602</v>
      </c>
      <c r="BN335" s="14" t="s">
        <v>45</v>
      </c>
      <c r="BO335" s="20"/>
      <c r="BP335" s="21">
        <v>39329</v>
      </c>
      <c r="BQ335" s="21">
        <v>48488</v>
      </c>
      <c r="BR335" s="20">
        <v>21773.309600000001</v>
      </c>
      <c r="BS335" s="20">
        <v>85.74</v>
      </c>
      <c r="BT335" s="20">
        <v>44.283900000000003</v>
      </c>
    </row>
    <row r="336" spans="1:72" s="12" customFormat="1" ht="18.2" customHeight="1" x14ac:dyDescent="0.15">
      <c r="A336" s="3">
        <v>334</v>
      </c>
      <c r="B336" s="4" t="s">
        <v>715</v>
      </c>
      <c r="C336" s="4" t="s">
        <v>420</v>
      </c>
      <c r="D336" s="5">
        <v>45231</v>
      </c>
      <c r="E336" s="6" t="s">
        <v>290</v>
      </c>
      <c r="F336" s="7">
        <v>172</v>
      </c>
      <c r="G336" s="7">
        <v>171</v>
      </c>
      <c r="H336" s="8">
        <v>60917.517699999997</v>
      </c>
      <c r="I336" s="8">
        <v>38911.570699999997</v>
      </c>
      <c r="J336" s="8">
        <v>0</v>
      </c>
      <c r="K336" s="8">
        <v>99829.088399999993</v>
      </c>
      <c r="L336" s="8">
        <v>397.47550000000001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99829.088399999993</v>
      </c>
      <c r="T336" s="8">
        <v>103927.74709999999</v>
      </c>
      <c r="U336" s="8">
        <v>442.66719999999998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104370.4143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>
        <v>0</v>
      </c>
      <c r="AU336" s="8">
        <f t="shared" si="5"/>
        <v>0</v>
      </c>
      <c r="AV336" s="8">
        <v>39309.046199999997</v>
      </c>
      <c r="AW336" s="8">
        <v>104370.4143</v>
      </c>
      <c r="AX336" s="9">
        <v>105</v>
      </c>
      <c r="AY336" s="9">
        <v>300</v>
      </c>
      <c r="AZ336" s="8">
        <v>440000</v>
      </c>
      <c r="BA336" s="8">
        <v>102442.83</v>
      </c>
      <c r="BB336" s="10">
        <v>89.47</v>
      </c>
      <c r="BC336" s="10">
        <v>87.187249113949704</v>
      </c>
      <c r="BD336" s="10">
        <v>8.7200000000000006</v>
      </c>
      <c r="BE336" s="10"/>
      <c r="BF336" s="6" t="s">
        <v>421</v>
      </c>
      <c r="BG336" s="3"/>
      <c r="BH336" s="6" t="s">
        <v>114</v>
      </c>
      <c r="BI336" s="6" t="s">
        <v>474</v>
      </c>
      <c r="BJ336" s="6" t="s">
        <v>456</v>
      </c>
      <c r="BK336" s="6" t="s">
        <v>424</v>
      </c>
      <c r="BL336" s="4" t="s">
        <v>1</v>
      </c>
      <c r="BM336" s="10">
        <v>789004.49111108505</v>
      </c>
      <c r="BN336" s="4" t="s">
        <v>45</v>
      </c>
      <c r="BO336" s="10"/>
      <c r="BP336" s="11">
        <v>39317</v>
      </c>
      <c r="BQ336" s="11">
        <v>48458</v>
      </c>
      <c r="BR336" s="10">
        <v>26674.683799999999</v>
      </c>
      <c r="BS336" s="10">
        <v>85.37</v>
      </c>
      <c r="BT336" s="10">
        <v>44.283900000000003</v>
      </c>
    </row>
    <row r="337" spans="1:72" s="12" customFormat="1" ht="18.2" customHeight="1" x14ac:dyDescent="0.15">
      <c r="A337" s="13">
        <v>335</v>
      </c>
      <c r="B337" s="14" t="s">
        <v>715</v>
      </c>
      <c r="C337" s="14" t="s">
        <v>420</v>
      </c>
      <c r="D337" s="15">
        <v>45231</v>
      </c>
      <c r="E337" s="16" t="s">
        <v>291</v>
      </c>
      <c r="F337" s="17">
        <v>173</v>
      </c>
      <c r="G337" s="17">
        <v>172</v>
      </c>
      <c r="H337" s="18">
        <v>61046.582199999997</v>
      </c>
      <c r="I337" s="18">
        <v>38590.042099999999</v>
      </c>
      <c r="J337" s="18">
        <v>0</v>
      </c>
      <c r="K337" s="18">
        <v>99636.624299999996</v>
      </c>
      <c r="L337" s="18">
        <v>393.01929999999999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99636.624299999996</v>
      </c>
      <c r="T337" s="18">
        <v>104487.68700000001</v>
      </c>
      <c r="U337" s="18">
        <v>443.60489999999999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104931.2919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>
        <v>0</v>
      </c>
      <c r="AU337" s="18">
        <f t="shared" si="5"/>
        <v>0</v>
      </c>
      <c r="AV337" s="18">
        <v>38983.061399999999</v>
      </c>
      <c r="AW337" s="18">
        <v>104931.2919</v>
      </c>
      <c r="AX337" s="19">
        <v>106</v>
      </c>
      <c r="AY337" s="19">
        <v>300</v>
      </c>
      <c r="AZ337" s="18">
        <v>440000</v>
      </c>
      <c r="BA337" s="18">
        <v>102013.46</v>
      </c>
      <c r="BB337" s="20">
        <v>89.24</v>
      </c>
      <c r="BC337" s="20">
        <v>87.160776161616297</v>
      </c>
      <c r="BD337" s="20">
        <v>8.7200000000000006</v>
      </c>
      <c r="BE337" s="20"/>
      <c r="BF337" s="16" t="s">
        <v>431</v>
      </c>
      <c r="BG337" s="13"/>
      <c r="BH337" s="16" t="s">
        <v>114</v>
      </c>
      <c r="BI337" s="16" t="s">
        <v>474</v>
      </c>
      <c r="BJ337" s="16" t="s">
        <v>456</v>
      </c>
      <c r="BK337" s="16" t="s">
        <v>424</v>
      </c>
      <c r="BL337" s="14" t="s">
        <v>1</v>
      </c>
      <c r="BM337" s="20">
        <v>787483.34089613799</v>
      </c>
      <c r="BN337" s="14" t="s">
        <v>45</v>
      </c>
      <c r="BO337" s="20"/>
      <c r="BP337" s="21">
        <v>39329</v>
      </c>
      <c r="BQ337" s="21">
        <v>48488</v>
      </c>
      <c r="BR337" s="20">
        <v>26699.805499999999</v>
      </c>
      <c r="BS337" s="20">
        <v>85.01</v>
      </c>
      <c r="BT337" s="20">
        <v>44.283900000000003</v>
      </c>
    </row>
    <row r="338" spans="1:72" s="12" customFormat="1" ht="18.2" customHeight="1" x14ac:dyDescent="0.15">
      <c r="A338" s="3">
        <v>336</v>
      </c>
      <c r="B338" s="4" t="s">
        <v>715</v>
      </c>
      <c r="C338" s="4" t="s">
        <v>420</v>
      </c>
      <c r="D338" s="5">
        <v>45231</v>
      </c>
      <c r="E338" s="6" t="s">
        <v>292</v>
      </c>
      <c r="F338" s="7">
        <v>168</v>
      </c>
      <c r="G338" s="7">
        <v>167</v>
      </c>
      <c r="H338" s="8">
        <v>61046.582199999997</v>
      </c>
      <c r="I338" s="8">
        <v>38018.841099999998</v>
      </c>
      <c r="J338" s="8">
        <v>0</v>
      </c>
      <c r="K338" s="8">
        <v>99065.423299999995</v>
      </c>
      <c r="L338" s="8">
        <v>393.01929999999999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99065.423299999995</v>
      </c>
      <c r="T338" s="8">
        <v>100875.81969999999</v>
      </c>
      <c r="U338" s="8">
        <v>443.60489999999999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101319.4246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>
        <v>0</v>
      </c>
      <c r="AU338" s="8">
        <f t="shared" si="5"/>
        <v>0</v>
      </c>
      <c r="AV338" s="8">
        <v>38411.860399999998</v>
      </c>
      <c r="AW338" s="8">
        <v>101319.4246</v>
      </c>
      <c r="AX338" s="9">
        <v>106</v>
      </c>
      <c r="AY338" s="9">
        <v>300</v>
      </c>
      <c r="AZ338" s="8">
        <v>440000</v>
      </c>
      <c r="BA338" s="8">
        <v>102013.46</v>
      </c>
      <c r="BB338" s="10">
        <v>89.24</v>
      </c>
      <c r="BC338" s="10">
        <v>86.661097224738796</v>
      </c>
      <c r="BD338" s="10">
        <v>8.7200000000000006</v>
      </c>
      <c r="BE338" s="10"/>
      <c r="BF338" s="6" t="s">
        <v>421</v>
      </c>
      <c r="BG338" s="3"/>
      <c r="BH338" s="6" t="s">
        <v>114</v>
      </c>
      <c r="BI338" s="6" t="s">
        <v>474</v>
      </c>
      <c r="BJ338" s="6" t="s">
        <v>456</v>
      </c>
      <c r="BK338" s="6" t="s">
        <v>424</v>
      </c>
      <c r="BL338" s="4" t="s">
        <v>1</v>
      </c>
      <c r="BM338" s="10">
        <v>782968.82351898495</v>
      </c>
      <c r="BN338" s="4" t="s">
        <v>45</v>
      </c>
      <c r="BO338" s="10"/>
      <c r="BP338" s="11">
        <v>39329</v>
      </c>
      <c r="BQ338" s="11">
        <v>48488</v>
      </c>
      <c r="BR338" s="10">
        <v>26130.5923</v>
      </c>
      <c r="BS338" s="10">
        <v>85.01</v>
      </c>
      <c r="BT338" s="10">
        <v>44.283900000000003</v>
      </c>
    </row>
    <row r="339" spans="1:72" s="12" customFormat="1" ht="18.2" customHeight="1" x14ac:dyDescent="0.15">
      <c r="A339" s="13">
        <v>337</v>
      </c>
      <c r="B339" s="14" t="s">
        <v>715</v>
      </c>
      <c r="C339" s="14" t="s">
        <v>420</v>
      </c>
      <c r="D339" s="15">
        <v>45231</v>
      </c>
      <c r="E339" s="16" t="s">
        <v>293</v>
      </c>
      <c r="F339" s="17">
        <v>151</v>
      </c>
      <c r="G339" s="17">
        <v>150</v>
      </c>
      <c r="H339" s="18">
        <v>61273.8819</v>
      </c>
      <c r="I339" s="18">
        <v>36535.681100000002</v>
      </c>
      <c r="J339" s="18">
        <v>0</v>
      </c>
      <c r="K339" s="18">
        <v>97809.562999999995</v>
      </c>
      <c r="L339" s="18">
        <v>399.84449999999998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97809.562999999995</v>
      </c>
      <c r="T339" s="18">
        <v>89399.559299999994</v>
      </c>
      <c r="U339" s="18">
        <v>445.25580000000002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89844.815100000007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>
        <v>0</v>
      </c>
      <c r="AU339" s="18">
        <f t="shared" si="5"/>
        <v>0</v>
      </c>
      <c r="AV339" s="18">
        <v>36935.525600000001</v>
      </c>
      <c r="AW339" s="18">
        <v>89844.815100000007</v>
      </c>
      <c r="AX339" s="19">
        <v>105</v>
      </c>
      <c r="AY339" s="19">
        <v>300</v>
      </c>
      <c r="AZ339" s="18">
        <v>440000</v>
      </c>
      <c r="BA339" s="18">
        <v>103046.54</v>
      </c>
      <c r="BB339" s="20">
        <v>90</v>
      </c>
      <c r="BC339" s="20">
        <v>85.426067386639104</v>
      </c>
      <c r="BD339" s="20">
        <v>8.7200000000000006</v>
      </c>
      <c r="BE339" s="20"/>
      <c r="BF339" s="16" t="s">
        <v>421</v>
      </c>
      <c r="BG339" s="13"/>
      <c r="BH339" s="16" t="s">
        <v>114</v>
      </c>
      <c r="BI339" s="16" t="s">
        <v>474</v>
      </c>
      <c r="BJ339" s="16" t="s">
        <v>456</v>
      </c>
      <c r="BK339" s="16" t="s">
        <v>424</v>
      </c>
      <c r="BL339" s="14" t="s">
        <v>1</v>
      </c>
      <c r="BM339" s="20">
        <v>773043.06507733895</v>
      </c>
      <c r="BN339" s="14" t="s">
        <v>45</v>
      </c>
      <c r="BO339" s="20"/>
      <c r="BP339" s="21">
        <v>39317</v>
      </c>
      <c r="BQ339" s="21">
        <v>48458</v>
      </c>
      <c r="BR339" s="20">
        <v>23954.7598</v>
      </c>
      <c r="BS339" s="20">
        <v>85.87</v>
      </c>
      <c r="BT339" s="20">
        <v>44.283900000000003</v>
      </c>
    </row>
    <row r="340" spans="1:72" s="12" customFormat="1" ht="18.2" customHeight="1" x14ac:dyDescent="0.15">
      <c r="A340" s="3">
        <v>338</v>
      </c>
      <c r="B340" s="4" t="s">
        <v>715</v>
      </c>
      <c r="C340" s="4" t="s">
        <v>420</v>
      </c>
      <c r="D340" s="5">
        <v>45231</v>
      </c>
      <c r="E340" s="6" t="s">
        <v>294</v>
      </c>
      <c r="F340" s="7">
        <v>182</v>
      </c>
      <c r="G340" s="7">
        <v>181</v>
      </c>
      <c r="H340" s="8">
        <v>61226.031900000002</v>
      </c>
      <c r="I340" s="8">
        <v>40243.590600000003</v>
      </c>
      <c r="J340" s="8">
        <v>0</v>
      </c>
      <c r="K340" s="8">
        <v>101469.6225</v>
      </c>
      <c r="L340" s="8">
        <v>399.51100000000002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101469.6225</v>
      </c>
      <c r="T340" s="8">
        <v>111791.4829</v>
      </c>
      <c r="U340" s="8">
        <v>444.9083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112236.3912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/>
      <c r="AT340" s="8">
        <v>0</v>
      </c>
      <c r="AU340" s="8">
        <f t="shared" si="5"/>
        <v>0</v>
      </c>
      <c r="AV340" s="8">
        <v>40643.101600000002</v>
      </c>
      <c r="AW340" s="8">
        <v>112236.3912</v>
      </c>
      <c r="AX340" s="9">
        <v>105</v>
      </c>
      <c r="AY340" s="9">
        <v>300</v>
      </c>
      <c r="AZ340" s="8">
        <v>440000</v>
      </c>
      <c r="BA340" s="8">
        <v>102963.88</v>
      </c>
      <c r="BB340" s="10">
        <v>90</v>
      </c>
      <c r="BC340" s="10">
        <v>88.693880077168799</v>
      </c>
      <c r="BD340" s="10">
        <v>8.7200000000000006</v>
      </c>
      <c r="BE340" s="10"/>
      <c r="BF340" s="6" t="s">
        <v>421</v>
      </c>
      <c r="BG340" s="3"/>
      <c r="BH340" s="6" t="s">
        <v>114</v>
      </c>
      <c r="BI340" s="6" t="s">
        <v>474</v>
      </c>
      <c r="BJ340" s="6" t="s">
        <v>456</v>
      </c>
      <c r="BK340" s="6" t="s">
        <v>424</v>
      </c>
      <c r="BL340" s="4" t="s">
        <v>1</v>
      </c>
      <c r="BM340" s="10">
        <v>801970.539318742</v>
      </c>
      <c r="BN340" s="4" t="s">
        <v>45</v>
      </c>
      <c r="BO340" s="10"/>
      <c r="BP340" s="11">
        <v>39323</v>
      </c>
      <c r="BQ340" s="11">
        <v>48458</v>
      </c>
      <c r="BR340" s="10">
        <v>28222.383000000002</v>
      </c>
      <c r="BS340" s="10">
        <v>85.8</v>
      </c>
      <c r="BT340" s="10">
        <v>44.283900000000003</v>
      </c>
    </row>
    <row r="341" spans="1:72" s="12" customFormat="1" ht="18.2" customHeight="1" x14ac:dyDescent="0.15">
      <c r="A341" s="13">
        <v>339</v>
      </c>
      <c r="B341" s="14" t="s">
        <v>715</v>
      </c>
      <c r="C341" s="14" t="s">
        <v>420</v>
      </c>
      <c r="D341" s="15">
        <v>45231</v>
      </c>
      <c r="E341" s="16" t="s">
        <v>295</v>
      </c>
      <c r="F341" s="17">
        <v>183</v>
      </c>
      <c r="G341" s="17">
        <v>182</v>
      </c>
      <c r="H341" s="18">
        <v>61539.838600000003</v>
      </c>
      <c r="I341" s="18">
        <v>39458.490599999997</v>
      </c>
      <c r="J341" s="18">
        <v>0</v>
      </c>
      <c r="K341" s="18">
        <v>100998.32919999999</v>
      </c>
      <c r="L341" s="18">
        <v>390.88189999999997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100998.32919999999</v>
      </c>
      <c r="T341" s="18">
        <v>112247.3495</v>
      </c>
      <c r="U341" s="18">
        <v>447.1893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112694.53879999999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/>
      <c r="AT341" s="18">
        <v>0</v>
      </c>
      <c r="AU341" s="18">
        <f t="shared" si="5"/>
        <v>0</v>
      </c>
      <c r="AV341" s="18">
        <v>39849.372499999998</v>
      </c>
      <c r="AW341" s="18">
        <v>112694.53879999999</v>
      </c>
      <c r="AX341" s="19">
        <v>107</v>
      </c>
      <c r="AY341" s="19">
        <v>300</v>
      </c>
      <c r="AZ341" s="18">
        <v>440000</v>
      </c>
      <c r="BA341" s="18">
        <v>102190.96</v>
      </c>
      <c r="BB341" s="20">
        <v>90</v>
      </c>
      <c r="BC341" s="20">
        <v>88.949645134951297</v>
      </c>
      <c r="BD341" s="20">
        <v>8.7200000000000006</v>
      </c>
      <c r="BE341" s="20"/>
      <c r="BF341" s="16" t="s">
        <v>421</v>
      </c>
      <c r="BG341" s="13"/>
      <c r="BH341" s="16" t="s">
        <v>114</v>
      </c>
      <c r="BI341" s="16" t="s">
        <v>474</v>
      </c>
      <c r="BJ341" s="16" t="s">
        <v>456</v>
      </c>
      <c r="BK341" s="16" t="s">
        <v>424</v>
      </c>
      <c r="BL341" s="14" t="s">
        <v>1</v>
      </c>
      <c r="BM341" s="20">
        <v>798245.64774364803</v>
      </c>
      <c r="BN341" s="14" t="s">
        <v>45</v>
      </c>
      <c r="BO341" s="20"/>
      <c r="BP341" s="21">
        <v>39360</v>
      </c>
      <c r="BQ341" s="21">
        <v>48519</v>
      </c>
      <c r="BR341" s="20">
        <v>28134.965</v>
      </c>
      <c r="BS341" s="20">
        <v>85.16</v>
      </c>
      <c r="BT341" s="20">
        <v>44.283900000000003</v>
      </c>
    </row>
    <row r="342" spans="1:72" s="12" customFormat="1" ht="18.2" customHeight="1" x14ac:dyDescent="0.15">
      <c r="A342" s="3">
        <v>340</v>
      </c>
      <c r="B342" s="4" t="s">
        <v>715</v>
      </c>
      <c r="C342" s="4" t="s">
        <v>420</v>
      </c>
      <c r="D342" s="5">
        <v>45231</v>
      </c>
      <c r="E342" s="6" t="s">
        <v>296</v>
      </c>
      <c r="F342" s="7">
        <v>183</v>
      </c>
      <c r="G342" s="7">
        <v>182</v>
      </c>
      <c r="H342" s="8">
        <v>58928.976600000002</v>
      </c>
      <c r="I342" s="8">
        <v>40498.514999999999</v>
      </c>
      <c r="J342" s="8">
        <v>0</v>
      </c>
      <c r="K342" s="8">
        <v>99427.491599999994</v>
      </c>
      <c r="L342" s="8">
        <v>400.52710000000002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99427.491599999994</v>
      </c>
      <c r="T342" s="8">
        <v>109595.329</v>
      </c>
      <c r="U342" s="8">
        <v>428.21710000000002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110023.54610000001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/>
      <c r="AT342" s="8">
        <v>0</v>
      </c>
      <c r="AU342" s="8">
        <f t="shared" si="5"/>
        <v>0</v>
      </c>
      <c r="AV342" s="8">
        <v>40899.042099999999</v>
      </c>
      <c r="AW342" s="8">
        <v>110023.54610000001</v>
      </c>
      <c r="AX342" s="9">
        <v>102</v>
      </c>
      <c r="AY342" s="9">
        <v>300</v>
      </c>
      <c r="AZ342" s="8">
        <v>450000</v>
      </c>
      <c r="BA342" s="8">
        <v>101053.03</v>
      </c>
      <c r="BB342" s="10">
        <v>86.13</v>
      </c>
      <c r="BC342" s="10">
        <v>84.744513365982201</v>
      </c>
      <c r="BD342" s="10">
        <v>8.7200000000000006</v>
      </c>
      <c r="BE342" s="10"/>
      <c r="BF342" s="6" t="s">
        <v>421</v>
      </c>
      <c r="BG342" s="3"/>
      <c r="BH342" s="6" t="s">
        <v>457</v>
      </c>
      <c r="BI342" s="6" t="s">
        <v>661</v>
      </c>
      <c r="BJ342" s="6" t="s">
        <v>662</v>
      </c>
      <c r="BK342" s="6" t="s">
        <v>424</v>
      </c>
      <c r="BL342" s="4" t="s">
        <v>1</v>
      </c>
      <c r="BM342" s="10">
        <v>785830.44951765495</v>
      </c>
      <c r="BN342" s="4" t="s">
        <v>45</v>
      </c>
      <c r="BO342" s="10"/>
      <c r="BP342" s="11">
        <v>39212</v>
      </c>
      <c r="BQ342" s="11">
        <v>48366</v>
      </c>
      <c r="BR342" s="10">
        <v>29750.554700000001</v>
      </c>
      <c r="BS342" s="10">
        <v>84.21</v>
      </c>
      <c r="BT342" s="10">
        <v>44.283900000000003</v>
      </c>
    </row>
    <row r="343" spans="1:72" s="12" customFormat="1" ht="18.2" customHeight="1" x14ac:dyDescent="0.15">
      <c r="A343" s="13">
        <v>341</v>
      </c>
      <c r="B343" s="14" t="s">
        <v>715</v>
      </c>
      <c r="C343" s="14" t="s">
        <v>420</v>
      </c>
      <c r="D343" s="15">
        <v>45231</v>
      </c>
      <c r="E343" s="16" t="s">
        <v>297</v>
      </c>
      <c r="F343" s="17">
        <v>166</v>
      </c>
      <c r="G343" s="17">
        <v>165</v>
      </c>
      <c r="H343" s="18">
        <v>62719.561300000001</v>
      </c>
      <c r="I343" s="18">
        <v>39403.414100000002</v>
      </c>
      <c r="J343" s="18">
        <v>0</v>
      </c>
      <c r="K343" s="18">
        <v>102122.9754</v>
      </c>
      <c r="L343" s="18">
        <v>409.30869999999999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102122.9754</v>
      </c>
      <c r="T343" s="18">
        <v>102538.799</v>
      </c>
      <c r="U343" s="18">
        <v>455.76119999999997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102994.56020000001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>
        <v>0</v>
      </c>
      <c r="AU343" s="18">
        <f t="shared" si="5"/>
        <v>0</v>
      </c>
      <c r="AV343" s="18">
        <v>39812.722800000003</v>
      </c>
      <c r="AW343" s="18">
        <v>102994.56020000001</v>
      </c>
      <c r="AX343" s="19">
        <v>105</v>
      </c>
      <c r="AY343" s="19">
        <v>300</v>
      </c>
      <c r="AZ343" s="18">
        <v>450000</v>
      </c>
      <c r="BA343" s="18">
        <v>105480.97</v>
      </c>
      <c r="BB343" s="20">
        <v>90</v>
      </c>
      <c r="BC343" s="20">
        <v>87.134843242340295</v>
      </c>
      <c r="BD343" s="20">
        <v>8.7200000000000006</v>
      </c>
      <c r="BE343" s="20"/>
      <c r="BF343" s="16" t="s">
        <v>421</v>
      </c>
      <c r="BG343" s="13"/>
      <c r="BH343" s="16" t="s">
        <v>457</v>
      </c>
      <c r="BI343" s="16" t="s">
        <v>661</v>
      </c>
      <c r="BJ343" s="16" t="s">
        <v>662</v>
      </c>
      <c r="BK343" s="16" t="s">
        <v>424</v>
      </c>
      <c r="BL343" s="14" t="s">
        <v>1</v>
      </c>
      <c r="BM343" s="20">
        <v>807134.348591596</v>
      </c>
      <c r="BN343" s="14" t="s">
        <v>45</v>
      </c>
      <c r="BO343" s="20"/>
      <c r="BP343" s="21">
        <v>39311</v>
      </c>
      <c r="BQ343" s="21">
        <v>48458</v>
      </c>
      <c r="BR343" s="20">
        <v>26805.2435</v>
      </c>
      <c r="BS343" s="20">
        <v>87.9</v>
      </c>
      <c r="BT343" s="20">
        <v>44.283900000000003</v>
      </c>
    </row>
    <row r="344" spans="1:72" s="12" customFormat="1" ht="18.2" customHeight="1" x14ac:dyDescent="0.15">
      <c r="A344" s="3">
        <v>342</v>
      </c>
      <c r="B344" s="4" t="s">
        <v>715</v>
      </c>
      <c r="C344" s="4" t="s">
        <v>420</v>
      </c>
      <c r="D344" s="5">
        <v>45231</v>
      </c>
      <c r="E344" s="6" t="s">
        <v>298</v>
      </c>
      <c r="F344" s="7">
        <v>183</v>
      </c>
      <c r="G344" s="7">
        <v>182</v>
      </c>
      <c r="H344" s="8">
        <v>62666.544000000002</v>
      </c>
      <c r="I344" s="8">
        <v>40204.3825</v>
      </c>
      <c r="J344" s="8">
        <v>0</v>
      </c>
      <c r="K344" s="8">
        <v>102870.9265</v>
      </c>
      <c r="L344" s="8">
        <v>398.12470000000002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102870.9265</v>
      </c>
      <c r="T344" s="8">
        <v>114309.18919999999</v>
      </c>
      <c r="U344" s="8">
        <v>455.37569999999999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114764.5649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/>
      <c r="AT344" s="8">
        <v>0</v>
      </c>
      <c r="AU344" s="8">
        <f t="shared" si="5"/>
        <v>0</v>
      </c>
      <c r="AV344" s="8">
        <v>40602.5072</v>
      </c>
      <c r="AW344" s="8">
        <v>114764.5649</v>
      </c>
      <c r="AX344" s="9">
        <v>107</v>
      </c>
      <c r="AY344" s="9">
        <v>300</v>
      </c>
      <c r="AZ344" s="8">
        <v>450000</v>
      </c>
      <c r="BA344" s="8">
        <v>104070.73</v>
      </c>
      <c r="BB344" s="10">
        <v>90</v>
      </c>
      <c r="BC344" s="10">
        <v>88.962414167749202</v>
      </c>
      <c r="BD344" s="10">
        <v>8.7200000000000006</v>
      </c>
      <c r="BE344" s="10"/>
      <c r="BF344" s="6" t="s">
        <v>431</v>
      </c>
      <c r="BG344" s="3"/>
      <c r="BH344" s="6" t="s">
        <v>457</v>
      </c>
      <c r="BI344" s="6" t="s">
        <v>661</v>
      </c>
      <c r="BJ344" s="6" t="s">
        <v>662</v>
      </c>
      <c r="BK344" s="6" t="s">
        <v>424</v>
      </c>
      <c r="BL344" s="4" t="s">
        <v>1</v>
      </c>
      <c r="BM344" s="10">
        <v>813045.81975185499</v>
      </c>
      <c r="BN344" s="4" t="s">
        <v>45</v>
      </c>
      <c r="BO344" s="10"/>
      <c r="BP344" s="11">
        <v>39385</v>
      </c>
      <c r="BQ344" s="11">
        <v>48519</v>
      </c>
      <c r="BR344" s="10">
        <v>28662.7225</v>
      </c>
      <c r="BS344" s="10">
        <v>86.73</v>
      </c>
      <c r="BT344" s="10">
        <v>44.283900000000003</v>
      </c>
    </row>
    <row r="345" spans="1:72" s="12" customFormat="1" ht="18.2" customHeight="1" x14ac:dyDescent="0.15">
      <c r="A345" s="13">
        <v>343</v>
      </c>
      <c r="B345" s="14" t="s">
        <v>715</v>
      </c>
      <c r="C345" s="14" t="s">
        <v>420</v>
      </c>
      <c r="D345" s="15">
        <v>45231</v>
      </c>
      <c r="E345" s="16" t="s">
        <v>299</v>
      </c>
      <c r="F345" s="17">
        <v>165</v>
      </c>
      <c r="G345" s="17">
        <v>164</v>
      </c>
      <c r="H345" s="18">
        <v>62654.107600000003</v>
      </c>
      <c r="I345" s="18">
        <v>38149.984199999999</v>
      </c>
      <c r="J345" s="18">
        <v>0</v>
      </c>
      <c r="K345" s="18">
        <v>100804.09179999999</v>
      </c>
      <c r="L345" s="18">
        <v>398.04480000000001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100804.09179999999</v>
      </c>
      <c r="T345" s="18">
        <v>100958.19869999999</v>
      </c>
      <c r="U345" s="18">
        <v>455.28550000000001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101413.48420000001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>
        <v>0</v>
      </c>
      <c r="AU345" s="18">
        <f t="shared" si="5"/>
        <v>0</v>
      </c>
      <c r="AV345" s="18">
        <v>38548.029000000002</v>
      </c>
      <c r="AW345" s="18">
        <v>101413.48420000001</v>
      </c>
      <c r="AX345" s="19">
        <v>107</v>
      </c>
      <c r="AY345" s="19">
        <v>300</v>
      </c>
      <c r="AZ345" s="18">
        <v>450000</v>
      </c>
      <c r="BA345" s="18">
        <v>104050.01</v>
      </c>
      <c r="BB345" s="20">
        <v>90</v>
      </c>
      <c r="BC345" s="20">
        <v>87.192382413033897</v>
      </c>
      <c r="BD345" s="20">
        <v>8.7200000000000006</v>
      </c>
      <c r="BE345" s="20"/>
      <c r="BF345" s="16" t="s">
        <v>421</v>
      </c>
      <c r="BG345" s="13"/>
      <c r="BH345" s="16" t="s">
        <v>457</v>
      </c>
      <c r="BI345" s="16" t="s">
        <v>661</v>
      </c>
      <c r="BJ345" s="16" t="s">
        <v>662</v>
      </c>
      <c r="BK345" s="16" t="s">
        <v>424</v>
      </c>
      <c r="BL345" s="14" t="s">
        <v>1</v>
      </c>
      <c r="BM345" s="20">
        <v>796710.48215816496</v>
      </c>
      <c r="BN345" s="14" t="s">
        <v>45</v>
      </c>
      <c r="BO345" s="20"/>
      <c r="BP345" s="21">
        <v>39386</v>
      </c>
      <c r="BQ345" s="21">
        <v>48519</v>
      </c>
      <c r="BR345" s="20">
        <v>26317.4444</v>
      </c>
      <c r="BS345" s="20">
        <v>86.71</v>
      </c>
      <c r="BT345" s="20">
        <v>44.283900000000003</v>
      </c>
    </row>
    <row r="346" spans="1:72" s="12" customFormat="1" ht="18.2" customHeight="1" x14ac:dyDescent="0.15">
      <c r="A346" s="3">
        <v>344</v>
      </c>
      <c r="B346" s="4" t="s">
        <v>715</v>
      </c>
      <c r="C346" s="4" t="s">
        <v>420</v>
      </c>
      <c r="D346" s="5">
        <v>45231</v>
      </c>
      <c r="E346" s="6" t="s">
        <v>300</v>
      </c>
      <c r="F346" s="7">
        <v>181</v>
      </c>
      <c r="G346" s="7">
        <v>180</v>
      </c>
      <c r="H346" s="8">
        <v>62908.775199999996</v>
      </c>
      <c r="I346" s="8">
        <v>39668.815499999997</v>
      </c>
      <c r="J346" s="8">
        <v>0</v>
      </c>
      <c r="K346" s="8">
        <v>102577.5907</v>
      </c>
      <c r="L346" s="8">
        <v>394.339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102577.5907</v>
      </c>
      <c r="T346" s="8">
        <v>112830.7562</v>
      </c>
      <c r="U346" s="8">
        <v>457.13679999999999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113287.893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/>
      <c r="AT346" s="8">
        <v>0</v>
      </c>
      <c r="AU346" s="8">
        <f t="shared" si="5"/>
        <v>0</v>
      </c>
      <c r="AV346" s="8">
        <v>40063.154499999997</v>
      </c>
      <c r="AW346" s="8">
        <v>113287.893</v>
      </c>
      <c r="AX346" s="9">
        <v>108</v>
      </c>
      <c r="AY346" s="9">
        <v>300</v>
      </c>
      <c r="AZ346" s="8">
        <v>450000</v>
      </c>
      <c r="BA346" s="8">
        <v>103824.94</v>
      </c>
      <c r="BB346" s="10">
        <v>90</v>
      </c>
      <c r="BC346" s="10">
        <v>88.918743059230295</v>
      </c>
      <c r="BD346" s="10">
        <v>8.7200000000000006</v>
      </c>
      <c r="BE346" s="10"/>
      <c r="BF346" s="6" t="s">
        <v>431</v>
      </c>
      <c r="BG346" s="3"/>
      <c r="BH346" s="6" t="s">
        <v>457</v>
      </c>
      <c r="BI346" s="6" t="s">
        <v>661</v>
      </c>
      <c r="BJ346" s="6" t="s">
        <v>662</v>
      </c>
      <c r="BK346" s="6" t="s">
        <v>424</v>
      </c>
      <c r="BL346" s="4" t="s">
        <v>1</v>
      </c>
      <c r="BM346" s="10">
        <v>810727.42470975698</v>
      </c>
      <c r="BN346" s="4" t="s">
        <v>45</v>
      </c>
      <c r="BO346" s="10"/>
      <c r="BP346" s="11">
        <v>39408</v>
      </c>
      <c r="BQ346" s="11">
        <v>48549</v>
      </c>
      <c r="BR346" s="10">
        <v>28323.702700000002</v>
      </c>
      <c r="BS346" s="10">
        <v>86.52</v>
      </c>
      <c r="BT346" s="10">
        <v>44.283900000000003</v>
      </c>
    </row>
    <row r="347" spans="1:72" s="12" customFormat="1" ht="18.2" customHeight="1" x14ac:dyDescent="0.15">
      <c r="A347" s="13">
        <v>345</v>
      </c>
      <c r="B347" s="14" t="s">
        <v>715</v>
      </c>
      <c r="C347" s="14" t="s">
        <v>420</v>
      </c>
      <c r="D347" s="15">
        <v>45231</v>
      </c>
      <c r="E347" s="16" t="s">
        <v>301</v>
      </c>
      <c r="F347" s="17">
        <v>182</v>
      </c>
      <c r="G347" s="17">
        <v>181</v>
      </c>
      <c r="H347" s="18">
        <v>63074.811999999998</v>
      </c>
      <c r="I347" s="18">
        <v>38871.5651</v>
      </c>
      <c r="J347" s="18">
        <v>0</v>
      </c>
      <c r="K347" s="18">
        <v>101946.3771</v>
      </c>
      <c r="L347" s="18">
        <v>385.12939999999998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101946.3771</v>
      </c>
      <c r="T347" s="18">
        <v>113059.0364</v>
      </c>
      <c r="U347" s="18">
        <v>458.34350000000001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113517.3799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>
        <v>0</v>
      </c>
      <c r="AU347" s="18">
        <f t="shared" si="5"/>
        <v>0</v>
      </c>
      <c r="AV347" s="18">
        <v>39256.694499999998</v>
      </c>
      <c r="AW347" s="18">
        <v>113517.3799</v>
      </c>
      <c r="AX347" s="19">
        <v>110</v>
      </c>
      <c r="AY347" s="19">
        <v>300</v>
      </c>
      <c r="AZ347" s="18">
        <v>450000</v>
      </c>
      <c r="BA347" s="18">
        <v>102848.94</v>
      </c>
      <c r="BB347" s="20">
        <v>90</v>
      </c>
      <c r="BC347" s="20">
        <v>89.210194475509397</v>
      </c>
      <c r="BD347" s="20">
        <v>8.7200000000000006</v>
      </c>
      <c r="BE347" s="20"/>
      <c r="BF347" s="16" t="s">
        <v>421</v>
      </c>
      <c r="BG347" s="13"/>
      <c r="BH347" s="16" t="s">
        <v>457</v>
      </c>
      <c r="BI347" s="16" t="s">
        <v>661</v>
      </c>
      <c r="BJ347" s="16" t="s">
        <v>662</v>
      </c>
      <c r="BK347" s="16" t="s">
        <v>424</v>
      </c>
      <c r="BL347" s="14" t="s">
        <v>1</v>
      </c>
      <c r="BM347" s="20">
        <v>805738.59456783603</v>
      </c>
      <c r="BN347" s="14" t="s">
        <v>45</v>
      </c>
      <c r="BO347" s="20"/>
      <c r="BP347" s="21">
        <v>39457</v>
      </c>
      <c r="BQ347" s="21">
        <v>48611</v>
      </c>
      <c r="BR347" s="20">
        <v>28191.978800000001</v>
      </c>
      <c r="BS347" s="20">
        <v>85.71</v>
      </c>
      <c r="BT347" s="20">
        <v>44.283900000000003</v>
      </c>
    </row>
    <row r="348" spans="1:72" s="12" customFormat="1" ht="18.2" customHeight="1" x14ac:dyDescent="0.15">
      <c r="A348" s="3">
        <v>346</v>
      </c>
      <c r="B348" s="4" t="s">
        <v>715</v>
      </c>
      <c r="C348" s="4" t="s">
        <v>420</v>
      </c>
      <c r="D348" s="5">
        <v>45231</v>
      </c>
      <c r="E348" s="6" t="s">
        <v>665</v>
      </c>
      <c r="F348" s="7">
        <v>0</v>
      </c>
      <c r="G348" s="7">
        <v>0</v>
      </c>
      <c r="H348" s="8">
        <v>63004.710700000003</v>
      </c>
      <c r="I348" s="8">
        <v>0</v>
      </c>
      <c r="J348" s="8">
        <v>0</v>
      </c>
      <c r="K348" s="8">
        <v>63004.710700000003</v>
      </c>
      <c r="L348" s="8">
        <v>384.71210000000002</v>
      </c>
      <c r="M348" s="8">
        <v>0</v>
      </c>
      <c r="N348" s="8">
        <v>0</v>
      </c>
      <c r="O348" s="8">
        <v>0</v>
      </c>
      <c r="P348" s="8">
        <v>384.71210000000002</v>
      </c>
      <c r="Q348" s="8">
        <v>0</v>
      </c>
      <c r="R348" s="8">
        <v>0</v>
      </c>
      <c r="S348" s="8">
        <v>62619.998599999999</v>
      </c>
      <c r="T348" s="8">
        <v>0</v>
      </c>
      <c r="U348" s="8">
        <v>457.83370000000002</v>
      </c>
      <c r="V348" s="8">
        <v>0</v>
      </c>
      <c r="W348" s="8">
        <v>0</v>
      </c>
      <c r="X348" s="8">
        <v>457.83370000000002</v>
      </c>
      <c r="Y348" s="8">
        <v>0</v>
      </c>
      <c r="Z348" s="8">
        <v>0</v>
      </c>
      <c r="AA348" s="8">
        <v>0</v>
      </c>
      <c r="AB348" s="8">
        <v>85.61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48.12</v>
      </c>
      <c r="AI348" s="8">
        <v>44.732599999999998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5.9400000000000001E-2</v>
      </c>
      <c r="AR348" s="8">
        <v>0</v>
      </c>
      <c r="AS348" s="8"/>
      <c r="AT348" s="8">
        <v>0</v>
      </c>
      <c r="AU348" s="8">
        <f t="shared" si="5"/>
        <v>1021.0678</v>
      </c>
      <c r="AV348" s="8">
        <v>0</v>
      </c>
      <c r="AW348" s="8">
        <v>0</v>
      </c>
      <c r="AX348" s="9">
        <v>110</v>
      </c>
      <c r="AY348" s="9">
        <v>300</v>
      </c>
      <c r="AZ348" s="8">
        <v>450000</v>
      </c>
      <c r="BA348" s="8">
        <v>102735.69</v>
      </c>
      <c r="BB348" s="10">
        <v>90</v>
      </c>
      <c r="BC348" s="10">
        <v>54.857273786743399</v>
      </c>
      <c r="BD348" s="10">
        <v>8.7200000000000006</v>
      </c>
      <c r="BE348" s="10"/>
      <c r="BF348" s="6" t="s">
        <v>431</v>
      </c>
      <c r="BG348" s="3"/>
      <c r="BH348" s="6" t="s">
        <v>457</v>
      </c>
      <c r="BI348" s="6" t="s">
        <v>661</v>
      </c>
      <c r="BJ348" s="6" t="s">
        <v>662</v>
      </c>
      <c r="BK348" s="6" t="s">
        <v>430</v>
      </c>
      <c r="BL348" s="4" t="s">
        <v>1</v>
      </c>
      <c r="BM348" s="10">
        <v>494920.47779502597</v>
      </c>
      <c r="BN348" s="4" t="s">
        <v>45</v>
      </c>
      <c r="BO348" s="10"/>
      <c r="BP348" s="11">
        <v>39462</v>
      </c>
      <c r="BQ348" s="11">
        <v>48611</v>
      </c>
      <c r="BR348" s="10">
        <v>0</v>
      </c>
      <c r="BS348" s="10">
        <v>85.61</v>
      </c>
      <c r="BT348" s="10">
        <v>0</v>
      </c>
    </row>
    <row r="349" spans="1:72" s="12" customFormat="1" ht="18.2" customHeight="1" x14ac:dyDescent="0.15">
      <c r="A349" s="13">
        <v>347</v>
      </c>
      <c r="B349" s="14" t="s">
        <v>715</v>
      </c>
      <c r="C349" s="14" t="s">
        <v>420</v>
      </c>
      <c r="D349" s="15">
        <v>45231</v>
      </c>
      <c r="E349" s="16" t="s">
        <v>302</v>
      </c>
      <c r="F349" s="17">
        <v>71</v>
      </c>
      <c r="G349" s="17">
        <v>70</v>
      </c>
      <c r="H349" s="18">
        <v>62865.721299999997</v>
      </c>
      <c r="I349" s="18">
        <v>21170.278200000001</v>
      </c>
      <c r="J349" s="18">
        <v>0</v>
      </c>
      <c r="K349" s="18">
        <v>84035.999500000005</v>
      </c>
      <c r="L349" s="18">
        <v>383.86750000000001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84035.999500000005</v>
      </c>
      <c r="T349" s="18">
        <v>36852.842199999999</v>
      </c>
      <c r="U349" s="18">
        <v>456.82429999999999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37309.666499999999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>
        <v>0</v>
      </c>
      <c r="AU349" s="18">
        <f t="shared" si="5"/>
        <v>0</v>
      </c>
      <c r="AV349" s="18">
        <v>21554.145700000001</v>
      </c>
      <c r="AW349" s="18">
        <v>37309.666499999999</v>
      </c>
      <c r="AX349" s="19">
        <v>110</v>
      </c>
      <c r="AY349" s="19">
        <v>300</v>
      </c>
      <c r="AZ349" s="18">
        <v>450000</v>
      </c>
      <c r="BA349" s="18">
        <v>102509.56</v>
      </c>
      <c r="BB349" s="20">
        <v>90</v>
      </c>
      <c r="BC349" s="20">
        <v>73.780825466424801</v>
      </c>
      <c r="BD349" s="20">
        <v>8.7200000000000006</v>
      </c>
      <c r="BE349" s="20"/>
      <c r="BF349" s="16" t="s">
        <v>431</v>
      </c>
      <c r="BG349" s="13"/>
      <c r="BH349" s="16" t="s">
        <v>457</v>
      </c>
      <c r="BI349" s="16" t="s">
        <v>661</v>
      </c>
      <c r="BJ349" s="16" t="s">
        <v>662</v>
      </c>
      <c r="BK349" s="16" t="s">
        <v>424</v>
      </c>
      <c r="BL349" s="14" t="s">
        <v>1</v>
      </c>
      <c r="BM349" s="20">
        <v>664182.97595622402</v>
      </c>
      <c r="BN349" s="14" t="s">
        <v>45</v>
      </c>
      <c r="BO349" s="20"/>
      <c r="BP349" s="21">
        <v>39472</v>
      </c>
      <c r="BQ349" s="21">
        <v>48611</v>
      </c>
      <c r="BR349" s="20">
        <v>12681.446400000001</v>
      </c>
      <c r="BS349" s="20">
        <v>85.42</v>
      </c>
      <c r="BT349" s="20">
        <v>44.283900000000003</v>
      </c>
    </row>
    <row r="350" spans="1:72" s="12" customFormat="1" ht="18.2" customHeight="1" x14ac:dyDescent="0.15">
      <c r="A350" s="3">
        <v>348</v>
      </c>
      <c r="B350" s="4" t="s">
        <v>715</v>
      </c>
      <c r="C350" s="4" t="s">
        <v>420</v>
      </c>
      <c r="D350" s="5">
        <v>45231</v>
      </c>
      <c r="E350" s="6" t="s">
        <v>35</v>
      </c>
      <c r="F350" s="7">
        <v>0</v>
      </c>
      <c r="G350" s="7">
        <v>0</v>
      </c>
      <c r="H350" s="8">
        <v>222287.25930000001</v>
      </c>
      <c r="I350" s="8">
        <v>0</v>
      </c>
      <c r="J350" s="8">
        <v>0</v>
      </c>
      <c r="K350" s="8">
        <v>222287.25930000001</v>
      </c>
      <c r="L350" s="8">
        <v>588.51179999999999</v>
      </c>
      <c r="M350" s="8">
        <v>0</v>
      </c>
      <c r="N350" s="8">
        <v>0</v>
      </c>
      <c r="O350" s="8">
        <v>0</v>
      </c>
      <c r="P350" s="8">
        <v>588.51179999999999</v>
      </c>
      <c r="Q350" s="8">
        <v>0</v>
      </c>
      <c r="R350" s="8">
        <v>0</v>
      </c>
      <c r="S350" s="8">
        <v>221698.7475</v>
      </c>
      <c r="T350" s="8">
        <v>0</v>
      </c>
      <c r="U350" s="8">
        <v>1909.8181999999999</v>
      </c>
      <c r="V350" s="8">
        <v>0</v>
      </c>
      <c r="W350" s="8">
        <v>0</v>
      </c>
      <c r="X350" s="8">
        <v>1909.8181999999999</v>
      </c>
      <c r="Y350" s="8">
        <v>0</v>
      </c>
      <c r="Z350" s="8">
        <v>0</v>
      </c>
      <c r="AA350" s="8">
        <v>0</v>
      </c>
      <c r="AB350" s="8">
        <v>424.94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172.46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4.6177999999999999</v>
      </c>
      <c r="AR350" s="8">
        <v>0</v>
      </c>
      <c r="AS350" s="8"/>
      <c r="AT350" s="8">
        <v>0</v>
      </c>
      <c r="AU350" s="8">
        <f t="shared" si="5"/>
        <v>3100.3477999999996</v>
      </c>
      <c r="AV350" s="8">
        <v>0</v>
      </c>
      <c r="AW350" s="8">
        <v>0</v>
      </c>
      <c r="AX350" s="9">
        <v>166</v>
      </c>
      <c r="AY350" s="9">
        <v>240</v>
      </c>
      <c r="AZ350" s="8">
        <v>497000</v>
      </c>
      <c r="BA350" s="8">
        <v>298200</v>
      </c>
      <c r="BB350" s="10"/>
      <c r="BC350" s="10"/>
      <c r="BD350" s="10">
        <v>10.31</v>
      </c>
      <c r="BE350" s="10"/>
      <c r="BF350" s="6"/>
      <c r="BG350" s="3"/>
      <c r="BH350" s="6" t="s">
        <v>457</v>
      </c>
      <c r="BI350" s="6" t="s">
        <v>661</v>
      </c>
      <c r="BJ350" s="6" t="s">
        <v>662</v>
      </c>
      <c r="BK350" s="6" t="s">
        <v>430</v>
      </c>
      <c r="BL350" s="4" t="s">
        <v>0</v>
      </c>
      <c r="BM350" s="10">
        <v>221698.7475</v>
      </c>
      <c r="BN350" s="4" t="s">
        <v>45</v>
      </c>
      <c r="BO350" s="10"/>
      <c r="BP350" s="11">
        <v>39472</v>
      </c>
      <c r="BQ350" s="11">
        <v>50313</v>
      </c>
      <c r="BR350" s="10">
        <v>0</v>
      </c>
      <c r="BS350" s="10">
        <v>424.94</v>
      </c>
      <c r="BT350" s="10">
        <v>0</v>
      </c>
    </row>
    <row r="351" spans="1:72" s="12" customFormat="1" ht="18.2" customHeight="1" x14ac:dyDescent="0.15">
      <c r="A351" s="13">
        <v>349</v>
      </c>
      <c r="B351" s="14" t="s">
        <v>715</v>
      </c>
      <c r="C351" s="14" t="s">
        <v>420</v>
      </c>
      <c r="D351" s="15">
        <v>45231</v>
      </c>
      <c r="E351" s="16" t="s">
        <v>303</v>
      </c>
      <c r="F351" s="17">
        <v>168</v>
      </c>
      <c r="G351" s="17">
        <v>167</v>
      </c>
      <c r="H351" s="18">
        <v>62812.926399999997</v>
      </c>
      <c r="I351" s="18">
        <v>37109.8649</v>
      </c>
      <c r="J351" s="18">
        <v>0</v>
      </c>
      <c r="K351" s="18">
        <v>99922.791299999997</v>
      </c>
      <c r="L351" s="18">
        <v>383.53230000000002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99922.791299999997</v>
      </c>
      <c r="T351" s="18">
        <v>102340.70940000001</v>
      </c>
      <c r="U351" s="18">
        <v>456.44049999999999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102797.1499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>
        <v>0</v>
      </c>
      <c r="AU351" s="18">
        <f t="shared" si="5"/>
        <v>0</v>
      </c>
      <c r="AV351" s="18">
        <v>37493.397199999999</v>
      </c>
      <c r="AW351" s="18">
        <v>102797.1499</v>
      </c>
      <c r="AX351" s="19">
        <v>110</v>
      </c>
      <c r="AY351" s="19">
        <v>300</v>
      </c>
      <c r="AZ351" s="18">
        <v>450000</v>
      </c>
      <c r="BA351" s="18">
        <v>102422.12</v>
      </c>
      <c r="BB351" s="20">
        <v>90</v>
      </c>
      <c r="BC351" s="20">
        <v>87.803798798540797</v>
      </c>
      <c r="BD351" s="20">
        <v>8.7200000000000006</v>
      </c>
      <c r="BE351" s="20"/>
      <c r="BF351" s="16" t="s">
        <v>431</v>
      </c>
      <c r="BG351" s="13"/>
      <c r="BH351" s="16" t="s">
        <v>457</v>
      </c>
      <c r="BI351" s="16" t="s">
        <v>661</v>
      </c>
      <c r="BJ351" s="16" t="s">
        <v>662</v>
      </c>
      <c r="BK351" s="16" t="s">
        <v>424</v>
      </c>
      <c r="BL351" s="14" t="s">
        <v>1</v>
      </c>
      <c r="BM351" s="20">
        <v>789745.07694748905</v>
      </c>
      <c r="BN351" s="14" t="s">
        <v>45</v>
      </c>
      <c r="BO351" s="20"/>
      <c r="BP351" s="21">
        <v>39477</v>
      </c>
      <c r="BQ351" s="21">
        <v>48611</v>
      </c>
      <c r="BR351" s="20">
        <v>26287.122500000001</v>
      </c>
      <c r="BS351" s="20">
        <v>85.35</v>
      </c>
      <c r="BT351" s="20">
        <v>44.283900000000003</v>
      </c>
    </row>
    <row r="352" spans="1:72" s="12" customFormat="1" ht="18.2" customHeight="1" x14ac:dyDescent="0.15">
      <c r="A352" s="3">
        <v>350</v>
      </c>
      <c r="B352" s="4" t="s">
        <v>715</v>
      </c>
      <c r="C352" s="4" t="s">
        <v>420</v>
      </c>
      <c r="D352" s="5">
        <v>45231</v>
      </c>
      <c r="E352" s="6" t="s">
        <v>304</v>
      </c>
      <c r="F352" s="7">
        <v>182</v>
      </c>
      <c r="G352" s="7">
        <v>181</v>
      </c>
      <c r="H352" s="8">
        <v>64355.9476</v>
      </c>
      <c r="I352" s="8">
        <v>37235.986199999999</v>
      </c>
      <c r="J352" s="8">
        <v>0</v>
      </c>
      <c r="K352" s="8">
        <v>101591.9338</v>
      </c>
      <c r="L352" s="8">
        <v>379.30720000000002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101591.9338</v>
      </c>
      <c r="T352" s="8">
        <v>119976.5187</v>
      </c>
      <c r="U352" s="8">
        <v>493.39519999999999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120469.9139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/>
      <c r="AT352" s="8">
        <v>0</v>
      </c>
      <c r="AU352" s="8">
        <f t="shared" si="5"/>
        <v>0</v>
      </c>
      <c r="AV352" s="8">
        <v>37615.293400000002</v>
      </c>
      <c r="AW352" s="8">
        <v>120469.9139</v>
      </c>
      <c r="AX352" s="9">
        <v>111</v>
      </c>
      <c r="AY352" s="9">
        <v>300</v>
      </c>
      <c r="AZ352" s="8">
        <v>450000</v>
      </c>
      <c r="BA352" s="8">
        <v>102317.25</v>
      </c>
      <c r="BB352" s="10">
        <v>90</v>
      </c>
      <c r="BC352" s="10">
        <v>89.361999486889999</v>
      </c>
      <c r="BD352" s="10">
        <v>9.1999999999999993</v>
      </c>
      <c r="BE352" s="10"/>
      <c r="BF352" s="6" t="s">
        <v>431</v>
      </c>
      <c r="BG352" s="3"/>
      <c r="BH352" s="6" t="s">
        <v>457</v>
      </c>
      <c r="BI352" s="6" t="s">
        <v>661</v>
      </c>
      <c r="BJ352" s="6" t="s">
        <v>662</v>
      </c>
      <c r="BK352" s="6" t="s">
        <v>424</v>
      </c>
      <c r="BL352" s="4" t="s">
        <v>1</v>
      </c>
      <c r="BM352" s="10">
        <v>802937.23316079099</v>
      </c>
      <c r="BN352" s="4" t="s">
        <v>45</v>
      </c>
      <c r="BO352" s="10"/>
      <c r="BP352" s="11">
        <v>39483</v>
      </c>
      <c r="BQ352" s="11">
        <v>48639</v>
      </c>
      <c r="BR352" s="10">
        <v>28451.603599999999</v>
      </c>
      <c r="BS352" s="10">
        <v>85.26</v>
      </c>
      <c r="BT352" s="10">
        <v>44.283900000000003</v>
      </c>
    </row>
    <row r="353" spans="1:72" s="12" customFormat="1" ht="18.2" customHeight="1" x14ac:dyDescent="0.15">
      <c r="A353" s="13">
        <v>351</v>
      </c>
      <c r="B353" s="14" t="s">
        <v>715</v>
      </c>
      <c r="C353" s="14" t="s">
        <v>420</v>
      </c>
      <c r="D353" s="15">
        <v>45231</v>
      </c>
      <c r="E353" s="16" t="s">
        <v>305</v>
      </c>
      <c r="F353" s="17">
        <v>115</v>
      </c>
      <c r="G353" s="17">
        <v>114</v>
      </c>
      <c r="H353" s="18">
        <v>63062.894099999998</v>
      </c>
      <c r="I353" s="18">
        <v>29516.317200000001</v>
      </c>
      <c r="J353" s="18">
        <v>0</v>
      </c>
      <c r="K353" s="18">
        <v>92579.211299999995</v>
      </c>
      <c r="L353" s="18">
        <v>380.08940000000001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92579.211299999995</v>
      </c>
      <c r="T353" s="18">
        <v>65232.086300000003</v>
      </c>
      <c r="U353" s="18">
        <v>458.25630000000001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65690.342600000004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0</v>
      </c>
      <c r="AV353" s="18">
        <v>29896.406599999998</v>
      </c>
      <c r="AW353" s="18">
        <v>65690.342600000004</v>
      </c>
      <c r="AX353" s="19">
        <v>111</v>
      </c>
      <c r="AY353" s="19">
        <v>300</v>
      </c>
      <c r="AZ353" s="18">
        <v>450000</v>
      </c>
      <c r="BA353" s="18">
        <v>102223.47</v>
      </c>
      <c r="BB353" s="20">
        <v>90</v>
      </c>
      <c r="BC353" s="20">
        <v>81.508962834073202</v>
      </c>
      <c r="BD353" s="20">
        <v>8.7200000000000006</v>
      </c>
      <c r="BE353" s="20"/>
      <c r="BF353" s="16" t="s">
        <v>431</v>
      </c>
      <c r="BG353" s="13"/>
      <c r="BH353" s="16" t="s">
        <v>457</v>
      </c>
      <c r="BI353" s="16" t="s">
        <v>661</v>
      </c>
      <c r="BJ353" s="16" t="s">
        <v>662</v>
      </c>
      <c r="BK353" s="16" t="s">
        <v>424</v>
      </c>
      <c r="BL353" s="14" t="s">
        <v>1</v>
      </c>
      <c r="BM353" s="20">
        <v>731704.70320774894</v>
      </c>
      <c r="BN353" s="14" t="s">
        <v>45</v>
      </c>
      <c r="BO353" s="20"/>
      <c r="BP353" s="21">
        <v>39490</v>
      </c>
      <c r="BQ353" s="21">
        <v>48639</v>
      </c>
      <c r="BR353" s="20">
        <v>18598.335800000001</v>
      </c>
      <c r="BS353" s="20">
        <v>85.19</v>
      </c>
      <c r="BT353" s="20">
        <v>44.283900000000003</v>
      </c>
    </row>
    <row r="354" spans="1:72" s="12" customFormat="1" ht="18.2" customHeight="1" x14ac:dyDescent="0.15">
      <c r="A354" s="3">
        <v>352</v>
      </c>
      <c r="B354" s="4" t="s">
        <v>715</v>
      </c>
      <c r="C354" s="4" t="s">
        <v>420</v>
      </c>
      <c r="D354" s="5">
        <v>45231</v>
      </c>
      <c r="E354" s="6" t="s">
        <v>306</v>
      </c>
      <c r="F354" s="7">
        <v>106</v>
      </c>
      <c r="G354" s="7">
        <v>106</v>
      </c>
      <c r="H354" s="8">
        <v>7.1300000000000002E-2</v>
      </c>
      <c r="I354" s="8">
        <v>61634.749600000003</v>
      </c>
      <c r="J354" s="8">
        <v>0</v>
      </c>
      <c r="K354" s="8">
        <v>61634.820899999999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61634.820899999999</v>
      </c>
      <c r="T354" s="8">
        <v>26454.0072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26454.0072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/>
      <c r="AT354" s="8">
        <v>0</v>
      </c>
      <c r="AU354" s="8">
        <f t="shared" si="5"/>
        <v>0</v>
      </c>
      <c r="AV354" s="8">
        <v>61634.749600000003</v>
      </c>
      <c r="AW354" s="8">
        <v>26454.0072</v>
      </c>
      <c r="AX354" s="9">
        <v>111</v>
      </c>
      <c r="AY354" s="9">
        <v>300</v>
      </c>
      <c r="AZ354" s="8">
        <v>470000</v>
      </c>
      <c r="BA354" s="8">
        <v>102223.47</v>
      </c>
      <c r="BB354" s="10">
        <v>86.17</v>
      </c>
      <c r="BC354" s="10">
        <v>51.955509991521502</v>
      </c>
      <c r="BD354" s="10">
        <v>8.7200000000000006</v>
      </c>
      <c r="BE354" s="10"/>
      <c r="BF354" s="6" t="s">
        <v>431</v>
      </c>
      <c r="BG354" s="3"/>
      <c r="BH354" s="6" t="s">
        <v>457</v>
      </c>
      <c r="BI354" s="6" t="s">
        <v>661</v>
      </c>
      <c r="BJ354" s="6" t="s">
        <v>662</v>
      </c>
      <c r="BK354" s="6" t="s">
        <v>424</v>
      </c>
      <c r="BL354" s="4" t="s">
        <v>1</v>
      </c>
      <c r="BM354" s="10">
        <v>487134.07362865802</v>
      </c>
      <c r="BN354" s="4" t="s">
        <v>45</v>
      </c>
      <c r="BO354" s="10"/>
      <c r="BP354" s="11">
        <v>39490</v>
      </c>
      <c r="BQ354" s="11">
        <v>48639</v>
      </c>
      <c r="BR354" s="10">
        <v>17966.023399999998</v>
      </c>
      <c r="BS354" s="10">
        <v>0</v>
      </c>
      <c r="BT354" s="10">
        <v>44.283900000000003</v>
      </c>
    </row>
    <row r="355" spans="1:72" s="12" customFormat="1" ht="18.2" customHeight="1" x14ac:dyDescent="0.15">
      <c r="A355" s="13">
        <v>353</v>
      </c>
      <c r="B355" s="14" t="s">
        <v>715</v>
      </c>
      <c r="C355" s="14" t="s">
        <v>420</v>
      </c>
      <c r="D355" s="15">
        <v>45231</v>
      </c>
      <c r="E355" s="16" t="s">
        <v>39</v>
      </c>
      <c r="F355" s="17">
        <v>33</v>
      </c>
      <c r="G355" s="17">
        <v>32</v>
      </c>
      <c r="H355" s="18">
        <v>233021.7481</v>
      </c>
      <c r="I355" s="18">
        <v>17196.196899999999</v>
      </c>
      <c r="J355" s="18">
        <v>0</v>
      </c>
      <c r="K355" s="18">
        <v>250217.94500000001</v>
      </c>
      <c r="L355" s="18">
        <v>616.92460000000005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250217.94500000001</v>
      </c>
      <c r="T355" s="18">
        <v>65599.433999999994</v>
      </c>
      <c r="U355" s="18">
        <v>2002.0454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67601.479399999997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>
        <v>0</v>
      </c>
      <c r="AU355" s="18">
        <f t="shared" si="5"/>
        <v>0</v>
      </c>
      <c r="AV355" s="18">
        <v>17813.121500000001</v>
      </c>
      <c r="AW355" s="18">
        <v>67601.479399999997</v>
      </c>
      <c r="AX355" s="19">
        <v>166</v>
      </c>
      <c r="AY355" s="19">
        <v>240</v>
      </c>
      <c r="AZ355" s="18">
        <v>521000</v>
      </c>
      <c r="BA355" s="18">
        <v>312600</v>
      </c>
      <c r="BB355" s="20"/>
      <c r="BC355" s="20"/>
      <c r="BD355" s="20">
        <v>10.31</v>
      </c>
      <c r="BE355" s="20"/>
      <c r="BF355" s="16"/>
      <c r="BG355" s="13"/>
      <c r="BH355" s="16" t="s">
        <v>457</v>
      </c>
      <c r="BI355" s="16" t="s">
        <v>661</v>
      </c>
      <c r="BJ355" s="16" t="s">
        <v>662</v>
      </c>
      <c r="BK355" s="16" t="s">
        <v>424</v>
      </c>
      <c r="BL355" s="14" t="s">
        <v>0</v>
      </c>
      <c r="BM355" s="20">
        <v>250217.94500000001</v>
      </c>
      <c r="BN355" s="14" t="s">
        <v>45</v>
      </c>
      <c r="BO355" s="20"/>
      <c r="BP355" s="21">
        <v>39514</v>
      </c>
      <c r="BQ355" s="21">
        <v>50313</v>
      </c>
      <c r="BR355" s="20">
        <v>20032.981500000002</v>
      </c>
      <c r="BS355" s="20">
        <v>445.46</v>
      </c>
      <c r="BT355" s="20">
        <v>0</v>
      </c>
    </row>
    <row r="356" spans="1:72" s="12" customFormat="1" ht="18.2" customHeight="1" x14ac:dyDescent="0.15">
      <c r="A356" s="3">
        <v>354</v>
      </c>
      <c r="B356" s="4" t="s">
        <v>715</v>
      </c>
      <c r="C356" s="4" t="s">
        <v>420</v>
      </c>
      <c r="D356" s="5">
        <v>45231</v>
      </c>
      <c r="E356" s="6" t="s">
        <v>307</v>
      </c>
      <c r="F356" s="7">
        <v>23</v>
      </c>
      <c r="G356" s="7">
        <v>22</v>
      </c>
      <c r="H356" s="8">
        <v>51118.654999999999</v>
      </c>
      <c r="I356" s="8">
        <v>6297.8019999999997</v>
      </c>
      <c r="J356" s="8">
        <v>0</v>
      </c>
      <c r="K356" s="8">
        <v>57416.457000000002</v>
      </c>
      <c r="L356" s="8">
        <v>312.1311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57416.457000000002</v>
      </c>
      <c r="T356" s="8">
        <v>8309.0252</v>
      </c>
      <c r="U356" s="8">
        <v>371.46210000000002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8680.4873000000007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>
        <v>0</v>
      </c>
      <c r="AU356" s="8">
        <f t="shared" si="5"/>
        <v>0</v>
      </c>
      <c r="AV356" s="8">
        <v>6609.9331000000002</v>
      </c>
      <c r="AW356" s="8">
        <v>8680.4873000000007</v>
      </c>
      <c r="AX356" s="9">
        <v>110</v>
      </c>
      <c r="AY356" s="9">
        <v>300</v>
      </c>
      <c r="AZ356" s="8">
        <v>550000</v>
      </c>
      <c r="BA356" s="8">
        <v>83353.899999999994</v>
      </c>
      <c r="BB356" s="10">
        <v>59.94</v>
      </c>
      <c r="BC356" s="10">
        <v>41.288319233773102</v>
      </c>
      <c r="BD356" s="10">
        <v>8.7200000000000006</v>
      </c>
      <c r="BE356" s="10"/>
      <c r="BF356" s="6" t="s">
        <v>431</v>
      </c>
      <c r="BG356" s="3"/>
      <c r="BH356" s="6" t="s">
        <v>457</v>
      </c>
      <c r="BI356" s="6" t="s">
        <v>661</v>
      </c>
      <c r="BJ356" s="6" t="s">
        <v>662</v>
      </c>
      <c r="BK356" s="6" t="s">
        <v>424</v>
      </c>
      <c r="BL356" s="4" t="s">
        <v>1</v>
      </c>
      <c r="BM356" s="10">
        <v>453794.01097172103</v>
      </c>
      <c r="BN356" s="4" t="s">
        <v>45</v>
      </c>
      <c r="BO356" s="10"/>
      <c r="BP356" s="11">
        <v>39478</v>
      </c>
      <c r="BQ356" s="11">
        <v>48611</v>
      </c>
      <c r="BR356" s="10">
        <v>3309.5657999999999</v>
      </c>
      <c r="BS356" s="10">
        <v>69.459999999999994</v>
      </c>
      <c r="BT356" s="10">
        <v>44.283900000000003</v>
      </c>
    </row>
    <row r="357" spans="1:72" s="12" customFormat="1" ht="18.2" customHeight="1" x14ac:dyDescent="0.15">
      <c r="A357" s="13">
        <v>355</v>
      </c>
      <c r="B357" s="14" t="s">
        <v>715</v>
      </c>
      <c r="C357" s="14" t="s">
        <v>420</v>
      </c>
      <c r="D357" s="15">
        <v>45231</v>
      </c>
      <c r="E357" s="16" t="s">
        <v>308</v>
      </c>
      <c r="F357" s="17">
        <v>115</v>
      </c>
      <c r="G357" s="17">
        <v>114</v>
      </c>
      <c r="H357" s="18">
        <v>77666.481</v>
      </c>
      <c r="I357" s="18">
        <v>35071.184699999998</v>
      </c>
      <c r="J357" s="18">
        <v>0</v>
      </c>
      <c r="K357" s="18">
        <v>112737.6657</v>
      </c>
      <c r="L357" s="18">
        <v>457.78039999999999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112737.6657</v>
      </c>
      <c r="T357" s="18">
        <v>84895.903000000006</v>
      </c>
      <c r="U357" s="18">
        <v>595.44290000000001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85491.3459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>
        <v>0</v>
      </c>
      <c r="AU357" s="18">
        <f t="shared" si="5"/>
        <v>0</v>
      </c>
      <c r="AV357" s="18">
        <v>35528.965100000001</v>
      </c>
      <c r="AW357" s="18">
        <v>85491.3459</v>
      </c>
      <c r="AX357" s="19">
        <v>111</v>
      </c>
      <c r="AY357" s="19">
        <v>300</v>
      </c>
      <c r="AZ357" s="18">
        <v>550000</v>
      </c>
      <c r="BA357" s="18">
        <v>123481.45</v>
      </c>
      <c r="BB357" s="20">
        <v>89.02</v>
      </c>
      <c r="BC357" s="20">
        <v>81.274612507498105</v>
      </c>
      <c r="BD357" s="20">
        <v>9.1999999999999993</v>
      </c>
      <c r="BE357" s="20"/>
      <c r="BF357" s="16" t="s">
        <v>431</v>
      </c>
      <c r="BG357" s="13"/>
      <c r="BH357" s="16" t="s">
        <v>457</v>
      </c>
      <c r="BI357" s="16" t="s">
        <v>661</v>
      </c>
      <c r="BJ357" s="16" t="s">
        <v>662</v>
      </c>
      <c r="BK357" s="16" t="s">
        <v>424</v>
      </c>
      <c r="BL357" s="14" t="s">
        <v>1</v>
      </c>
      <c r="BM357" s="20">
        <v>891028.11595623195</v>
      </c>
      <c r="BN357" s="14" t="s">
        <v>45</v>
      </c>
      <c r="BO357" s="20"/>
      <c r="BP357" s="21">
        <v>39507</v>
      </c>
      <c r="BQ357" s="21">
        <v>48639</v>
      </c>
      <c r="BR357" s="20">
        <v>25433.2569</v>
      </c>
      <c r="BS357" s="20">
        <v>102.9</v>
      </c>
      <c r="BT357" s="20">
        <v>44.283900000000003</v>
      </c>
    </row>
    <row r="358" spans="1:72" s="12" customFormat="1" ht="18.2" customHeight="1" x14ac:dyDescent="0.15">
      <c r="A358" s="3">
        <v>356</v>
      </c>
      <c r="B358" s="4" t="s">
        <v>715</v>
      </c>
      <c r="C358" s="4" t="s">
        <v>420</v>
      </c>
      <c r="D358" s="5">
        <v>45231</v>
      </c>
      <c r="E358" s="6" t="s">
        <v>309</v>
      </c>
      <c r="F358" s="7">
        <v>146</v>
      </c>
      <c r="G358" s="7">
        <v>145</v>
      </c>
      <c r="H358" s="8">
        <v>77982.460999999996</v>
      </c>
      <c r="I358" s="8">
        <v>39899.1463</v>
      </c>
      <c r="J358" s="8">
        <v>0</v>
      </c>
      <c r="K358" s="8">
        <v>117881.6073</v>
      </c>
      <c r="L358" s="8">
        <v>453.5788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117881.6073</v>
      </c>
      <c r="T358" s="8">
        <v>111818.5612</v>
      </c>
      <c r="U358" s="8">
        <v>597.86540000000002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112416.42660000001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/>
      <c r="AT358" s="8">
        <v>0</v>
      </c>
      <c r="AU358" s="8">
        <f t="shared" si="5"/>
        <v>0</v>
      </c>
      <c r="AV358" s="8">
        <v>40352.725100000003</v>
      </c>
      <c r="AW358" s="8">
        <v>112416.42660000001</v>
      </c>
      <c r="AX358" s="9">
        <v>112</v>
      </c>
      <c r="AY358" s="9">
        <v>300</v>
      </c>
      <c r="AZ358" s="8">
        <v>550000</v>
      </c>
      <c r="BA358" s="8">
        <v>123273.73</v>
      </c>
      <c r="BB358" s="10">
        <v>89.02</v>
      </c>
      <c r="BC358" s="10">
        <v>85.126171503417595</v>
      </c>
      <c r="BD358" s="10">
        <v>9.1999999999999993</v>
      </c>
      <c r="BE358" s="10"/>
      <c r="BF358" s="6" t="s">
        <v>421</v>
      </c>
      <c r="BG358" s="3"/>
      <c r="BH358" s="6" t="s">
        <v>457</v>
      </c>
      <c r="BI358" s="6" t="s">
        <v>661</v>
      </c>
      <c r="BJ358" s="6" t="s">
        <v>662</v>
      </c>
      <c r="BK358" s="6" t="s">
        <v>424</v>
      </c>
      <c r="BL358" s="4" t="s">
        <v>1</v>
      </c>
      <c r="BM358" s="10">
        <v>931683.53102073702</v>
      </c>
      <c r="BN358" s="4" t="s">
        <v>45</v>
      </c>
      <c r="BO358" s="10"/>
      <c r="BP358" s="11">
        <v>39521</v>
      </c>
      <c r="BQ358" s="11">
        <v>48670</v>
      </c>
      <c r="BR358" s="10">
        <v>28305.2572</v>
      </c>
      <c r="BS358" s="10">
        <v>102.73</v>
      </c>
      <c r="BT358" s="10">
        <v>44.283900000000003</v>
      </c>
    </row>
    <row r="359" spans="1:72" s="12" customFormat="1" ht="18.2" customHeight="1" x14ac:dyDescent="0.15">
      <c r="A359" s="13">
        <v>357</v>
      </c>
      <c r="B359" s="14" t="s">
        <v>715</v>
      </c>
      <c r="C359" s="14" t="s">
        <v>420</v>
      </c>
      <c r="D359" s="15">
        <v>45231</v>
      </c>
      <c r="E359" s="16" t="s">
        <v>60</v>
      </c>
      <c r="F359" s="17">
        <v>164</v>
      </c>
      <c r="G359" s="17">
        <v>163</v>
      </c>
      <c r="H359" s="18">
        <v>77670.763000000006</v>
      </c>
      <c r="I359" s="18">
        <v>42082.981299999999</v>
      </c>
      <c r="J359" s="18">
        <v>0</v>
      </c>
      <c r="K359" s="18">
        <v>119753.74430000001</v>
      </c>
      <c r="L359" s="18">
        <v>451.84460000000001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119753.74430000001</v>
      </c>
      <c r="T359" s="18">
        <v>127601.5542</v>
      </c>
      <c r="U359" s="18">
        <v>595.47460000000001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128197.0288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>
        <v>0</v>
      </c>
      <c r="AU359" s="18">
        <f t="shared" si="5"/>
        <v>0</v>
      </c>
      <c r="AV359" s="18">
        <v>42534.825900000003</v>
      </c>
      <c r="AW359" s="18">
        <v>128197.0288</v>
      </c>
      <c r="AX359" s="19">
        <v>112</v>
      </c>
      <c r="AY359" s="19">
        <v>300</v>
      </c>
      <c r="AZ359" s="18">
        <v>550000</v>
      </c>
      <c r="BA359" s="18">
        <v>122788.69</v>
      </c>
      <c r="BB359" s="20">
        <v>89.02</v>
      </c>
      <c r="BC359" s="20">
        <v>86.819708863951604</v>
      </c>
      <c r="BD359" s="20">
        <v>9.1999999999999993</v>
      </c>
      <c r="BE359" s="20"/>
      <c r="BF359" s="16" t="s">
        <v>431</v>
      </c>
      <c r="BG359" s="13"/>
      <c r="BH359" s="16" t="s">
        <v>457</v>
      </c>
      <c r="BI359" s="16" t="s">
        <v>661</v>
      </c>
      <c r="BJ359" s="16" t="s">
        <v>662</v>
      </c>
      <c r="BK359" s="16" t="s">
        <v>424</v>
      </c>
      <c r="BL359" s="14" t="s">
        <v>1</v>
      </c>
      <c r="BM359" s="20">
        <v>946480.06502349803</v>
      </c>
      <c r="BN359" s="14" t="s">
        <v>45</v>
      </c>
      <c r="BO359" s="20"/>
      <c r="BP359" s="21">
        <v>39538</v>
      </c>
      <c r="BQ359" s="21">
        <v>48670</v>
      </c>
      <c r="BR359" s="20">
        <v>31114.083600000002</v>
      </c>
      <c r="BS359" s="20">
        <v>102.32</v>
      </c>
      <c r="BT359" s="20">
        <v>44.283900000000003</v>
      </c>
    </row>
    <row r="360" spans="1:72" s="12" customFormat="1" ht="18.2" customHeight="1" x14ac:dyDescent="0.15">
      <c r="A360" s="3">
        <v>358</v>
      </c>
      <c r="B360" s="4" t="s">
        <v>715</v>
      </c>
      <c r="C360" s="4" t="s">
        <v>420</v>
      </c>
      <c r="D360" s="5">
        <v>45231</v>
      </c>
      <c r="E360" s="6" t="s">
        <v>310</v>
      </c>
      <c r="F360" s="7">
        <v>129</v>
      </c>
      <c r="G360" s="7">
        <v>128</v>
      </c>
      <c r="H360" s="8">
        <v>73767.189899999998</v>
      </c>
      <c r="I360" s="8">
        <v>34765.818700000003</v>
      </c>
      <c r="J360" s="8">
        <v>0</v>
      </c>
      <c r="K360" s="8">
        <v>108533.0086</v>
      </c>
      <c r="L360" s="8">
        <v>423.53190000000001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108533.0086</v>
      </c>
      <c r="T360" s="8">
        <v>91605.547099999996</v>
      </c>
      <c r="U360" s="8">
        <v>565.54740000000004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92171.094500000007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/>
      <c r="AT360" s="8">
        <v>0</v>
      </c>
      <c r="AU360" s="8">
        <f t="shared" si="5"/>
        <v>0</v>
      </c>
      <c r="AV360" s="8">
        <v>35189.350599999998</v>
      </c>
      <c r="AW360" s="8">
        <v>92171.094500000007</v>
      </c>
      <c r="AX360" s="9">
        <v>113</v>
      </c>
      <c r="AY360" s="9">
        <v>300</v>
      </c>
      <c r="AZ360" s="8">
        <v>550000</v>
      </c>
      <c r="BA360" s="8">
        <v>115960.95</v>
      </c>
      <c r="BB360" s="10">
        <v>84.14</v>
      </c>
      <c r="BC360" s="10">
        <v>78.750366770917296</v>
      </c>
      <c r="BD360" s="10">
        <v>9.1999999999999993</v>
      </c>
      <c r="BE360" s="10"/>
      <c r="BF360" s="6" t="s">
        <v>421</v>
      </c>
      <c r="BG360" s="3"/>
      <c r="BH360" s="6" t="s">
        <v>457</v>
      </c>
      <c r="BI360" s="6" t="s">
        <v>661</v>
      </c>
      <c r="BJ360" s="6" t="s">
        <v>662</v>
      </c>
      <c r="BK360" s="6" t="s">
        <v>424</v>
      </c>
      <c r="BL360" s="4" t="s">
        <v>1</v>
      </c>
      <c r="BM360" s="10">
        <v>857796.38571955601</v>
      </c>
      <c r="BN360" s="4" t="s">
        <v>45</v>
      </c>
      <c r="BO360" s="10"/>
      <c r="BP360" s="11">
        <v>39541</v>
      </c>
      <c r="BQ360" s="11">
        <v>48700</v>
      </c>
      <c r="BR360" s="10">
        <v>24026.816999999999</v>
      </c>
      <c r="BS360" s="10">
        <v>96.63</v>
      </c>
      <c r="BT360" s="10">
        <v>44.283900000000003</v>
      </c>
    </row>
    <row r="361" spans="1:72" s="12" customFormat="1" ht="18.2" customHeight="1" x14ac:dyDescent="0.15">
      <c r="A361" s="13">
        <v>359</v>
      </c>
      <c r="B361" s="14" t="s">
        <v>715</v>
      </c>
      <c r="C361" s="14" t="s">
        <v>420</v>
      </c>
      <c r="D361" s="15">
        <v>45231</v>
      </c>
      <c r="E361" s="16" t="s">
        <v>311</v>
      </c>
      <c r="F361" s="17">
        <v>151</v>
      </c>
      <c r="G361" s="17">
        <v>150</v>
      </c>
      <c r="H361" s="18">
        <v>77836.578299999994</v>
      </c>
      <c r="I361" s="18">
        <v>39886.679199999999</v>
      </c>
      <c r="J361" s="18">
        <v>0</v>
      </c>
      <c r="K361" s="18">
        <v>117723.25750000001</v>
      </c>
      <c r="L361" s="18">
        <v>446.91039999999998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117723.25750000001</v>
      </c>
      <c r="T361" s="18">
        <v>115637.0477</v>
      </c>
      <c r="U361" s="18">
        <v>596.74620000000004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116233.7939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>
        <v>0</v>
      </c>
      <c r="AU361" s="18">
        <f t="shared" si="5"/>
        <v>0</v>
      </c>
      <c r="AV361" s="18">
        <v>40333.589599999999</v>
      </c>
      <c r="AW361" s="18">
        <v>116233.7939</v>
      </c>
      <c r="AX361" s="19">
        <v>113</v>
      </c>
      <c r="AY361" s="19">
        <v>300</v>
      </c>
      <c r="AZ361" s="18">
        <v>550000</v>
      </c>
      <c r="BA361" s="18">
        <v>122359.41</v>
      </c>
      <c r="BB361" s="20">
        <v>89.02</v>
      </c>
      <c r="BC361" s="20">
        <v>85.647065335228405</v>
      </c>
      <c r="BD361" s="20">
        <v>9.1999999999999993</v>
      </c>
      <c r="BE361" s="20"/>
      <c r="BF361" s="16" t="s">
        <v>421</v>
      </c>
      <c r="BG361" s="13"/>
      <c r="BH361" s="16" t="s">
        <v>457</v>
      </c>
      <c r="BI361" s="16" t="s">
        <v>661</v>
      </c>
      <c r="BJ361" s="16" t="s">
        <v>662</v>
      </c>
      <c r="BK361" s="16" t="s">
        <v>424</v>
      </c>
      <c r="BL361" s="14" t="s">
        <v>1</v>
      </c>
      <c r="BM361" s="20">
        <v>930432.00498389802</v>
      </c>
      <c r="BN361" s="14" t="s">
        <v>45</v>
      </c>
      <c r="BO361" s="20"/>
      <c r="BP361" s="21">
        <v>39552</v>
      </c>
      <c r="BQ361" s="21">
        <v>48700</v>
      </c>
      <c r="BR361" s="20">
        <v>28867.9198</v>
      </c>
      <c r="BS361" s="20">
        <v>101.97</v>
      </c>
      <c r="BT361" s="20">
        <v>44.283900000000003</v>
      </c>
    </row>
    <row r="362" spans="1:72" s="12" customFormat="1" ht="18.2" customHeight="1" x14ac:dyDescent="0.15">
      <c r="A362" s="3">
        <v>360</v>
      </c>
      <c r="B362" s="4" t="s">
        <v>715</v>
      </c>
      <c r="C362" s="4" t="s">
        <v>420</v>
      </c>
      <c r="D362" s="5">
        <v>45231</v>
      </c>
      <c r="E362" s="6" t="s">
        <v>312</v>
      </c>
      <c r="F362" s="7">
        <v>127</v>
      </c>
      <c r="G362" s="7">
        <v>126</v>
      </c>
      <c r="H362" s="8">
        <v>47770.686399999999</v>
      </c>
      <c r="I362" s="8">
        <v>60416.903400000003</v>
      </c>
      <c r="J362" s="8">
        <v>0</v>
      </c>
      <c r="K362" s="8">
        <v>108187.5898</v>
      </c>
      <c r="L362" s="8">
        <v>749.03390000000002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108187.5898</v>
      </c>
      <c r="T362" s="8">
        <v>79013.251399999994</v>
      </c>
      <c r="U362" s="8">
        <v>365.84300000000002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79379.094400000002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0</v>
      </c>
      <c r="AV362" s="8">
        <v>61165.937299999998</v>
      </c>
      <c r="AW362" s="8">
        <v>79379.094400000002</v>
      </c>
      <c r="AX362" s="9">
        <v>53</v>
      </c>
      <c r="AY362" s="9">
        <v>240</v>
      </c>
      <c r="AZ362" s="8">
        <v>550000</v>
      </c>
      <c r="BA362" s="8">
        <v>122246.98</v>
      </c>
      <c r="BB362" s="10">
        <v>89.02</v>
      </c>
      <c r="BC362" s="10">
        <v>78.781980904526193</v>
      </c>
      <c r="BD362" s="10">
        <v>9.19</v>
      </c>
      <c r="BE362" s="10"/>
      <c r="BF362" s="6" t="s">
        <v>421</v>
      </c>
      <c r="BG362" s="3"/>
      <c r="BH362" s="6" t="s">
        <v>457</v>
      </c>
      <c r="BI362" s="6" t="s">
        <v>661</v>
      </c>
      <c r="BJ362" s="6" t="s">
        <v>662</v>
      </c>
      <c r="BK362" s="6" t="s">
        <v>424</v>
      </c>
      <c r="BL362" s="4" t="s">
        <v>1</v>
      </c>
      <c r="BM362" s="10">
        <v>855066.34992655902</v>
      </c>
      <c r="BN362" s="4" t="s">
        <v>45</v>
      </c>
      <c r="BO362" s="10"/>
      <c r="BP362" s="11">
        <v>39559</v>
      </c>
      <c r="BQ362" s="11">
        <v>46874</v>
      </c>
      <c r="BR362" s="10">
        <v>24435.882900000001</v>
      </c>
      <c r="BS362" s="10">
        <v>101.87</v>
      </c>
      <c r="BT362" s="10">
        <v>44.283900000000003</v>
      </c>
    </row>
    <row r="363" spans="1:72" s="12" customFormat="1" ht="18.2" customHeight="1" x14ac:dyDescent="0.15">
      <c r="A363" s="13">
        <v>361</v>
      </c>
      <c r="B363" s="14" t="s">
        <v>715</v>
      </c>
      <c r="C363" s="14" t="s">
        <v>420</v>
      </c>
      <c r="D363" s="15">
        <v>45231</v>
      </c>
      <c r="E363" s="16" t="s">
        <v>313</v>
      </c>
      <c r="F363" s="17">
        <v>166</v>
      </c>
      <c r="G363" s="17">
        <v>165</v>
      </c>
      <c r="H363" s="18">
        <v>80421.316300000006</v>
      </c>
      <c r="I363" s="18">
        <v>40599.087099999997</v>
      </c>
      <c r="J363" s="18">
        <v>0</v>
      </c>
      <c r="K363" s="18">
        <v>121020.4034</v>
      </c>
      <c r="L363" s="18">
        <v>444.97829999999999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121020.4034</v>
      </c>
      <c r="T363" s="18">
        <v>139008.7072</v>
      </c>
      <c r="U363" s="18">
        <v>650.07119999999998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139658.77840000001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>
        <v>0</v>
      </c>
      <c r="AU363" s="18">
        <f t="shared" si="5"/>
        <v>0</v>
      </c>
      <c r="AV363" s="18">
        <v>41044.065399999999</v>
      </c>
      <c r="AW363" s="18">
        <v>139658.77840000001</v>
      </c>
      <c r="AX363" s="19">
        <v>114</v>
      </c>
      <c r="AY363" s="19">
        <v>300</v>
      </c>
      <c r="AZ363" s="18">
        <v>550000</v>
      </c>
      <c r="BA363" s="18">
        <v>123365.59</v>
      </c>
      <c r="BB363" s="20">
        <v>90</v>
      </c>
      <c r="BC363" s="20">
        <v>88.289095087211905</v>
      </c>
      <c r="BD363" s="20">
        <v>9.6999999999999993</v>
      </c>
      <c r="BE363" s="20"/>
      <c r="BF363" s="16" t="s">
        <v>421</v>
      </c>
      <c r="BG363" s="13"/>
      <c r="BH363" s="16" t="s">
        <v>457</v>
      </c>
      <c r="BI363" s="16" t="s">
        <v>661</v>
      </c>
      <c r="BJ363" s="16" t="s">
        <v>662</v>
      </c>
      <c r="BK363" s="16" t="s">
        <v>424</v>
      </c>
      <c r="BL363" s="14" t="s">
        <v>1</v>
      </c>
      <c r="BM363" s="20">
        <v>956491.17235328001</v>
      </c>
      <c r="BN363" s="14" t="s">
        <v>45</v>
      </c>
      <c r="BO363" s="20"/>
      <c r="BP363" s="21">
        <v>39597</v>
      </c>
      <c r="BQ363" s="21">
        <v>48731</v>
      </c>
      <c r="BR363" s="20">
        <v>32026.517500000002</v>
      </c>
      <c r="BS363" s="20">
        <v>102.8</v>
      </c>
      <c r="BT363" s="20">
        <v>44.283900000000003</v>
      </c>
    </row>
    <row r="364" spans="1:72" s="12" customFormat="1" ht="18.2" customHeight="1" x14ac:dyDescent="0.15">
      <c r="A364" s="3">
        <v>362</v>
      </c>
      <c r="B364" s="4" t="s">
        <v>715</v>
      </c>
      <c r="C364" s="4" t="s">
        <v>420</v>
      </c>
      <c r="D364" s="5">
        <v>45231</v>
      </c>
      <c r="E364" s="6" t="s">
        <v>36</v>
      </c>
      <c r="F364" s="7">
        <v>0</v>
      </c>
      <c r="G364" s="7">
        <v>0</v>
      </c>
      <c r="H364" s="8">
        <v>246638.00169999999</v>
      </c>
      <c r="I364" s="8">
        <v>0</v>
      </c>
      <c r="J364" s="8">
        <v>0</v>
      </c>
      <c r="K364" s="8">
        <v>246638.00169999999</v>
      </c>
      <c r="L364" s="8">
        <v>645.71619999999996</v>
      </c>
      <c r="M364" s="8">
        <v>0</v>
      </c>
      <c r="N364" s="8">
        <v>0</v>
      </c>
      <c r="O364" s="8">
        <v>0</v>
      </c>
      <c r="P364" s="8">
        <v>645.71619999999996</v>
      </c>
      <c r="Q364" s="8">
        <v>0</v>
      </c>
      <c r="R364" s="8">
        <v>0</v>
      </c>
      <c r="S364" s="8">
        <v>245992.2855</v>
      </c>
      <c r="T364" s="8">
        <v>0</v>
      </c>
      <c r="U364" s="8">
        <v>2119.0313999999998</v>
      </c>
      <c r="V364" s="8">
        <v>0</v>
      </c>
      <c r="W364" s="8">
        <v>0</v>
      </c>
      <c r="X364" s="8">
        <v>2119.0313999999998</v>
      </c>
      <c r="Y364" s="8">
        <v>0</v>
      </c>
      <c r="Z364" s="8">
        <v>0</v>
      </c>
      <c r="AA364" s="8">
        <v>0</v>
      </c>
      <c r="AB364" s="8">
        <v>470.25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187.93180000000001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925.43230000000005</v>
      </c>
      <c r="AR364" s="8">
        <v>0</v>
      </c>
      <c r="AS364" s="8"/>
      <c r="AT364" s="8">
        <v>0</v>
      </c>
      <c r="AU364" s="8">
        <f t="shared" si="5"/>
        <v>4348.3616999999995</v>
      </c>
      <c r="AV364" s="8">
        <v>0</v>
      </c>
      <c r="AW364" s="8">
        <v>0</v>
      </c>
      <c r="AX364" s="9">
        <v>167</v>
      </c>
      <c r="AY364" s="9">
        <v>240</v>
      </c>
      <c r="AZ364" s="8">
        <v>550000</v>
      </c>
      <c r="BA364" s="8">
        <v>330000</v>
      </c>
      <c r="BB364" s="10"/>
      <c r="BC364" s="10"/>
      <c r="BD364" s="10">
        <v>10.31</v>
      </c>
      <c r="BE364" s="10"/>
      <c r="BF364" s="6"/>
      <c r="BG364" s="3"/>
      <c r="BH364" s="6" t="s">
        <v>457</v>
      </c>
      <c r="BI364" s="6" t="s">
        <v>661</v>
      </c>
      <c r="BJ364" s="6" t="s">
        <v>662</v>
      </c>
      <c r="BK364" s="6" t="s">
        <v>430</v>
      </c>
      <c r="BL364" s="4" t="s">
        <v>0</v>
      </c>
      <c r="BM364" s="10">
        <v>245992.2855</v>
      </c>
      <c r="BN364" s="4" t="s">
        <v>45</v>
      </c>
      <c r="BO364" s="10"/>
      <c r="BP364" s="11">
        <v>39597</v>
      </c>
      <c r="BQ364" s="11">
        <v>50344</v>
      </c>
      <c r="BR364" s="10">
        <v>0</v>
      </c>
      <c r="BS364" s="10">
        <v>470.25</v>
      </c>
      <c r="BT364" s="10">
        <v>0</v>
      </c>
    </row>
    <row r="365" spans="1:72" s="12" customFormat="1" ht="18.2" customHeight="1" x14ac:dyDescent="0.15">
      <c r="A365" s="13">
        <v>363</v>
      </c>
      <c r="B365" s="14" t="s">
        <v>715</v>
      </c>
      <c r="C365" s="14" t="s">
        <v>420</v>
      </c>
      <c r="D365" s="15">
        <v>45231</v>
      </c>
      <c r="E365" s="16" t="s">
        <v>314</v>
      </c>
      <c r="F365" s="17">
        <v>76</v>
      </c>
      <c r="G365" s="17">
        <v>75</v>
      </c>
      <c r="H365" s="18">
        <v>44844.179840999997</v>
      </c>
      <c r="I365" s="18">
        <v>18169.1522</v>
      </c>
      <c r="J365" s="18">
        <v>0</v>
      </c>
      <c r="K365" s="18">
        <v>63013.332041000001</v>
      </c>
      <c r="L365" s="18">
        <v>313.40649999999999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63013.332041000001</v>
      </c>
      <c r="T365" s="18">
        <v>29148.8033</v>
      </c>
      <c r="U365" s="18">
        <v>325.86739999999998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29474.670699999999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>
        <v>0</v>
      </c>
      <c r="AU365" s="18">
        <f t="shared" si="5"/>
        <v>0</v>
      </c>
      <c r="AV365" s="18">
        <v>18482.558700000001</v>
      </c>
      <c r="AW365" s="18">
        <v>29474.670699999999</v>
      </c>
      <c r="AX365" s="19">
        <v>100</v>
      </c>
      <c r="AY365" s="19">
        <v>300</v>
      </c>
      <c r="AZ365" s="18">
        <v>340000</v>
      </c>
      <c r="BA365" s="18">
        <v>77949.100000000006</v>
      </c>
      <c r="BB365" s="20">
        <v>87.8</v>
      </c>
      <c r="BC365" s="20">
        <v>70.976708559814</v>
      </c>
      <c r="BD365" s="20">
        <v>8.7200000000000006</v>
      </c>
      <c r="BE365" s="20"/>
      <c r="BF365" s="16" t="s">
        <v>431</v>
      </c>
      <c r="BG365" s="13"/>
      <c r="BH365" s="16" t="s">
        <v>457</v>
      </c>
      <c r="BI365" s="16" t="s">
        <v>661</v>
      </c>
      <c r="BJ365" s="16" t="s">
        <v>662</v>
      </c>
      <c r="BK365" s="16" t="s">
        <v>424</v>
      </c>
      <c r="BL365" s="14" t="s">
        <v>1</v>
      </c>
      <c r="BM365" s="20">
        <v>498029.20949264202</v>
      </c>
      <c r="BN365" s="14" t="s">
        <v>45</v>
      </c>
      <c r="BO365" s="20"/>
      <c r="BP365" s="21">
        <v>39150</v>
      </c>
      <c r="BQ365" s="21">
        <v>48305</v>
      </c>
      <c r="BR365" s="20">
        <v>10368.248600000001</v>
      </c>
      <c r="BS365" s="20">
        <v>64.959999999999994</v>
      </c>
      <c r="BT365" s="20">
        <v>44.283900000000003</v>
      </c>
    </row>
    <row r="366" spans="1:72" s="12" customFormat="1" ht="18.2" customHeight="1" x14ac:dyDescent="0.15">
      <c r="A366" s="3">
        <v>364</v>
      </c>
      <c r="B366" s="4" t="s">
        <v>715</v>
      </c>
      <c r="C366" s="4" t="s">
        <v>420</v>
      </c>
      <c r="D366" s="5">
        <v>45231</v>
      </c>
      <c r="E366" s="6" t="s">
        <v>315</v>
      </c>
      <c r="F366" s="7">
        <v>183</v>
      </c>
      <c r="G366" s="7">
        <v>182</v>
      </c>
      <c r="H366" s="8">
        <v>56375.782899999998</v>
      </c>
      <c r="I366" s="8">
        <v>38245.387999999999</v>
      </c>
      <c r="J366" s="8">
        <v>0</v>
      </c>
      <c r="K366" s="8">
        <v>94621.170899999997</v>
      </c>
      <c r="L366" s="8">
        <v>377.94880000000001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94621.170899999997</v>
      </c>
      <c r="T366" s="8">
        <v>104459.3346</v>
      </c>
      <c r="U366" s="8">
        <v>409.66410000000002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104868.9987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>
        <v>0</v>
      </c>
      <c r="AU366" s="8">
        <f t="shared" si="5"/>
        <v>0</v>
      </c>
      <c r="AV366" s="8">
        <v>38623.336799999997</v>
      </c>
      <c r="AW366" s="8">
        <v>104868.9987</v>
      </c>
      <c r="AX366" s="9">
        <v>103</v>
      </c>
      <c r="AY366" s="9">
        <v>300</v>
      </c>
      <c r="AZ366" s="8">
        <v>420000</v>
      </c>
      <c r="BA366" s="8">
        <v>96037.84</v>
      </c>
      <c r="BB366" s="10">
        <v>87.32</v>
      </c>
      <c r="BC366" s="10">
        <v>86.031929112399894</v>
      </c>
      <c r="BD366" s="10">
        <v>8.7200000000000006</v>
      </c>
      <c r="BE366" s="10"/>
      <c r="BF366" s="6" t="s">
        <v>431</v>
      </c>
      <c r="BG366" s="3"/>
      <c r="BH366" s="6" t="s">
        <v>457</v>
      </c>
      <c r="BI366" s="6" t="s">
        <v>661</v>
      </c>
      <c r="BJ366" s="6" t="s">
        <v>662</v>
      </c>
      <c r="BK366" s="6" t="s">
        <v>424</v>
      </c>
      <c r="BL366" s="4" t="s">
        <v>1</v>
      </c>
      <c r="BM366" s="10">
        <v>747843.43913020799</v>
      </c>
      <c r="BN366" s="4" t="s">
        <v>45</v>
      </c>
      <c r="BO366" s="10"/>
      <c r="BP366" s="11">
        <v>39262</v>
      </c>
      <c r="BQ366" s="11">
        <v>48396</v>
      </c>
      <c r="BR366" s="10">
        <v>28369.724399999999</v>
      </c>
      <c r="BS366" s="10">
        <v>80.03</v>
      </c>
      <c r="BT366" s="10">
        <v>44.283900000000003</v>
      </c>
    </row>
    <row r="367" spans="1:72" s="12" customFormat="1" ht="18.2" customHeight="1" x14ac:dyDescent="0.15">
      <c r="A367" s="13">
        <v>365</v>
      </c>
      <c r="B367" s="14" t="s">
        <v>715</v>
      </c>
      <c r="C367" s="14" t="s">
        <v>420</v>
      </c>
      <c r="D367" s="15">
        <v>45231</v>
      </c>
      <c r="E367" s="16" t="s">
        <v>316</v>
      </c>
      <c r="F367" s="17">
        <v>143</v>
      </c>
      <c r="G367" s="17">
        <v>142</v>
      </c>
      <c r="H367" s="18">
        <v>57157.675600000002</v>
      </c>
      <c r="I367" s="18">
        <v>30939.808799999999</v>
      </c>
      <c r="J367" s="18">
        <v>0</v>
      </c>
      <c r="K367" s="18">
        <v>88097.484400000001</v>
      </c>
      <c r="L367" s="18">
        <v>349.005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88097.484400000001</v>
      </c>
      <c r="T367" s="18">
        <v>76847.524399999995</v>
      </c>
      <c r="U367" s="18">
        <v>415.34570000000002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77262.8701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>
        <v>0</v>
      </c>
      <c r="AU367" s="18">
        <f t="shared" si="5"/>
        <v>0</v>
      </c>
      <c r="AV367" s="18">
        <v>31288.8138</v>
      </c>
      <c r="AW367" s="18">
        <v>77262.8701</v>
      </c>
      <c r="AX367" s="19">
        <v>110</v>
      </c>
      <c r="AY367" s="19">
        <v>300</v>
      </c>
      <c r="AZ367" s="18">
        <v>420000</v>
      </c>
      <c r="BA367" s="18">
        <v>93201.09</v>
      </c>
      <c r="BB367" s="20">
        <v>87.32</v>
      </c>
      <c r="BC367" s="20">
        <v>82.538437456128506</v>
      </c>
      <c r="BD367" s="20">
        <v>8.7200000000000006</v>
      </c>
      <c r="BE367" s="20"/>
      <c r="BF367" s="16" t="s">
        <v>431</v>
      </c>
      <c r="BG367" s="13"/>
      <c r="BH367" s="16" t="s">
        <v>457</v>
      </c>
      <c r="BI367" s="16" t="s">
        <v>661</v>
      </c>
      <c r="BJ367" s="16" t="s">
        <v>662</v>
      </c>
      <c r="BK367" s="16" t="s">
        <v>424</v>
      </c>
      <c r="BL367" s="14" t="s">
        <v>1</v>
      </c>
      <c r="BM367" s="20">
        <v>696283.13712207298</v>
      </c>
      <c r="BN367" s="14" t="s">
        <v>45</v>
      </c>
      <c r="BO367" s="20"/>
      <c r="BP367" s="21">
        <v>39451</v>
      </c>
      <c r="BQ367" s="21">
        <v>48611</v>
      </c>
      <c r="BR367" s="20">
        <v>20829.687300000001</v>
      </c>
      <c r="BS367" s="20">
        <v>77.67</v>
      </c>
      <c r="BT367" s="20">
        <v>44.283900000000003</v>
      </c>
    </row>
    <row r="368" spans="1:72" s="12" customFormat="1" ht="18.2" customHeight="1" x14ac:dyDescent="0.15">
      <c r="A368" s="3">
        <v>366</v>
      </c>
      <c r="B368" s="4" t="s">
        <v>715</v>
      </c>
      <c r="C368" s="4" t="s">
        <v>420</v>
      </c>
      <c r="D368" s="5">
        <v>45231</v>
      </c>
      <c r="E368" s="6" t="s">
        <v>317</v>
      </c>
      <c r="F368" s="7">
        <v>161</v>
      </c>
      <c r="G368" s="7">
        <v>160</v>
      </c>
      <c r="H368" s="8">
        <v>60027.840199999999</v>
      </c>
      <c r="I368" s="8">
        <v>31832.375499999998</v>
      </c>
      <c r="J368" s="8">
        <v>0</v>
      </c>
      <c r="K368" s="8">
        <v>91860.215700000001</v>
      </c>
      <c r="L368" s="8">
        <v>344.5881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91860.215700000001</v>
      </c>
      <c r="T368" s="8">
        <v>96179.997000000003</v>
      </c>
      <c r="U368" s="8">
        <v>460.21339999999998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96640.210399999996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/>
      <c r="AT368" s="8">
        <v>0</v>
      </c>
      <c r="AU368" s="8">
        <f t="shared" si="5"/>
        <v>0</v>
      </c>
      <c r="AV368" s="8">
        <v>32176.963599999999</v>
      </c>
      <c r="AW368" s="8">
        <v>96640.210399999996</v>
      </c>
      <c r="AX368" s="9">
        <v>113</v>
      </c>
      <c r="AY368" s="9">
        <v>300</v>
      </c>
      <c r="AZ368" s="8">
        <v>440000</v>
      </c>
      <c r="BA368" s="8">
        <v>94357.07</v>
      </c>
      <c r="BB368" s="10">
        <v>85.91</v>
      </c>
      <c r="BC368" s="10">
        <v>83.636670053309203</v>
      </c>
      <c r="BD368" s="10">
        <v>9.1999999999999993</v>
      </c>
      <c r="BE368" s="10"/>
      <c r="BF368" s="6" t="s">
        <v>431</v>
      </c>
      <c r="BG368" s="3"/>
      <c r="BH368" s="6" t="s">
        <v>457</v>
      </c>
      <c r="BI368" s="6" t="s">
        <v>661</v>
      </c>
      <c r="BJ368" s="6" t="s">
        <v>662</v>
      </c>
      <c r="BK368" s="6" t="s">
        <v>424</v>
      </c>
      <c r="BL368" s="4" t="s">
        <v>1</v>
      </c>
      <c r="BM368" s="10">
        <v>726022.08337638201</v>
      </c>
      <c r="BN368" s="4" t="s">
        <v>45</v>
      </c>
      <c r="BO368" s="10"/>
      <c r="BP368" s="11">
        <v>39561</v>
      </c>
      <c r="BQ368" s="11">
        <v>48700</v>
      </c>
      <c r="BR368" s="10">
        <v>23530.824799999999</v>
      </c>
      <c r="BS368" s="10">
        <v>78.63</v>
      </c>
      <c r="BT368" s="10">
        <v>44.283900000000003</v>
      </c>
    </row>
    <row r="369" spans="1:72" s="12" customFormat="1" ht="18.2" customHeight="1" x14ac:dyDescent="0.15">
      <c r="A369" s="13">
        <v>367</v>
      </c>
      <c r="B369" s="14" t="s">
        <v>715</v>
      </c>
      <c r="C369" s="14" t="s">
        <v>420</v>
      </c>
      <c r="D369" s="15">
        <v>45231</v>
      </c>
      <c r="E369" s="16" t="s">
        <v>318</v>
      </c>
      <c r="F369" s="17">
        <v>296</v>
      </c>
      <c r="G369" s="17">
        <v>296</v>
      </c>
      <c r="H369" s="18">
        <v>0</v>
      </c>
      <c r="I369" s="18">
        <v>448000.03</v>
      </c>
      <c r="J369" s="18">
        <v>0</v>
      </c>
      <c r="K369" s="18">
        <v>448000.03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448000.03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>
        <v>0</v>
      </c>
      <c r="AU369" s="18">
        <f t="shared" si="5"/>
        <v>0</v>
      </c>
      <c r="AV369" s="18">
        <v>448000.03</v>
      </c>
      <c r="AW369" s="18">
        <v>0</v>
      </c>
      <c r="AX369" s="19">
        <v>107</v>
      </c>
      <c r="AY369" s="19">
        <v>300</v>
      </c>
      <c r="AZ369" s="18">
        <v>940000</v>
      </c>
      <c r="BA369" s="18">
        <v>184863.01</v>
      </c>
      <c r="BB369" s="20">
        <v>76.08</v>
      </c>
      <c r="BC369" s="20">
        <v>184.37351140393099</v>
      </c>
      <c r="BD369" s="20">
        <v>8.7200000000000006</v>
      </c>
      <c r="BE369" s="20"/>
      <c r="BF369" s="16" t="s">
        <v>421</v>
      </c>
      <c r="BG369" s="13"/>
      <c r="BH369" s="16" t="s">
        <v>114</v>
      </c>
      <c r="BI369" s="16" t="s">
        <v>474</v>
      </c>
      <c r="BJ369" s="16" t="s">
        <v>666</v>
      </c>
      <c r="BK369" s="16" t="s">
        <v>424</v>
      </c>
      <c r="BL369" s="14" t="s">
        <v>0</v>
      </c>
      <c r="BM369" s="20">
        <v>448000.03</v>
      </c>
      <c r="BN369" s="14" t="s">
        <v>45</v>
      </c>
      <c r="BO369" s="20"/>
      <c r="BP369" s="21">
        <v>39356</v>
      </c>
      <c r="BQ369" s="21">
        <v>48519</v>
      </c>
      <c r="BR369" s="20">
        <v>0</v>
      </c>
      <c r="BS369" s="20">
        <v>0</v>
      </c>
      <c r="BT369" s="20">
        <v>0</v>
      </c>
    </row>
    <row r="370" spans="1:72" s="12" customFormat="1" ht="18.2" customHeight="1" x14ac:dyDescent="0.15">
      <c r="A370" s="3">
        <v>368</v>
      </c>
      <c r="B370" s="4" t="s">
        <v>715</v>
      </c>
      <c r="C370" s="4" t="s">
        <v>420</v>
      </c>
      <c r="D370" s="5">
        <v>45231</v>
      </c>
      <c r="E370" s="6" t="s">
        <v>667</v>
      </c>
      <c r="F370" s="7">
        <v>0</v>
      </c>
      <c r="G370" s="7">
        <v>0</v>
      </c>
      <c r="H370" s="8">
        <v>78889.602199999994</v>
      </c>
      <c r="I370" s="8">
        <v>0</v>
      </c>
      <c r="J370" s="8">
        <v>0</v>
      </c>
      <c r="K370" s="8">
        <v>78889.602199999994</v>
      </c>
      <c r="L370" s="8">
        <v>488.08749999999998</v>
      </c>
      <c r="M370" s="8">
        <v>0</v>
      </c>
      <c r="N370" s="8">
        <v>0</v>
      </c>
      <c r="O370" s="8">
        <v>0</v>
      </c>
      <c r="P370" s="8">
        <v>488.08749999999998</v>
      </c>
      <c r="Q370" s="8">
        <v>0</v>
      </c>
      <c r="R370" s="8">
        <v>0</v>
      </c>
      <c r="S370" s="8">
        <v>78401.5147</v>
      </c>
      <c r="T370" s="8">
        <v>0</v>
      </c>
      <c r="U370" s="8">
        <v>573.26329999999996</v>
      </c>
      <c r="V370" s="8">
        <v>0</v>
      </c>
      <c r="W370" s="8">
        <v>0</v>
      </c>
      <c r="X370" s="8">
        <v>573.26329999999996</v>
      </c>
      <c r="Y370" s="8">
        <v>0</v>
      </c>
      <c r="Z370" s="8">
        <v>0</v>
      </c>
      <c r="AA370" s="8">
        <v>0</v>
      </c>
      <c r="AB370" s="8">
        <v>107.85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60.616500000000002</v>
      </c>
      <c r="AI370" s="8">
        <v>35.473300000000002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1290.5554</v>
      </c>
      <c r="AR370" s="8">
        <v>0</v>
      </c>
      <c r="AS370" s="8"/>
      <c r="AT370" s="8">
        <v>0</v>
      </c>
      <c r="AU370" s="8">
        <f t="shared" si="5"/>
        <v>2555.846</v>
      </c>
      <c r="AV370" s="8">
        <v>0</v>
      </c>
      <c r="AW370" s="8">
        <v>0</v>
      </c>
      <c r="AX370" s="9">
        <v>109</v>
      </c>
      <c r="AY370" s="9">
        <v>300</v>
      </c>
      <c r="AZ370" s="8">
        <v>875000</v>
      </c>
      <c r="BA370" s="8">
        <v>129415.12</v>
      </c>
      <c r="BB370" s="10">
        <v>57.94</v>
      </c>
      <c r="BC370" s="10">
        <v>35.100873543354098</v>
      </c>
      <c r="BD370" s="10">
        <v>8.7200000000000006</v>
      </c>
      <c r="BE370" s="10"/>
      <c r="BF370" s="6" t="s">
        <v>421</v>
      </c>
      <c r="BG370" s="3"/>
      <c r="BH370" s="6" t="s">
        <v>114</v>
      </c>
      <c r="BI370" s="6" t="s">
        <v>474</v>
      </c>
      <c r="BJ370" s="6" t="s">
        <v>666</v>
      </c>
      <c r="BK370" s="6" t="s">
        <v>430</v>
      </c>
      <c r="BL370" s="4" t="s">
        <v>1</v>
      </c>
      <c r="BM370" s="10">
        <v>619650.52671172901</v>
      </c>
      <c r="BN370" s="4" t="s">
        <v>45</v>
      </c>
      <c r="BO370" s="10"/>
      <c r="BP370" s="11">
        <v>39421</v>
      </c>
      <c r="BQ370" s="11">
        <v>48580</v>
      </c>
      <c r="BR370" s="10">
        <v>0</v>
      </c>
      <c r="BS370" s="10">
        <v>107.85</v>
      </c>
      <c r="BT370" s="10">
        <v>0</v>
      </c>
    </row>
    <row r="371" spans="1:72" s="12" customFormat="1" ht="18.2" customHeight="1" x14ac:dyDescent="0.15">
      <c r="A371" s="13">
        <v>369</v>
      </c>
      <c r="B371" s="14" t="s">
        <v>715</v>
      </c>
      <c r="C371" s="14" t="s">
        <v>420</v>
      </c>
      <c r="D371" s="15">
        <v>45231</v>
      </c>
      <c r="E371" s="16" t="s">
        <v>40</v>
      </c>
      <c r="F371" s="17">
        <v>0</v>
      </c>
      <c r="G371" s="17">
        <v>0</v>
      </c>
      <c r="H371" s="18">
        <v>359553.10729999997</v>
      </c>
      <c r="I371" s="18">
        <v>0</v>
      </c>
      <c r="J371" s="18">
        <v>0</v>
      </c>
      <c r="K371" s="18">
        <v>359553.10729999997</v>
      </c>
      <c r="L371" s="18">
        <v>3428.4096</v>
      </c>
      <c r="M371" s="18">
        <v>0</v>
      </c>
      <c r="N371" s="18">
        <v>0</v>
      </c>
      <c r="O371" s="18">
        <v>0</v>
      </c>
      <c r="P371" s="18">
        <v>3428.4096</v>
      </c>
      <c r="Q371" s="18">
        <v>0</v>
      </c>
      <c r="R371" s="18">
        <v>0</v>
      </c>
      <c r="S371" s="18">
        <v>356124.69770000002</v>
      </c>
      <c r="T371" s="18">
        <v>0</v>
      </c>
      <c r="U371" s="18">
        <v>3089.1604000000002</v>
      </c>
      <c r="V371" s="18">
        <v>0</v>
      </c>
      <c r="W371" s="18">
        <v>0</v>
      </c>
      <c r="X371" s="18">
        <v>3089.1604000000002</v>
      </c>
      <c r="Y371" s="18">
        <v>0</v>
      </c>
      <c r="Z371" s="18">
        <v>0</v>
      </c>
      <c r="AA371" s="18">
        <v>0</v>
      </c>
      <c r="AB371" s="18">
        <v>816.19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344.76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351.93720000000002</v>
      </c>
      <c r="AR371" s="18">
        <v>0</v>
      </c>
      <c r="AS371" s="18"/>
      <c r="AT371" s="18">
        <v>0</v>
      </c>
      <c r="AU371" s="18">
        <f t="shared" si="5"/>
        <v>8030.4571999999998</v>
      </c>
      <c r="AV371" s="18">
        <v>0</v>
      </c>
      <c r="AW371" s="18">
        <v>0</v>
      </c>
      <c r="AX371" s="19">
        <v>72</v>
      </c>
      <c r="AY371" s="19">
        <v>120</v>
      </c>
      <c r="AZ371" s="18">
        <v>975000</v>
      </c>
      <c r="BA371" s="18">
        <v>572760.24</v>
      </c>
      <c r="BB371" s="20">
        <v>0</v>
      </c>
      <c r="BC371" s="20" t="s">
        <v>447</v>
      </c>
      <c r="BD371" s="20">
        <v>10.31</v>
      </c>
      <c r="BE371" s="20"/>
      <c r="BF371" s="16"/>
      <c r="BG371" s="13"/>
      <c r="BH371" s="16" t="s">
        <v>114</v>
      </c>
      <c r="BI371" s="16" t="s">
        <v>474</v>
      </c>
      <c r="BJ371" s="16" t="s">
        <v>505</v>
      </c>
      <c r="BK371" s="16" t="s">
        <v>430</v>
      </c>
      <c r="BL371" s="14" t="s">
        <v>0</v>
      </c>
      <c r="BM371" s="20">
        <v>356124.69770000002</v>
      </c>
      <c r="BN371" s="14" t="s">
        <v>45</v>
      </c>
      <c r="BO371" s="20"/>
      <c r="BP371" s="21">
        <v>43800</v>
      </c>
      <c r="BQ371" s="21">
        <v>47453</v>
      </c>
      <c r="BR371" s="20">
        <v>0</v>
      </c>
      <c r="BS371" s="20">
        <v>816.19</v>
      </c>
      <c r="BT371" s="20">
        <v>0</v>
      </c>
    </row>
    <row r="372" spans="1:72" s="12" customFormat="1" ht="18.2" customHeight="1" x14ac:dyDescent="0.15">
      <c r="A372" s="3">
        <v>370</v>
      </c>
      <c r="B372" s="4" t="s">
        <v>715</v>
      </c>
      <c r="C372" s="4" t="s">
        <v>420</v>
      </c>
      <c r="D372" s="5">
        <v>45231</v>
      </c>
      <c r="E372" s="6" t="s">
        <v>319</v>
      </c>
      <c r="F372" s="7">
        <v>157</v>
      </c>
      <c r="G372" s="7">
        <v>156</v>
      </c>
      <c r="H372" s="8">
        <v>143715.9259</v>
      </c>
      <c r="I372" s="8">
        <v>83017.427500000005</v>
      </c>
      <c r="J372" s="8">
        <v>0</v>
      </c>
      <c r="K372" s="8">
        <v>226733.35339999999</v>
      </c>
      <c r="L372" s="8">
        <v>889.17150000000004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226733.35339999999</v>
      </c>
      <c r="T372" s="8">
        <v>216710.85829999999</v>
      </c>
      <c r="U372" s="8">
        <v>1044.3343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217755.19260000001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>
        <v>0</v>
      </c>
      <c r="AU372" s="8">
        <f t="shared" si="5"/>
        <v>0</v>
      </c>
      <c r="AV372" s="8">
        <v>83906.599000000002</v>
      </c>
      <c r="AW372" s="8">
        <v>217755.19260000001</v>
      </c>
      <c r="AX372" s="9">
        <v>109</v>
      </c>
      <c r="AY372" s="9">
        <v>300</v>
      </c>
      <c r="AZ372" s="8">
        <v>1350000</v>
      </c>
      <c r="BA372" s="8">
        <v>235760.7</v>
      </c>
      <c r="BB372" s="10">
        <v>68.42</v>
      </c>
      <c r="BC372" s="10">
        <v>65.800178060329799</v>
      </c>
      <c r="BD372" s="10">
        <v>8.7200000000000006</v>
      </c>
      <c r="BE372" s="10"/>
      <c r="BF372" s="6" t="s">
        <v>421</v>
      </c>
      <c r="BG372" s="3"/>
      <c r="BH372" s="6" t="s">
        <v>114</v>
      </c>
      <c r="BI372" s="6" t="s">
        <v>474</v>
      </c>
      <c r="BJ372" s="6" t="s">
        <v>666</v>
      </c>
      <c r="BK372" s="6" t="s">
        <v>424</v>
      </c>
      <c r="BL372" s="4" t="s">
        <v>1</v>
      </c>
      <c r="BM372" s="10">
        <v>1791999.07546463</v>
      </c>
      <c r="BN372" s="4" t="s">
        <v>45</v>
      </c>
      <c r="BO372" s="10"/>
      <c r="BP372" s="11">
        <v>39421</v>
      </c>
      <c r="BQ372" s="11">
        <v>48580</v>
      </c>
      <c r="BR372" s="10">
        <v>56669.278200000001</v>
      </c>
      <c r="BS372" s="10">
        <v>196.47</v>
      </c>
      <c r="BT372" s="10">
        <v>44.283900000000003</v>
      </c>
    </row>
    <row r="373" spans="1:72" s="12" customFormat="1" ht="18.2" customHeight="1" x14ac:dyDescent="0.15">
      <c r="A373" s="13">
        <v>371</v>
      </c>
      <c r="B373" s="14" t="s">
        <v>715</v>
      </c>
      <c r="C373" s="14" t="s">
        <v>420</v>
      </c>
      <c r="D373" s="15">
        <v>45231</v>
      </c>
      <c r="E373" s="16" t="s">
        <v>41</v>
      </c>
      <c r="F373" s="17">
        <v>0</v>
      </c>
      <c r="G373" s="17">
        <v>0</v>
      </c>
      <c r="H373" s="18">
        <v>419601.71179999999</v>
      </c>
      <c r="I373" s="18">
        <v>0</v>
      </c>
      <c r="J373" s="18">
        <v>0</v>
      </c>
      <c r="K373" s="18">
        <v>419601.71179999999</v>
      </c>
      <c r="L373" s="18">
        <v>2049.0500999999999</v>
      </c>
      <c r="M373" s="18">
        <v>0</v>
      </c>
      <c r="N373" s="18">
        <v>0</v>
      </c>
      <c r="O373" s="18">
        <v>0</v>
      </c>
      <c r="P373" s="18">
        <v>2049.0500999999999</v>
      </c>
      <c r="Q373" s="18">
        <v>0</v>
      </c>
      <c r="R373" s="18">
        <v>0</v>
      </c>
      <c r="S373" s="18">
        <v>417552.6617</v>
      </c>
      <c r="T373" s="18">
        <v>0</v>
      </c>
      <c r="U373" s="18">
        <v>3605.0781000000002</v>
      </c>
      <c r="V373" s="18">
        <v>0</v>
      </c>
      <c r="W373" s="18">
        <v>0</v>
      </c>
      <c r="X373" s="18">
        <v>3605.0781000000002</v>
      </c>
      <c r="Y373" s="18">
        <v>0</v>
      </c>
      <c r="Z373" s="18">
        <v>0</v>
      </c>
      <c r="AA373" s="18">
        <v>0</v>
      </c>
      <c r="AB373" s="18">
        <v>866.73429999999996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346.51900000000001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4791.4615000000003</v>
      </c>
      <c r="AR373" s="18">
        <v>0</v>
      </c>
      <c r="AS373" s="18"/>
      <c r="AT373" s="18">
        <v>0</v>
      </c>
      <c r="AU373" s="18">
        <f t="shared" si="5"/>
        <v>11658.843000000001</v>
      </c>
      <c r="AV373" s="18">
        <v>0</v>
      </c>
      <c r="AW373" s="18">
        <v>0</v>
      </c>
      <c r="AX373" s="19">
        <v>116</v>
      </c>
      <c r="AY373" s="19">
        <v>180</v>
      </c>
      <c r="AZ373" s="18">
        <v>875000</v>
      </c>
      <c r="BA373" s="18">
        <v>608231.21</v>
      </c>
      <c r="BB373" s="20"/>
      <c r="BC373" s="20"/>
      <c r="BD373" s="20">
        <v>10.31</v>
      </c>
      <c r="BE373" s="20"/>
      <c r="BF373" s="16"/>
      <c r="BG373" s="13"/>
      <c r="BH373" s="16" t="s">
        <v>114</v>
      </c>
      <c r="BI373" s="16" t="s">
        <v>455</v>
      </c>
      <c r="BJ373" s="16" t="s">
        <v>668</v>
      </c>
      <c r="BK373" s="16" t="s">
        <v>430</v>
      </c>
      <c r="BL373" s="14" t="s">
        <v>0</v>
      </c>
      <c r="BM373" s="20">
        <v>417552.6617</v>
      </c>
      <c r="BN373" s="14" t="s">
        <v>45</v>
      </c>
      <c r="BO373" s="20"/>
      <c r="BP373" s="21">
        <v>43339</v>
      </c>
      <c r="BQ373" s="21">
        <v>48825</v>
      </c>
      <c r="BR373" s="20">
        <v>0</v>
      </c>
      <c r="BS373" s="20">
        <v>866.73429999999996</v>
      </c>
      <c r="BT373" s="20">
        <v>0</v>
      </c>
    </row>
    <row r="374" spans="1:72" s="12" customFormat="1" ht="18.2" customHeight="1" x14ac:dyDescent="0.15">
      <c r="A374" s="3">
        <v>372</v>
      </c>
      <c r="B374" s="4" t="s">
        <v>715</v>
      </c>
      <c r="C374" s="4" t="s">
        <v>420</v>
      </c>
      <c r="D374" s="5">
        <v>45231</v>
      </c>
      <c r="E374" s="6" t="s">
        <v>108</v>
      </c>
      <c r="F374" s="7">
        <v>1</v>
      </c>
      <c r="G374" s="7">
        <v>1</v>
      </c>
      <c r="H374" s="8">
        <v>339590.78779999999</v>
      </c>
      <c r="I374" s="8">
        <v>1877.4289000000001</v>
      </c>
      <c r="J374" s="8">
        <v>0</v>
      </c>
      <c r="K374" s="8">
        <v>341468.21669999999</v>
      </c>
      <c r="L374" s="8">
        <v>1893.5590999999999</v>
      </c>
      <c r="M374" s="8">
        <v>0</v>
      </c>
      <c r="N374" s="8">
        <v>0</v>
      </c>
      <c r="O374" s="8">
        <v>1877.4289000000001</v>
      </c>
      <c r="P374" s="8">
        <v>0</v>
      </c>
      <c r="Q374" s="8">
        <v>0</v>
      </c>
      <c r="R374" s="8">
        <v>0</v>
      </c>
      <c r="S374" s="8">
        <v>339590.78779999999</v>
      </c>
      <c r="T374" s="8">
        <v>2933.7811000000002</v>
      </c>
      <c r="U374" s="8">
        <v>2917.6509000000001</v>
      </c>
      <c r="V374" s="8">
        <v>0</v>
      </c>
      <c r="W374" s="8">
        <v>2933.7811000000002</v>
      </c>
      <c r="X374" s="8">
        <v>0</v>
      </c>
      <c r="Y374" s="8">
        <v>0</v>
      </c>
      <c r="Z374" s="8">
        <v>0</v>
      </c>
      <c r="AA374" s="8">
        <v>2917.6509000000001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602.5018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248.46860000000001</v>
      </c>
      <c r="AQ374" s="8">
        <v>0</v>
      </c>
      <c r="AR374" s="8">
        <v>0</v>
      </c>
      <c r="AS374" s="8"/>
      <c r="AT374" s="8">
        <v>0</v>
      </c>
      <c r="AU374" s="8">
        <f t="shared" si="5"/>
        <v>5662.1804000000002</v>
      </c>
      <c r="AV374" s="8">
        <v>1893.5590999999999</v>
      </c>
      <c r="AW374" s="8">
        <v>2917.6509000000001</v>
      </c>
      <c r="AX374" s="9">
        <v>108</v>
      </c>
      <c r="AY374" s="9">
        <v>118</v>
      </c>
      <c r="AZ374" s="8">
        <v>633000</v>
      </c>
      <c r="BA374" s="8">
        <v>359385</v>
      </c>
      <c r="BB374" s="10"/>
      <c r="BC374" s="10"/>
      <c r="BD374" s="10">
        <v>10.31</v>
      </c>
      <c r="BE374" s="10"/>
      <c r="BF374" s="6"/>
      <c r="BG374" s="3"/>
      <c r="BH374" s="6" t="s">
        <v>114</v>
      </c>
      <c r="BI374" s="6" t="s">
        <v>474</v>
      </c>
      <c r="BJ374" s="6" t="s">
        <v>668</v>
      </c>
      <c r="BK374" s="6" t="s">
        <v>442</v>
      </c>
      <c r="BL374" s="4" t="s">
        <v>0</v>
      </c>
      <c r="BM374" s="10">
        <v>339590.78779999999</v>
      </c>
      <c r="BN374" s="4" t="s">
        <v>45</v>
      </c>
      <c r="BO374" s="10"/>
      <c r="BP374" s="11">
        <v>44890</v>
      </c>
      <c r="BQ374" s="11">
        <v>48518</v>
      </c>
      <c r="BR374" s="10">
        <v>850.97040000000004</v>
      </c>
      <c r="BS374" s="10">
        <v>602.5018</v>
      </c>
      <c r="BT374" s="10">
        <v>0</v>
      </c>
    </row>
    <row r="375" spans="1:72" s="12" customFormat="1" ht="18.2" customHeight="1" x14ac:dyDescent="0.15">
      <c r="A375" s="13">
        <v>373</v>
      </c>
      <c r="B375" s="14" t="s">
        <v>715</v>
      </c>
      <c r="C375" s="14" t="s">
        <v>420</v>
      </c>
      <c r="D375" s="15">
        <v>45231</v>
      </c>
      <c r="E375" s="16" t="s">
        <v>42</v>
      </c>
      <c r="F375" s="17">
        <v>1</v>
      </c>
      <c r="G375" s="17">
        <v>0</v>
      </c>
      <c r="H375" s="18">
        <v>306785.50790000003</v>
      </c>
      <c r="I375" s="18">
        <v>0</v>
      </c>
      <c r="J375" s="18">
        <v>0</v>
      </c>
      <c r="K375" s="18">
        <v>306785.50790000003</v>
      </c>
      <c r="L375" s="18">
        <v>1331.0491999999999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306785.50790000003</v>
      </c>
      <c r="T375" s="18">
        <v>0</v>
      </c>
      <c r="U375" s="18">
        <v>2635.7986999999998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2635.7986999999998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0.87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0.87</v>
      </c>
      <c r="AV375" s="18">
        <v>1331.0491999999999</v>
      </c>
      <c r="AW375" s="18">
        <v>2635.7986999999998</v>
      </c>
      <c r="AX375" s="19">
        <v>125</v>
      </c>
      <c r="AY375" s="19">
        <v>180</v>
      </c>
      <c r="AZ375" s="18">
        <v>875000</v>
      </c>
      <c r="BA375" s="18">
        <v>426725.5</v>
      </c>
      <c r="BB375" s="20">
        <v>0</v>
      </c>
      <c r="BC375" s="20" t="s">
        <v>447</v>
      </c>
      <c r="BD375" s="20">
        <v>10.31</v>
      </c>
      <c r="BE375" s="20"/>
      <c r="BF375" s="16"/>
      <c r="BG375" s="13"/>
      <c r="BH375" s="16" t="s">
        <v>114</v>
      </c>
      <c r="BI375" s="16" t="s">
        <v>455</v>
      </c>
      <c r="BJ375" s="16" t="s">
        <v>668</v>
      </c>
      <c r="BK375" s="16" t="s">
        <v>442</v>
      </c>
      <c r="BL375" s="14" t="s">
        <v>0</v>
      </c>
      <c r="BM375" s="20">
        <v>306785.50790000003</v>
      </c>
      <c r="BN375" s="14" t="s">
        <v>45</v>
      </c>
      <c r="BO375" s="20"/>
      <c r="BP375" s="21">
        <v>43556</v>
      </c>
      <c r="BQ375" s="21">
        <v>49035</v>
      </c>
      <c r="BR375" s="20">
        <v>882.22</v>
      </c>
      <c r="BS375" s="20">
        <v>608.09</v>
      </c>
      <c r="BT375" s="20">
        <v>0</v>
      </c>
    </row>
    <row r="376" spans="1:72" s="12" customFormat="1" ht="18.2" customHeight="1" x14ac:dyDescent="0.15">
      <c r="A376" s="3">
        <v>374</v>
      </c>
      <c r="B376" s="4" t="s">
        <v>715</v>
      </c>
      <c r="C376" s="4" t="s">
        <v>420</v>
      </c>
      <c r="D376" s="5">
        <v>45231</v>
      </c>
      <c r="E376" s="6" t="s">
        <v>109</v>
      </c>
      <c r="F376" s="7">
        <v>142</v>
      </c>
      <c r="G376" s="7">
        <v>141</v>
      </c>
      <c r="H376" s="8">
        <v>85641.6728</v>
      </c>
      <c r="I376" s="8">
        <v>138193.1911</v>
      </c>
      <c r="J376" s="8">
        <v>0</v>
      </c>
      <c r="K376" s="8">
        <v>223834.8639</v>
      </c>
      <c r="L376" s="8">
        <v>1564.3050000000001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223834.8639</v>
      </c>
      <c r="T376" s="8">
        <v>168587.43580000001</v>
      </c>
      <c r="U376" s="8">
        <v>621.61350000000004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169209.04930000001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>
        <v>0</v>
      </c>
      <c r="AU376" s="8">
        <f t="shared" si="5"/>
        <v>0</v>
      </c>
      <c r="AV376" s="8">
        <v>139757.49609999999</v>
      </c>
      <c r="AW376" s="8">
        <v>169209.04930000001</v>
      </c>
      <c r="AX376" s="9">
        <v>47</v>
      </c>
      <c r="AY376" s="9">
        <v>240</v>
      </c>
      <c r="AZ376" s="8">
        <v>1150000</v>
      </c>
      <c r="BA376" s="8">
        <v>248071.19</v>
      </c>
      <c r="BB376" s="10">
        <v>83.96</v>
      </c>
      <c r="BC376" s="10">
        <v>75.757185560499806</v>
      </c>
      <c r="BD376" s="10">
        <v>8.7100000000000009</v>
      </c>
      <c r="BE376" s="10"/>
      <c r="BF376" s="6" t="s">
        <v>421</v>
      </c>
      <c r="BG376" s="3"/>
      <c r="BH376" s="6" t="s">
        <v>114</v>
      </c>
      <c r="BI376" s="6" t="s">
        <v>474</v>
      </c>
      <c r="BJ376" s="6" t="s">
        <v>666</v>
      </c>
      <c r="BK376" s="6" t="s">
        <v>424</v>
      </c>
      <c r="BL376" s="4" t="s">
        <v>1</v>
      </c>
      <c r="BM376" s="10">
        <v>1769090.7100814399</v>
      </c>
      <c r="BN376" s="4" t="s">
        <v>45</v>
      </c>
      <c r="BO376" s="10"/>
      <c r="BP376" s="11">
        <v>39386</v>
      </c>
      <c r="BQ376" s="11">
        <v>46692</v>
      </c>
      <c r="BR376" s="10">
        <v>53887.772100000002</v>
      </c>
      <c r="BS376" s="10">
        <v>206.73</v>
      </c>
      <c r="BT376" s="10">
        <v>44.283900000000003</v>
      </c>
    </row>
    <row r="377" spans="1:72" s="12" customFormat="1" ht="18.2" customHeight="1" x14ac:dyDescent="0.15">
      <c r="A377" s="13">
        <v>375</v>
      </c>
      <c r="B377" s="14" t="s">
        <v>345</v>
      </c>
      <c r="C377" s="14" t="s">
        <v>420</v>
      </c>
      <c r="D377" s="15">
        <v>45231</v>
      </c>
      <c r="E377" s="16" t="s">
        <v>320</v>
      </c>
      <c r="F377" s="17">
        <v>151</v>
      </c>
      <c r="G377" s="17">
        <v>150</v>
      </c>
      <c r="H377" s="18">
        <v>59696.19</v>
      </c>
      <c r="I377" s="18">
        <v>36598</v>
      </c>
      <c r="J377" s="18">
        <v>0</v>
      </c>
      <c r="K377" s="18">
        <v>96294.19</v>
      </c>
      <c r="L377" s="18">
        <v>394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96294.19</v>
      </c>
      <c r="T377" s="18">
        <v>83660.789999999994</v>
      </c>
      <c r="U377" s="18">
        <v>412.88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84073.67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f t="shared" si="5"/>
        <v>0</v>
      </c>
      <c r="AV377" s="18">
        <v>36992</v>
      </c>
      <c r="AW377" s="18">
        <v>84073.67</v>
      </c>
      <c r="AX377" s="19">
        <v>104</v>
      </c>
      <c r="AY377" s="19">
        <v>300</v>
      </c>
      <c r="AZ377" s="18">
        <v>433800</v>
      </c>
      <c r="BA377" s="18">
        <v>101904.82</v>
      </c>
      <c r="BB377" s="20">
        <v>90</v>
      </c>
      <c r="BC377" s="20">
        <v>85.044820254822099</v>
      </c>
      <c r="BD377" s="20">
        <v>8.3000000000000007</v>
      </c>
      <c r="BE377" s="20"/>
      <c r="BF377" s="16" t="s">
        <v>421</v>
      </c>
      <c r="BG377" s="13"/>
      <c r="BH377" s="16" t="s">
        <v>444</v>
      </c>
      <c r="BI377" s="16" t="s">
        <v>445</v>
      </c>
      <c r="BJ377" s="16" t="s">
        <v>603</v>
      </c>
      <c r="BK377" s="16" t="s">
        <v>424</v>
      </c>
      <c r="BL377" s="14" t="s">
        <v>1</v>
      </c>
      <c r="BM377" s="20">
        <v>761066.23425707</v>
      </c>
      <c r="BN377" s="14" t="s">
        <v>45</v>
      </c>
      <c r="BO377" s="20"/>
      <c r="BP377" s="21">
        <v>39234</v>
      </c>
      <c r="BQ377" s="21">
        <v>48366</v>
      </c>
      <c r="BR377" s="20">
        <v>22421.68</v>
      </c>
      <c r="BS377" s="20">
        <v>84.91</v>
      </c>
      <c r="BT377" s="20">
        <v>44.53</v>
      </c>
    </row>
    <row r="378" spans="1:72" s="12" customFormat="1" ht="18.2" customHeight="1" x14ac:dyDescent="0.15">
      <c r="A378" s="3">
        <v>376</v>
      </c>
      <c r="B378" s="4" t="s">
        <v>345</v>
      </c>
      <c r="C378" s="4" t="s">
        <v>420</v>
      </c>
      <c r="D378" s="5">
        <v>45231</v>
      </c>
      <c r="E378" s="6" t="s">
        <v>321</v>
      </c>
      <c r="F378" s="7">
        <v>150</v>
      </c>
      <c r="G378" s="7">
        <v>149</v>
      </c>
      <c r="H378" s="8">
        <v>51534.67</v>
      </c>
      <c r="I378" s="8">
        <v>31140.71</v>
      </c>
      <c r="J378" s="8">
        <v>0</v>
      </c>
      <c r="K378" s="8">
        <v>82675.38</v>
      </c>
      <c r="L378" s="8">
        <v>335.56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82675.38</v>
      </c>
      <c r="T378" s="8">
        <v>71965.81</v>
      </c>
      <c r="U378" s="8">
        <v>356.43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72322.240000000005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f t="shared" si="5"/>
        <v>0</v>
      </c>
      <c r="AV378" s="8">
        <v>31476.27</v>
      </c>
      <c r="AW378" s="8">
        <v>72322.240000000005</v>
      </c>
      <c r="AX378" s="9">
        <v>105</v>
      </c>
      <c r="AY378" s="9">
        <v>300</v>
      </c>
      <c r="AZ378" s="8">
        <v>413000</v>
      </c>
      <c r="BA378" s="8">
        <v>87395.54</v>
      </c>
      <c r="BB378" s="10">
        <v>90</v>
      </c>
      <c r="BC378" s="10">
        <v>85.139175294299903</v>
      </c>
      <c r="BD378" s="10">
        <v>8.3000000000000007</v>
      </c>
      <c r="BE378" s="10"/>
      <c r="BF378" s="6" t="s">
        <v>431</v>
      </c>
      <c r="BG378" s="3"/>
      <c r="BH378" s="6" t="s">
        <v>569</v>
      </c>
      <c r="BI378" s="6" t="s">
        <v>604</v>
      </c>
      <c r="BJ378" s="6" t="s">
        <v>613</v>
      </c>
      <c r="BK378" s="6" t="s">
        <v>424</v>
      </c>
      <c r="BL378" s="4" t="s">
        <v>1</v>
      </c>
      <c r="BM378" s="10">
        <v>653429.24762514001</v>
      </c>
      <c r="BN378" s="4" t="s">
        <v>45</v>
      </c>
      <c r="BO378" s="10"/>
      <c r="BP378" s="11">
        <v>39268</v>
      </c>
      <c r="BQ378" s="11">
        <v>48400</v>
      </c>
      <c r="BR378" s="10">
        <v>19762.21</v>
      </c>
      <c r="BS378" s="10">
        <v>72.83</v>
      </c>
      <c r="BT378" s="10">
        <v>44.66</v>
      </c>
    </row>
    <row r="379" spans="1:72" s="12" customFormat="1" ht="18.2" customHeight="1" x14ac:dyDescent="0.15">
      <c r="A379" s="13">
        <v>377</v>
      </c>
      <c r="B379" s="14" t="s">
        <v>345</v>
      </c>
      <c r="C379" s="14" t="s">
        <v>420</v>
      </c>
      <c r="D379" s="15">
        <v>45231</v>
      </c>
      <c r="E379" s="16" t="s">
        <v>669</v>
      </c>
      <c r="F379" s="17">
        <v>1</v>
      </c>
      <c r="G379" s="17">
        <v>1</v>
      </c>
      <c r="H379" s="18">
        <v>40874.050000000003</v>
      </c>
      <c r="I379" s="18">
        <v>266.97000000000003</v>
      </c>
      <c r="J379" s="18">
        <v>0</v>
      </c>
      <c r="K379" s="18">
        <v>41141.019999999997</v>
      </c>
      <c r="L379" s="18">
        <v>268.82</v>
      </c>
      <c r="M379" s="18">
        <v>0</v>
      </c>
      <c r="N379" s="18">
        <v>0</v>
      </c>
      <c r="O379" s="18">
        <v>266.97000000000003</v>
      </c>
      <c r="P379" s="18">
        <v>248.26</v>
      </c>
      <c r="Q379" s="18">
        <v>0</v>
      </c>
      <c r="R379" s="18">
        <v>0</v>
      </c>
      <c r="S379" s="18">
        <v>40625.79</v>
      </c>
      <c r="T379" s="18">
        <v>284.55</v>
      </c>
      <c r="U379" s="18">
        <v>282.7</v>
      </c>
      <c r="V379" s="18">
        <v>0</v>
      </c>
      <c r="W379" s="18">
        <v>284.55</v>
      </c>
      <c r="X379" s="18">
        <v>282.7</v>
      </c>
      <c r="Y379" s="18">
        <v>0</v>
      </c>
      <c r="Z379" s="18">
        <v>0</v>
      </c>
      <c r="AA379" s="18">
        <v>0</v>
      </c>
      <c r="AB379" s="18">
        <v>58.04</v>
      </c>
      <c r="AC379" s="18">
        <v>0</v>
      </c>
      <c r="AD379" s="18">
        <v>0</v>
      </c>
      <c r="AE379" s="18">
        <v>0</v>
      </c>
      <c r="AF379" s="18">
        <v>44.32</v>
      </c>
      <c r="AG379" s="18">
        <v>0</v>
      </c>
      <c r="AH379" s="18">
        <v>31.52</v>
      </c>
      <c r="AI379" s="18">
        <v>21</v>
      </c>
      <c r="AJ379" s="18">
        <v>58.04</v>
      </c>
      <c r="AK379" s="18">
        <v>0</v>
      </c>
      <c r="AL379" s="18">
        <v>0</v>
      </c>
      <c r="AM379" s="18">
        <v>0</v>
      </c>
      <c r="AN379" s="18">
        <v>0</v>
      </c>
      <c r="AO379" s="18">
        <v>31.52</v>
      </c>
      <c r="AP379" s="18">
        <v>20.27</v>
      </c>
      <c r="AQ379" s="18">
        <v>0</v>
      </c>
      <c r="AR379" s="18">
        <v>0</v>
      </c>
      <c r="AS379" s="18">
        <v>6.326E-3</v>
      </c>
      <c r="AT379" s="18">
        <v>0</v>
      </c>
      <c r="AU379" s="18">
        <f t="shared" si="5"/>
        <v>1347.1836740000001</v>
      </c>
      <c r="AV379" s="18">
        <v>20.56</v>
      </c>
      <c r="AW379" s="18">
        <v>0</v>
      </c>
      <c r="AX379" s="19">
        <v>107</v>
      </c>
      <c r="AY379" s="19">
        <v>300</v>
      </c>
      <c r="AZ379" s="18">
        <v>299000</v>
      </c>
      <c r="BA379" s="18">
        <v>69654.600000000006</v>
      </c>
      <c r="BB379" s="20">
        <v>90</v>
      </c>
      <c r="BC379" s="20">
        <v>52.492169935653898</v>
      </c>
      <c r="BD379" s="20">
        <v>8.3000000000000007</v>
      </c>
      <c r="BE379" s="20"/>
      <c r="BF379" s="16" t="s">
        <v>421</v>
      </c>
      <c r="BG379" s="13"/>
      <c r="BH379" s="16" t="s">
        <v>569</v>
      </c>
      <c r="BI379" s="16" t="s">
        <v>604</v>
      </c>
      <c r="BJ379" s="16" t="s">
        <v>613</v>
      </c>
      <c r="BK379" s="16" t="s">
        <v>442</v>
      </c>
      <c r="BL379" s="14" t="s">
        <v>1</v>
      </c>
      <c r="BM379" s="20">
        <v>321088.08443187003</v>
      </c>
      <c r="BN379" s="14" t="s">
        <v>45</v>
      </c>
      <c r="BO379" s="20"/>
      <c r="BP379" s="21">
        <v>39332</v>
      </c>
      <c r="BQ379" s="21">
        <v>48464</v>
      </c>
      <c r="BR379" s="20">
        <v>0</v>
      </c>
      <c r="BS379" s="20">
        <v>58.04</v>
      </c>
      <c r="BT379" s="20">
        <v>44.32</v>
      </c>
    </row>
    <row r="380" spans="1:72" s="12" customFormat="1" ht="18.2" customHeight="1" x14ac:dyDescent="0.15">
      <c r="A380" s="3">
        <v>378</v>
      </c>
      <c r="B380" s="4" t="s">
        <v>715</v>
      </c>
      <c r="C380" s="4" t="s">
        <v>420</v>
      </c>
      <c r="D380" s="5">
        <v>45231</v>
      </c>
      <c r="E380" s="6" t="s">
        <v>670</v>
      </c>
      <c r="F380" s="7">
        <v>13</v>
      </c>
      <c r="G380" s="7">
        <v>12</v>
      </c>
      <c r="H380" s="8">
        <v>170021.18229999999</v>
      </c>
      <c r="I380" s="8">
        <v>11726.768400000001</v>
      </c>
      <c r="J380" s="8">
        <v>0</v>
      </c>
      <c r="K380" s="8">
        <v>181747.95069999999</v>
      </c>
      <c r="L380" s="8">
        <v>1094.6124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181747.95069999999</v>
      </c>
      <c r="T380" s="8">
        <v>14102.037200000001</v>
      </c>
      <c r="U380" s="8">
        <v>1235.4856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15337.522800000001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/>
      <c r="AT380" s="8">
        <v>0</v>
      </c>
      <c r="AU380" s="8">
        <f t="shared" si="5"/>
        <v>0</v>
      </c>
      <c r="AV380" s="8">
        <v>12821.380800000001</v>
      </c>
      <c r="AW380" s="8">
        <v>15337.522800000001</v>
      </c>
      <c r="AX380" s="9">
        <v>106</v>
      </c>
      <c r="AY380" s="9">
        <v>300</v>
      </c>
      <c r="AZ380" s="8">
        <v>1274625.47</v>
      </c>
      <c r="BA380" s="8">
        <v>284119.39</v>
      </c>
      <c r="BB380" s="10">
        <v>85.96</v>
      </c>
      <c r="BC380" s="10">
        <v>54.987636859884802</v>
      </c>
      <c r="BD380" s="10">
        <v>8.7200000000000006</v>
      </c>
      <c r="BE380" s="10"/>
      <c r="BF380" s="6" t="s">
        <v>421</v>
      </c>
      <c r="BG380" s="3"/>
      <c r="BH380" s="6" t="s">
        <v>114</v>
      </c>
      <c r="BI380" s="6" t="s">
        <v>474</v>
      </c>
      <c r="BJ380" s="6" t="s">
        <v>547</v>
      </c>
      <c r="BK380" s="6" t="s">
        <v>424</v>
      </c>
      <c r="BL380" s="4" t="s">
        <v>1</v>
      </c>
      <c r="BM380" s="10">
        <v>1436454.56099884</v>
      </c>
      <c r="BN380" s="4" t="s">
        <v>45</v>
      </c>
      <c r="BO380" s="10"/>
      <c r="BP380" s="11">
        <v>39344</v>
      </c>
      <c r="BQ380" s="11">
        <v>48488</v>
      </c>
      <c r="BR380" s="10">
        <v>5471.9856</v>
      </c>
      <c r="BS380" s="10">
        <v>236.77</v>
      </c>
      <c r="BT380" s="10">
        <v>44.283900000000003</v>
      </c>
    </row>
    <row r="381" spans="1:72" s="12" customFormat="1" ht="18.2" customHeight="1" x14ac:dyDescent="0.15">
      <c r="A381" s="13">
        <v>379</v>
      </c>
      <c r="B381" s="14" t="s">
        <v>715</v>
      </c>
      <c r="C381" s="14" t="s">
        <v>420</v>
      </c>
      <c r="D381" s="15">
        <v>45231</v>
      </c>
      <c r="E381" s="16" t="s">
        <v>110</v>
      </c>
      <c r="F381" s="17">
        <v>162</v>
      </c>
      <c r="G381" s="17">
        <v>161</v>
      </c>
      <c r="H381" s="18">
        <v>92720.459600000002</v>
      </c>
      <c r="I381" s="18">
        <v>46263.338499999998</v>
      </c>
      <c r="J381" s="18">
        <v>0</v>
      </c>
      <c r="K381" s="18">
        <v>138983.79810000001</v>
      </c>
      <c r="L381" s="18">
        <v>513.03570000000002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138983.79810000001</v>
      </c>
      <c r="T381" s="18">
        <v>155763.49979999999</v>
      </c>
      <c r="U381" s="18">
        <v>749.49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156512.98980000001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>
        <v>0</v>
      </c>
      <c r="AU381" s="18">
        <f t="shared" si="5"/>
        <v>0</v>
      </c>
      <c r="AV381" s="18">
        <v>46776.374199999998</v>
      </c>
      <c r="AW381" s="18">
        <v>156512.98980000001</v>
      </c>
      <c r="AX381" s="19">
        <v>114</v>
      </c>
      <c r="AY381" s="19">
        <v>300</v>
      </c>
      <c r="AZ381" s="18">
        <v>634000</v>
      </c>
      <c r="BA381" s="18">
        <v>142232.97</v>
      </c>
      <c r="BB381" s="20">
        <v>90</v>
      </c>
      <c r="BC381" s="20">
        <v>87.944038776663405</v>
      </c>
      <c r="BD381" s="20">
        <v>9.6999999999999993</v>
      </c>
      <c r="BE381" s="20"/>
      <c r="BF381" s="16" t="s">
        <v>421</v>
      </c>
      <c r="BG381" s="13"/>
      <c r="BH381" s="16" t="s">
        <v>444</v>
      </c>
      <c r="BI381" s="16" t="s">
        <v>445</v>
      </c>
      <c r="BJ381" s="16" t="s">
        <v>603</v>
      </c>
      <c r="BK381" s="16" t="s">
        <v>424</v>
      </c>
      <c r="BL381" s="14" t="s">
        <v>1</v>
      </c>
      <c r="BM381" s="20">
        <v>1098465.81442465</v>
      </c>
      <c r="BN381" s="14" t="s">
        <v>45</v>
      </c>
      <c r="BO381" s="20"/>
      <c r="BP381" s="21">
        <v>39584</v>
      </c>
      <c r="BQ381" s="21">
        <v>48731</v>
      </c>
      <c r="BR381" s="20">
        <v>35988.0677</v>
      </c>
      <c r="BS381" s="20">
        <v>118.53</v>
      </c>
      <c r="BT381" s="20">
        <v>44.283900000000003</v>
      </c>
    </row>
    <row r="382" spans="1:72" s="12" customFormat="1" ht="18.2" customHeight="1" x14ac:dyDescent="0.15">
      <c r="A382" s="3">
        <v>380</v>
      </c>
      <c r="B382" s="4" t="s">
        <v>715</v>
      </c>
      <c r="C382" s="4" t="s">
        <v>420</v>
      </c>
      <c r="D382" s="5">
        <v>45231</v>
      </c>
      <c r="E382" s="6" t="s">
        <v>111</v>
      </c>
      <c r="F382" s="7">
        <v>127</v>
      </c>
      <c r="G382" s="7">
        <v>126</v>
      </c>
      <c r="H382" s="8">
        <v>97259.561100000006</v>
      </c>
      <c r="I382" s="8">
        <v>42098.630499999999</v>
      </c>
      <c r="J382" s="8">
        <v>0</v>
      </c>
      <c r="K382" s="8">
        <v>139358.19159999999</v>
      </c>
      <c r="L382" s="8">
        <v>531.07939999999996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139358.19159999999</v>
      </c>
      <c r="T382" s="8">
        <v>122582.8708</v>
      </c>
      <c r="U382" s="8">
        <v>786.18010000000004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123369.0509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/>
      <c r="AT382" s="8">
        <v>0</v>
      </c>
      <c r="AU382" s="8">
        <f t="shared" si="5"/>
        <v>0</v>
      </c>
      <c r="AV382" s="8">
        <v>42629.709900000002</v>
      </c>
      <c r="AW382" s="8">
        <v>123369.0509</v>
      </c>
      <c r="AX382" s="9">
        <v>115</v>
      </c>
      <c r="AY382" s="9">
        <v>300</v>
      </c>
      <c r="AZ382" s="8">
        <v>720000</v>
      </c>
      <c r="BA382" s="8">
        <v>148399.51999999999</v>
      </c>
      <c r="BB382" s="10">
        <v>82.63</v>
      </c>
      <c r="BC382" s="10">
        <v>77.595718449143206</v>
      </c>
      <c r="BD382" s="10">
        <v>9.6999999999999993</v>
      </c>
      <c r="BE382" s="10"/>
      <c r="BF382" s="6" t="s">
        <v>421</v>
      </c>
      <c r="BG382" s="3"/>
      <c r="BH382" s="6" t="s">
        <v>444</v>
      </c>
      <c r="BI382" s="6" t="s">
        <v>445</v>
      </c>
      <c r="BJ382" s="6" t="s">
        <v>603</v>
      </c>
      <c r="BK382" s="6" t="s">
        <v>424</v>
      </c>
      <c r="BL382" s="4" t="s">
        <v>1</v>
      </c>
      <c r="BM382" s="10">
        <v>1101424.85329475</v>
      </c>
      <c r="BN382" s="4" t="s">
        <v>45</v>
      </c>
      <c r="BO382" s="10"/>
      <c r="BP382" s="11">
        <v>39619</v>
      </c>
      <c r="BQ382" s="11">
        <v>48761</v>
      </c>
      <c r="BR382" s="10">
        <v>30680.228500000001</v>
      </c>
      <c r="BS382" s="10">
        <v>123.67</v>
      </c>
      <c r="BT382" s="10">
        <v>44.283900000000003</v>
      </c>
    </row>
    <row r="383" spans="1:72" s="12" customFormat="1" ht="18.2" customHeight="1" x14ac:dyDescent="0.15">
      <c r="A383" s="13">
        <v>381</v>
      </c>
      <c r="B383" s="14" t="s">
        <v>715</v>
      </c>
      <c r="C383" s="14" t="s">
        <v>420</v>
      </c>
      <c r="D383" s="15">
        <v>45231</v>
      </c>
      <c r="E383" s="16" t="s">
        <v>671</v>
      </c>
      <c r="F383" s="17">
        <v>1</v>
      </c>
      <c r="G383" s="17">
        <v>0</v>
      </c>
      <c r="H383" s="18">
        <v>60877.989456000003</v>
      </c>
      <c r="I383" s="18">
        <v>0</v>
      </c>
      <c r="J383" s="18">
        <v>0</v>
      </c>
      <c r="K383" s="18">
        <v>60877.989456000003</v>
      </c>
      <c r="L383" s="18">
        <v>1234.2843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60877.989456000003</v>
      </c>
      <c r="T383" s="18">
        <v>0</v>
      </c>
      <c r="U383" s="18">
        <v>441.87110000000001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441.87110000000001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0</v>
      </c>
      <c r="AV383" s="18">
        <v>1234.2843</v>
      </c>
      <c r="AW383" s="18">
        <v>441.87110000000001</v>
      </c>
      <c r="AX383" s="19">
        <v>43</v>
      </c>
      <c r="AY383" s="19">
        <v>240</v>
      </c>
      <c r="AZ383" s="18">
        <v>807250</v>
      </c>
      <c r="BA383" s="18">
        <v>190219.77</v>
      </c>
      <c r="BB383" s="20">
        <v>90</v>
      </c>
      <c r="BC383" s="20">
        <v>28.803625674870698</v>
      </c>
      <c r="BD383" s="20">
        <v>8.7100000000000009</v>
      </c>
      <c r="BE383" s="20"/>
      <c r="BF383" s="16" t="s">
        <v>421</v>
      </c>
      <c r="BG383" s="13"/>
      <c r="BH383" s="16" t="s">
        <v>116</v>
      </c>
      <c r="BI383" s="16" t="s">
        <v>672</v>
      </c>
      <c r="BJ383" s="16" t="s">
        <v>673</v>
      </c>
      <c r="BK383" s="16" t="s">
        <v>442</v>
      </c>
      <c r="BL383" s="14" t="s">
        <v>1</v>
      </c>
      <c r="BM383" s="20">
        <v>481152.41619893699</v>
      </c>
      <c r="BN383" s="14" t="s">
        <v>45</v>
      </c>
      <c r="BO383" s="20"/>
      <c r="BP383" s="21">
        <v>39247</v>
      </c>
      <c r="BQ383" s="21">
        <v>46569</v>
      </c>
      <c r="BR383" s="20">
        <v>325.93650000000002</v>
      </c>
      <c r="BS383" s="20">
        <v>158.52000000000001</v>
      </c>
      <c r="BT383" s="20">
        <v>0</v>
      </c>
    </row>
    <row r="384" spans="1:72" s="12" customFormat="1" ht="18.2" customHeight="1" x14ac:dyDescent="0.15">
      <c r="A384" s="3">
        <v>382</v>
      </c>
      <c r="B384" s="4" t="s">
        <v>715</v>
      </c>
      <c r="C384" s="4" t="s">
        <v>420</v>
      </c>
      <c r="D384" s="5">
        <v>45231</v>
      </c>
      <c r="E384" s="6" t="s">
        <v>674</v>
      </c>
      <c r="F384" s="7">
        <v>0</v>
      </c>
      <c r="G384" s="7">
        <v>0</v>
      </c>
      <c r="H384" s="8">
        <v>58676.060541999999</v>
      </c>
      <c r="I384" s="8">
        <v>0</v>
      </c>
      <c r="J384" s="8">
        <v>0</v>
      </c>
      <c r="K384" s="8">
        <v>58676.060541999999</v>
      </c>
      <c r="L384" s="8">
        <v>358.26330000000002</v>
      </c>
      <c r="M384" s="8">
        <v>0</v>
      </c>
      <c r="N384" s="8">
        <v>0</v>
      </c>
      <c r="O384" s="8">
        <v>0</v>
      </c>
      <c r="P384" s="8">
        <v>358.26330000000002</v>
      </c>
      <c r="Q384" s="8">
        <v>0</v>
      </c>
      <c r="R384" s="8">
        <v>0</v>
      </c>
      <c r="S384" s="8">
        <v>58317.797242000001</v>
      </c>
      <c r="T384" s="8">
        <v>0</v>
      </c>
      <c r="U384" s="8">
        <v>426.37900000000002</v>
      </c>
      <c r="V384" s="8">
        <v>0</v>
      </c>
      <c r="W384" s="8">
        <v>0</v>
      </c>
      <c r="X384" s="8">
        <v>426.37900000000002</v>
      </c>
      <c r="Y384" s="8">
        <v>0</v>
      </c>
      <c r="Z384" s="8">
        <v>0</v>
      </c>
      <c r="AA384" s="8">
        <v>0</v>
      </c>
      <c r="AB384" s="8">
        <v>79.73</v>
      </c>
      <c r="AC384" s="8">
        <v>0</v>
      </c>
      <c r="AD384" s="8">
        <v>0</v>
      </c>
      <c r="AE384" s="8">
        <v>0</v>
      </c>
      <c r="AF384" s="8">
        <v>0</v>
      </c>
      <c r="AG384" s="8">
        <v>-6.79</v>
      </c>
      <c r="AH384" s="8">
        <v>44.813000000000002</v>
      </c>
      <c r="AI384" s="8">
        <v>26.225100000000001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/>
      <c r="AT384" s="8">
        <v>0</v>
      </c>
      <c r="AU384" s="8">
        <f t="shared" si="5"/>
        <v>935.41039999999998</v>
      </c>
      <c r="AV384" s="8">
        <v>0</v>
      </c>
      <c r="AW384" s="8">
        <v>0</v>
      </c>
      <c r="AX384" s="9">
        <v>110</v>
      </c>
      <c r="AY384" s="9">
        <v>300</v>
      </c>
      <c r="AZ384" s="8">
        <v>420000</v>
      </c>
      <c r="BA384" s="8">
        <v>95675.59</v>
      </c>
      <c r="BB384" s="10">
        <v>90</v>
      </c>
      <c r="BC384" s="10">
        <v>54.858316021672799</v>
      </c>
      <c r="BD384" s="10">
        <v>8.7200000000000006</v>
      </c>
      <c r="BE384" s="10"/>
      <c r="BF384" s="6" t="s">
        <v>431</v>
      </c>
      <c r="BG384" s="3"/>
      <c r="BH384" s="6" t="s">
        <v>559</v>
      </c>
      <c r="BI384" s="6" t="s">
        <v>675</v>
      </c>
      <c r="BJ384" s="6" t="s">
        <v>676</v>
      </c>
      <c r="BK384" s="6" t="s">
        <v>430</v>
      </c>
      <c r="BL384" s="4" t="s">
        <v>1</v>
      </c>
      <c r="BM384" s="10">
        <v>460917.80134540098</v>
      </c>
      <c r="BN384" s="4" t="s">
        <v>45</v>
      </c>
      <c r="BO384" s="10"/>
      <c r="BP384" s="11">
        <v>39472</v>
      </c>
      <c r="BQ384" s="11">
        <v>48611</v>
      </c>
      <c r="BR384" s="10">
        <v>0</v>
      </c>
      <c r="BS384" s="10">
        <v>79.73</v>
      </c>
      <c r="BT384" s="10">
        <v>0</v>
      </c>
    </row>
    <row r="385" spans="1:72" s="12" customFormat="1" ht="18.2" customHeight="1" x14ac:dyDescent="0.15">
      <c r="A385" s="13">
        <v>383</v>
      </c>
      <c r="B385" s="14" t="s">
        <v>715</v>
      </c>
      <c r="C385" s="14" t="s">
        <v>420</v>
      </c>
      <c r="D385" s="15">
        <v>45231</v>
      </c>
      <c r="E385" s="16" t="s">
        <v>322</v>
      </c>
      <c r="F385" s="17">
        <v>104</v>
      </c>
      <c r="G385" s="17">
        <v>103</v>
      </c>
      <c r="H385" s="18">
        <v>63838.737399999998</v>
      </c>
      <c r="I385" s="18">
        <v>26193.750800000002</v>
      </c>
      <c r="J385" s="18">
        <v>0</v>
      </c>
      <c r="K385" s="18">
        <v>90032.488200000007</v>
      </c>
      <c r="L385" s="18">
        <v>366.52429999999998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90032.488200000007</v>
      </c>
      <c r="T385" s="18">
        <v>61129.259899999997</v>
      </c>
      <c r="U385" s="18">
        <v>489.43009999999998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61618.69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>
        <v>0</v>
      </c>
      <c r="AU385" s="18">
        <f t="shared" si="5"/>
        <v>0</v>
      </c>
      <c r="AV385" s="18">
        <v>26560.275099999999</v>
      </c>
      <c r="AW385" s="18">
        <v>61618.69</v>
      </c>
      <c r="AX385" s="19">
        <v>113</v>
      </c>
      <c r="AY385" s="19">
        <v>300</v>
      </c>
      <c r="AZ385" s="18">
        <v>445000</v>
      </c>
      <c r="BA385" s="18">
        <v>100353.28</v>
      </c>
      <c r="BB385" s="20">
        <v>90</v>
      </c>
      <c r="BC385" s="20">
        <v>80.743987022646394</v>
      </c>
      <c r="BD385" s="20">
        <v>9.1999999999999993</v>
      </c>
      <c r="BE385" s="20"/>
      <c r="BF385" s="16" t="s">
        <v>431</v>
      </c>
      <c r="BG385" s="13"/>
      <c r="BH385" s="16" t="s">
        <v>559</v>
      </c>
      <c r="BI385" s="16" t="s">
        <v>675</v>
      </c>
      <c r="BJ385" s="16" t="s">
        <v>676</v>
      </c>
      <c r="BK385" s="16" t="s">
        <v>424</v>
      </c>
      <c r="BL385" s="14" t="s">
        <v>1</v>
      </c>
      <c r="BM385" s="20">
        <v>711576.54221057496</v>
      </c>
      <c r="BN385" s="14" t="s">
        <v>45</v>
      </c>
      <c r="BO385" s="20"/>
      <c r="BP385" s="21">
        <v>39541</v>
      </c>
      <c r="BQ385" s="21">
        <v>48700</v>
      </c>
      <c r="BR385" s="20">
        <v>16787.159899999999</v>
      </c>
      <c r="BS385" s="20">
        <v>83.63</v>
      </c>
      <c r="BT385" s="20">
        <v>44.283900000000003</v>
      </c>
    </row>
    <row r="386" spans="1:72" s="12" customFormat="1" ht="18.2" customHeight="1" x14ac:dyDescent="0.15">
      <c r="A386" s="3">
        <v>384</v>
      </c>
      <c r="B386" s="4" t="s">
        <v>715</v>
      </c>
      <c r="C386" s="4" t="s">
        <v>420</v>
      </c>
      <c r="D386" s="5">
        <v>45231</v>
      </c>
      <c r="E386" s="6" t="s">
        <v>677</v>
      </c>
      <c r="F386" s="7">
        <v>0</v>
      </c>
      <c r="G386" s="7">
        <v>1</v>
      </c>
      <c r="H386" s="8">
        <v>60202.647668999998</v>
      </c>
      <c r="I386" s="8">
        <v>389.35230000000001</v>
      </c>
      <c r="J386" s="8">
        <v>0</v>
      </c>
      <c r="K386" s="8">
        <v>60591.999968999997</v>
      </c>
      <c r="L386" s="8">
        <v>392.3374</v>
      </c>
      <c r="M386" s="8">
        <v>0</v>
      </c>
      <c r="N386" s="8">
        <v>0</v>
      </c>
      <c r="O386" s="8">
        <v>389.35230000000001</v>
      </c>
      <c r="P386" s="8">
        <v>392.3374</v>
      </c>
      <c r="Q386" s="8">
        <v>0</v>
      </c>
      <c r="R386" s="8">
        <v>0</v>
      </c>
      <c r="S386" s="8">
        <v>59810.310269000001</v>
      </c>
      <c r="T386" s="8">
        <v>464.53899999999999</v>
      </c>
      <c r="U386" s="8">
        <v>461.5539</v>
      </c>
      <c r="V386" s="8">
        <v>0</v>
      </c>
      <c r="W386" s="8">
        <v>464.53899999999999</v>
      </c>
      <c r="X386" s="8">
        <v>461.5539</v>
      </c>
      <c r="Y386" s="8">
        <v>0</v>
      </c>
      <c r="Z386" s="8">
        <v>0</v>
      </c>
      <c r="AA386" s="8">
        <v>0</v>
      </c>
      <c r="AB386" s="8">
        <v>83.43</v>
      </c>
      <c r="AC386" s="8">
        <v>0</v>
      </c>
      <c r="AD386" s="8">
        <v>0</v>
      </c>
      <c r="AE386" s="8">
        <v>0</v>
      </c>
      <c r="AF386" s="8">
        <v>0</v>
      </c>
      <c r="AG386" s="8">
        <v>-27.49</v>
      </c>
      <c r="AH386" s="8">
        <v>48.534500000000001</v>
      </c>
      <c r="AI386" s="8">
        <v>27.440999999999999</v>
      </c>
      <c r="AJ386" s="8">
        <v>83.43</v>
      </c>
      <c r="AK386" s="8">
        <v>0</v>
      </c>
      <c r="AL386" s="8">
        <v>0</v>
      </c>
      <c r="AM386" s="8">
        <v>0</v>
      </c>
      <c r="AN386" s="8">
        <v>0</v>
      </c>
      <c r="AO386" s="8">
        <v>48.534500000000001</v>
      </c>
      <c r="AP386" s="8">
        <v>27.440999999999999</v>
      </c>
      <c r="AQ386" s="8">
        <v>21.657299999999999</v>
      </c>
      <c r="AR386" s="8">
        <v>0</v>
      </c>
      <c r="AS386" s="8"/>
      <c r="AT386" s="8">
        <v>0</v>
      </c>
      <c r="AU386" s="8">
        <f t="shared" si="5"/>
        <v>2048.2509</v>
      </c>
      <c r="AV386" s="8">
        <v>0</v>
      </c>
      <c r="AW386" s="8">
        <v>0</v>
      </c>
      <c r="AX386" s="9">
        <v>111</v>
      </c>
      <c r="AY386" s="9">
        <v>300</v>
      </c>
      <c r="AZ386" s="8">
        <v>446900</v>
      </c>
      <c r="BA386" s="8">
        <v>100111.87</v>
      </c>
      <c r="BB386" s="10">
        <v>90</v>
      </c>
      <c r="BC386" s="10">
        <v>53.769127718920899</v>
      </c>
      <c r="BD386" s="10">
        <v>9.1999999999999993</v>
      </c>
      <c r="BE386" s="10"/>
      <c r="BF386" s="6" t="s">
        <v>431</v>
      </c>
      <c r="BG386" s="3"/>
      <c r="BH386" s="6" t="s">
        <v>559</v>
      </c>
      <c r="BI386" s="6" t="s">
        <v>675</v>
      </c>
      <c r="BJ386" s="6" t="s">
        <v>676</v>
      </c>
      <c r="BK386" s="6" t="s">
        <v>430</v>
      </c>
      <c r="BL386" s="4" t="s">
        <v>1</v>
      </c>
      <c r="BM386" s="10">
        <v>472713.957157486</v>
      </c>
      <c r="BN386" s="4" t="s">
        <v>45</v>
      </c>
      <c r="BO386" s="10"/>
      <c r="BP386" s="11">
        <v>39479</v>
      </c>
      <c r="BQ386" s="11">
        <v>48639</v>
      </c>
      <c r="BR386" s="10">
        <v>0</v>
      </c>
      <c r="BS386" s="10">
        <v>83.43</v>
      </c>
      <c r="BT386" s="10">
        <v>0</v>
      </c>
    </row>
    <row r="387" spans="1:72" s="12" customFormat="1" ht="18.2" customHeight="1" x14ac:dyDescent="0.15">
      <c r="A387" s="13">
        <v>385</v>
      </c>
      <c r="B387" s="14" t="s">
        <v>715</v>
      </c>
      <c r="C387" s="14" t="s">
        <v>420</v>
      </c>
      <c r="D387" s="15">
        <v>45231</v>
      </c>
      <c r="E387" s="16" t="s">
        <v>323</v>
      </c>
      <c r="F387" s="17">
        <v>166</v>
      </c>
      <c r="G387" s="17">
        <v>165</v>
      </c>
      <c r="H387" s="18">
        <v>58676.056499999999</v>
      </c>
      <c r="I387" s="18">
        <v>34451.390599999999</v>
      </c>
      <c r="J387" s="18">
        <v>0</v>
      </c>
      <c r="K387" s="18">
        <v>93127.447100000005</v>
      </c>
      <c r="L387" s="18">
        <v>358.26330000000002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93127.447100000005</v>
      </c>
      <c r="T387" s="18">
        <v>94244.06</v>
      </c>
      <c r="U387" s="18">
        <v>426.37900000000002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94670.438999999998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>
        <v>0</v>
      </c>
      <c r="AU387" s="18">
        <f t="shared" ref="AU387:AU422" si="6">SUM(AH387:AR387,AB387:AF387,W387:Y387,O387:R387)-J387-AS387-AT387</f>
        <v>0</v>
      </c>
      <c r="AV387" s="18">
        <v>34809.653899999998</v>
      </c>
      <c r="AW387" s="18">
        <v>94670.438999999998</v>
      </c>
      <c r="AX387" s="19">
        <v>110</v>
      </c>
      <c r="AY387" s="19">
        <v>300</v>
      </c>
      <c r="AZ387" s="18">
        <v>420000</v>
      </c>
      <c r="BA387" s="18">
        <v>95675.59</v>
      </c>
      <c r="BB387" s="20">
        <v>90</v>
      </c>
      <c r="BC387" s="20">
        <v>87.603015973039703</v>
      </c>
      <c r="BD387" s="20">
        <v>8.7200000000000006</v>
      </c>
      <c r="BE387" s="20"/>
      <c r="BF387" s="16" t="s">
        <v>431</v>
      </c>
      <c r="BG387" s="13"/>
      <c r="BH387" s="16" t="s">
        <v>559</v>
      </c>
      <c r="BI387" s="16" t="s">
        <v>675</v>
      </c>
      <c r="BJ387" s="16" t="s">
        <v>676</v>
      </c>
      <c r="BK387" s="16" t="s">
        <v>424</v>
      </c>
      <c r="BL387" s="14" t="s">
        <v>1</v>
      </c>
      <c r="BM387" s="20">
        <v>736037.71390954603</v>
      </c>
      <c r="BN387" s="14" t="s">
        <v>45</v>
      </c>
      <c r="BO387" s="20"/>
      <c r="BP387" s="21">
        <v>39472</v>
      </c>
      <c r="BQ387" s="21">
        <v>48611</v>
      </c>
      <c r="BR387" s="20">
        <v>24145.179499999998</v>
      </c>
      <c r="BS387" s="20">
        <v>79.73</v>
      </c>
      <c r="BT387" s="20">
        <v>44.283900000000003</v>
      </c>
    </row>
    <row r="388" spans="1:72" s="12" customFormat="1" ht="18.2" customHeight="1" x14ac:dyDescent="0.15">
      <c r="A388" s="3">
        <v>386</v>
      </c>
      <c r="B388" s="4" t="s">
        <v>715</v>
      </c>
      <c r="C388" s="4" t="s">
        <v>420</v>
      </c>
      <c r="D388" s="5">
        <v>45231</v>
      </c>
      <c r="E388" s="6" t="s">
        <v>678</v>
      </c>
      <c r="F388" s="7">
        <v>0</v>
      </c>
      <c r="G388" s="7">
        <v>0</v>
      </c>
      <c r="H388" s="8">
        <v>27036.955236000002</v>
      </c>
      <c r="I388" s="8">
        <v>0</v>
      </c>
      <c r="J388" s="8">
        <v>0</v>
      </c>
      <c r="K388" s="8">
        <v>27036.955236000002</v>
      </c>
      <c r="L388" s="8">
        <v>178.79230000000001</v>
      </c>
      <c r="M388" s="8">
        <v>0</v>
      </c>
      <c r="N388" s="8">
        <v>0</v>
      </c>
      <c r="O388" s="8">
        <v>0</v>
      </c>
      <c r="P388" s="8">
        <v>178.79230000000001</v>
      </c>
      <c r="Q388" s="8">
        <v>0</v>
      </c>
      <c r="R388" s="8">
        <v>0</v>
      </c>
      <c r="S388" s="8">
        <v>26858.162936000001</v>
      </c>
      <c r="T388" s="8">
        <v>0</v>
      </c>
      <c r="U388" s="8">
        <v>196.4682</v>
      </c>
      <c r="V388" s="8">
        <v>0</v>
      </c>
      <c r="W388" s="8">
        <v>0</v>
      </c>
      <c r="X388" s="8">
        <v>196.4682</v>
      </c>
      <c r="Y388" s="8">
        <v>0</v>
      </c>
      <c r="Z388" s="8">
        <v>0</v>
      </c>
      <c r="AA388" s="8">
        <v>0</v>
      </c>
      <c r="AB388" s="8">
        <v>38.130000000000003</v>
      </c>
      <c r="AC388" s="8">
        <v>0</v>
      </c>
      <c r="AD388" s="8">
        <v>0</v>
      </c>
      <c r="AE388" s="8">
        <v>0</v>
      </c>
      <c r="AF388" s="8">
        <v>0</v>
      </c>
      <c r="AG388" s="8">
        <v>-0.73</v>
      </c>
      <c r="AH388" s="8">
        <v>21.431999999999999</v>
      </c>
      <c r="AI388" s="8">
        <v>12.542400000000001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39.087499999999999</v>
      </c>
      <c r="AR388" s="8">
        <v>0</v>
      </c>
      <c r="AS388" s="8"/>
      <c r="AT388" s="8">
        <v>0</v>
      </c>
      <c r="AU388" s="8">
        <f t="shared" si="6"/>
        <v>486.45240000000001</v>
      </c>
      <c r="AV388" s="8">
        <v>0</v>
      </c>
      <c r="AW388" s="8">
        <v>0</v>
      </c>
      <c r="AX388" s="9">
        <v>104</v>
      </c>
      <c r="AY388" s="9">
        <v>300</v>
      </c>
      <c r="AZ388" s="8">
        <v>368000</v>
      </c>
      <c r="BA388" s="8">
        <v>45757.77</v>
      </c>
      <c r="BB388" s="10">
        <v>47.55</v>
      </c>
      <c r="BC388" s="10">
        <v>27.9101373953932</v>
      </c>
      <c r="BD388" s="10">
        <v>8.7200000000000006</v>
      </c>
      <c r="BE388" s="10"/>
      <c r="BF388" s="6" t="s">
        <v>421</v>
      </c>
      <c r="BG388" s="3"/>
      <c r="BH388" s="6" t="s">
        <v>116</v>
      </c>
      <c r="BI388" s="6" t="s">
        <v>422</v>
      </c>
      <c r="BJ388" s="6" t="s">
        <v>679</v>
      </c>
      <c r="BK388" s="6" t="s">
        <v>430</v>
      </c>
      <c r="BL388" s="4" t="s">
        <v>1</v>
      </c>
      <c r="BM388" s="10">
        <v>212274.914247312</v>
      </c>
      <c r="BN388" s="4" t="s">
        <v>45</v>
      </c>
      <c r="BO388" s="10"/>
      <c r="BP388" s="11">
        <v>39284</v>
      </c>
      <c r="BQ388" s="11">
        <v>48427</v>
      </c>
      <c r="BR388" s="10">
        <v>0</v>
      </c>
      <c r="BS388" s="10">
        <v>38.130000000000003</v>
      </c>
      <c r="BT388" s="10">
        <v>0</v>
      </c>
    </row>
    <row r="389" spans="1:72" s="12" customFormat="1" ht="18.2" customHeight="1" x14ac:dyDescent="0.15">
      <c r="A389" s="13">
        <v>387</v>
      </c>
      <c r="B389" s="14" t="s">
        <v>715</v>
      </c>
      <c r="C389" s="14" t="s">
        <v>420</v>
      </c>
      <c r="D389" s="15">
        <v>45231</v>
      </c>
      <c r="E389" s="16" t="s">
        <v>43</v>
      </c>
      <c r="F389" s="17">
        <v>0</v>
      </c>
      <c r="G389" s="17">
        <v>0</v>
      </c>
      <c r="H389" s="18">
        <v>162874.4982</v>
      </c>
      <c r="I389" s="18">
        <v>0</v>
      </c>
      <c r="J389" s="18">
        <v>0</v>
      </c>
      <c r="K389" s="18">
        <v>162874.4982</v>
      </c>
      <c r="L389" s="18">
        <v>727.78769999999997</v>
      </c>
      <c r="M389" s="18">
        <v>0</v>
      </c>
      <c r="N389" s="18">
        <v>0</v>
      </c>
      <c r="O389" s="18">
        <v>0</v>
      </c>
      <c r="P389" s="18">
        <v>727.78769999999997</v>
      </c>
      <c r="Q389" s="18">
        <v>0</v>
      </c>
      <c r="R389" s="18">
        <v>0</v>
      </c>
      <c r="S389" s="18">
        <v>162146.71049999999</v>
      </c>
      <c r="T389" s="18">
        <v>0</v>
      </c>
      <c r="U389" s="18">
        <v>1399.3635999999999</v>
      </c>
      <c r="V389" s="18">
        <v>0</v>
      </c>
      <c r="W389" s="18">
        <v>0</v>
      </c>
      <c r="X389" s="18">
        <v>1399.3635999999999</v>
      </c>
      <c r="Y389" s="18">
        <v>0</v>
      </c>
      <c r="Z389" s="18">
        <v>0</v>
      </c>
      <c r="AA389" s="18">
        <v>0</v>
      </c>
      <c r="AB389" s="18">
        <v>329.8023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115.68519999999999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2563.2089999999998</v>
      </c>
      <c r="AR389" s="18">
        <v>0</v>
      </c>
      <c r="AS389" s="18"/>
      <c r="AT389" s="18">
        <v>0</v>
      </c>
      <c r="AU389" s="18">
        <f t="shared" si="6"/>
        <v>5135.8477999999996</v>
      </c>
      <c r="AV389" s="18">
        <v>0</v>
      </c>
      <c r="AW389" s="18">
        <v>0</v>
      </c>
      <c r="AX389" s="19">
        <v>121</v>
      </c>
      <c r="AY389" s="19">
        <v>185</v>
      </c>
      <c r="AZ389" s="18">
        <v>200553.57</v>
      </c>
      <c r="BA389" s="18">
        <v>231438.89</v>
      </c>
      <c r="BB389" s="20"/>
      <c r="BC389" s="20"/>
      <c r="BD389" s="20">
        <v>10.31</v>
      </c>
      <c r="BE389" s="20"/>
      <c r="BF389" s="16"/>
      <c r="BG389" s="13"/>
      <c r="BH389" s="16" t="s">
        <v>116</v>
      </c>
      <c r="BI389" s="16" t="s">
        <v>680</v>
      </c>
      <c r="BJ389" s="16" t="s">
        <v>681</v>
      </c>
      <c r="BK389" s="16" t="s">
        <v>430</v>
      </c>
      <c r="BL389" s="14" t="s">
        <v>0</v>
      </c>
      <c r="BM389" s="20">
        <v>162146.71049999999</v>
      </c>
      <c r="BN389" s="14" t="s">
        <v>45</v>
      </c>
      <c r="BO389" s="20"/>
      <c r="BP389" s="21">
        <v>43340</v>
      </c>
      <c r="BQ389" s="21">
        <v>48975</v>
      </c>
      <c r="BR389" s="20">
        <v>0</v>
      </c>
      <c r="BS389" s="20">
        <v>329.8023</v>
      </c>
      <c r="BT389" s="20">
        <v>0</v>
      </c>
    </row>
    <row r="390" spans="1:72" s="12" customFormat="1" ht="18.2" customHeight="1" x14ac:dyDescent="0.15">
      <c r="A390" s="3">
        <v>388</v>
      </c>
      <c r="B390" s="4" t="s">
        <v>715</v>
      </c>
      <c r="C390" s="4" t="s">
        <v>420</v>
      </c>
      <c r="D390" s="5">
        <v>45231</v>
      </c>
      <c r="E390" s="6" t="s">
        <v>324</v>
      </c>
      <c r="F390" s="7">
        <v>120</v>
      </c>
      <c r="G390" s="7">
        <v>119</v>
      </c>
      <c r="H390" s="8">
        <v>30697.044000000002</v>
      </c>
      <c r="I390" s="8">
        <v>24531.650300000001</v>
      </c>
      <c r="J390" s="8">
        <v>0</v>
      </c>
      <c r="K390" s="8">
        <v>55228.694300000003</v>
      </c>
      <c r="L390" s="8">
        <v>318.38839999999999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55228.694300000003</v>
      </c>
      <c r="T390" s="8">
        <v>42301.712899999999</v>
      </c>
      <c r="U390" s="8">
        <v>245.57599999999999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42547.2889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/>
      <c r="AT390" s="8">
        <v>0</v>
      </c>
      <c r="AU390" s="8">
        <f t="shared" si="6"/>
        <v>0</v>
      </c>
      <c r="AV390" s="8">
        <v>24850.038700000001</v>
      </c>
      <c r="AW390" s="8">
        <v>42547.2889</v>
      </c>
      <c r="AX390" s="9">
        <v>73</v>
      </c>
      <c r="AY390" s="9">
        <v>360</v>
      </c>
      <c r="AZ390" s="8">
        <v>190287.24</v>
      </c>
      <c r="BA390" s="8">
        <v>66492.23</v>
      </c>
      <c r="BB390" s="10">
        <v>93</v>
      </c>
      <c r="BC390" s="10">
        <v>77.246146954313303</v>
      </c>
      <c r="BD390" s="10">
        <v>9.6</v>
      </c>
      <c r="BE390" s="10"/>
      <c r="BF390" s="6" t="s">
        <v>421</v>
      </c>
      <c r="BG390" s="3"/>
      <c r="BH390" s="6" t="s">
        <v>116</v>
      </c>
      <c r="BI390" s="6" t="s">
        <v>682</v>
      </c>
      <c r="BJ390" s="6" t="s">
        <v>681</v>
      </c>
      <c r="BK390" s="6" t="s">
        <v>424</v>
      </c>
      <c r="BL390" s="4" t="s">
        <v>1</v>
      </c>
      <c r="BM390" s="10">
        <v>436502.91252084798</v>
      </c>
      <c r="BN390" s="4" t="s">
        <v>45</v>
      </c>
      <c r="BO390" s="10"/>
      <c r="BP390" s="11">
        <v>36511</v>
      </c>
      <c r="BQ390" s="11">
        <v>47484</v>
      </c>
      <c r="BR390" s="10">
        <v>29399.0635</v>
      </c>
      <c r="BS390" s="10">
        <v>137</v>
      </c>
      <c r="BT390" s="10">
        <v>44.283900000000003</v>
      </c>
    </row>
    <row r="391" spans="1:72" s="12" customFormat="1" ht="18.2" customHeight="1" x14ac:dyDescent="0.15">
      <c r="A391" s="13">
        <v>389</v>
      </c>
      <c r="B391" s="14" t="s">
        <v>715</v>
      </c>
      <c r="C391" s="14" t="s">
        <v>420</v>
      </c>
      <c r="D391" s="15">
        <v>45231</v>
      </c>
      <c r="E391" s="16" t="s">
        <v>683</v>
      </c>
      <c r="F391" s="17">
        <v>1</v>
      </c>
      <c r="G391" s="17">
        <v>0</v>
      </c>
      <c r="H391" s="18">
        <v>30697.040685</v>
      </c>
      <c r="I391" s="18">
        <v>0</v>
      </c>
      <c r="J391" s="18">
        <v>0</v>
      </c>
      <c r="K391" s="18">
        <v>30697.040685</v>
      </c>
      <c r="L391" s="18">
        <v>318.38839999999999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30697.040685</v>
      </c>
      <c r="T391" s="18">
        <v>0</v>
      </c>
      <c r="U391" s="18">
        <v>245.57599999999999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245.57599999999999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>
        <v>0</v>
      </c>
      <c r="AU391" s="18">
        <f t="shared" si="6"/>
        <v>0</v>
      </c>
      <c r="AV391" s="18">
        <v>318.38839999999999</v>
      </c>
      <c r="AW391" s="18">
        <v>245.57599999999999</v>
      </c>
      <c r="AX391" s="19">
        <v>73</v>
      </c>
      <c r="AY391" s="19">
        <v>360</v>
      </c>
      <c r="AZ391" s="18">
        <v>190287.24</v>
      </c>
      <c r="BA391" s="18">
        <v>66492.23</v>
      </c>
      <c r="BB391" s="20">
        <v>93</v>
      </c>
      <c r="BC391" s="20">
        <v>42.934712577770398</v>
      </c>
      <c r="BD391" s="20">
        <v>9.6</v>
      </c>
      <c r="BE391" s="20"/>
      <c r="BF391" s="16" t="s">
        <v>421</v>
      </c>
      <c r="BG391" s="13"/>
      <c r="BH391" s="16" t="s">
        <v>116</v>
      </c>
      <c r="BI391" s="16" t="s">
        <v>682</v>
      </c>
      <c r="BJ391" s="16" t="s">
        <v>681</v>
      </c>
      <c r="BK391" s="16" t="s">
        <v>442</v>
      </c>
      <c r="BL391" s="14" t="s">
        <v>1</v>
      </c>
      <c r="BM391" s="20">
        <v>242615.68799705399</v>
      </c>
      <c r="BN391" s="14" t="s">
        <v>45</v>
      </c>
      <c r="BO391" s="20"/>
      <c r="BP391" s="21">
        <v>36511</v>
      </c>
      <c r="BQ391" s="21">
        <v>47484</v>
      </c>
      <c r="BR391" s="20">
        <v>242.6806</v>
      </c>
      <c r="BS391" s="20">
        <v>137</v>
      </c>
      <c r="BT391" s="20">
        <v>0</v>
      </c>
    </row>
    <row r="392" spans="1:72" s="12" customFormat="1" ht="18.2" customHeight="1" x14ac:dyDescent="0.15">
      <c r="A392" s="3">
        <v>390</v>
      </c>
      <c r="B392" s="4" t="s">
        <v>715</v>
      </c>
      <c r="C392" s="4" t="s">
        <v>420</v>
      </c>
      <c r="D392" s="5">
        <v>45231</v>
      </c>
      <c r="E392" s="6" t="s">
        <v>684</v>
      </c>
      <c r="F392" s="7">
        <v>0</v>
      </c>
      <c r="G392" s="7">
        <v>0</v>
      </c>
      <c r="H392" s="8">
        <v>30697.040785000001</v>
      </c>
      <c r="I392" s="8">
        <v>0</v>
      </c>
      <c r="J392" s="8">
        <v>0</v>
      </c>
      <c r="K392" s="8">
        <v>30697.040785000001</v>
      </c>
      <c r="L392" s="8">
        <v>318.38839999999999</v>
      </c>
      <c r="M392" s="8">
        <v>0</v>
      </c>
      <c r="N392" s="8">
        <v>0</v>
      </c>
      <c r="O392" s="8">
        <v>0</v>
      </c>
      <c r="P392" s="8">
        <v>318.38839999999999</v>
      </c>
      <c r="Q392" s="8">
        <v>0</v>
      </c>
      <c r="R392" s="8">
        <v>0</v>
      </c>
      <c r="S392" s="8">
        <v>30378.652385000001</v>
      </c>
      <c r="T392" s="8">
        <v>0</v>
      </c>
      <c r="U392" s="8">
        <v>245.57599999999999</v>
      </c>
      <c r="V392" s="8">
        <v>0</v>
      </c>
      <c r="W392" s="8">
        <v>0</v>
      </c>
      <c r="X392" s="8">
        <v>245.57599999999999</v>
      </c>
      <c r="Y392" s="8">
        <v>0</v>
      </c>
      <c r="Z392" s="8">
        <v>0</v>
      </c>
      <c r="AA392" s="8">
        <v>0</v>
      </c>
      <c r="AB392" s="8">
        <v>137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77.105699999999999</v>
      </c>
      <c r="AI392" s="8">
        <v>28.5749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20.674299999999999</v>
      </c>
      <c r="AR392" s="8">
        <v>0</v>
      </c>
      <c r="AS392" s="8"/>
      <c r="AT392" s="8">
        <v>0</v>
      </c>
      <c r="AU392" s="8">
        <f t="shared" si="6"/>
        <v>827.31929999999988</v>
      </c>
      <c r="AV392" s="8">
        <v>0</v>
      </c>
      <c r="AW392" s="8">
        <v>0</v>
      </c>
      <c r="AX392" s="9">
        <v>73</v>
      </c>
      <c r="AY392" s="9">
        <v>360</v>
      </c>
      <c r="AZ392" s="8">
        <v>190287.24</v>
      </c>
      <c r="BA392" s="8">
        <v>66492.23</v>
      </c>
      <c r="BB392" s="10">
        <v>93</v>
      </c>
      <c r="BC392" s="10">
        <v>42.489395705408</v>
      </c>
      <c r="BD392" s="10">
        <v>9.6</v>
      </c>
      <c r="BE392" s="10"/>
      <c r="BF392" s="6" t="s">
        <v>421</v>
      </c>
      <c r="BG392" s="3"/>
      <c r="BH392" s="6" t="s">
        <v>116</v>
      </c>
      <c r="BI392" s="6" t="s">
        <v>682</v>
      </c>
      <c r="BJ392" s="6" t="s">
        <v>681</v>
      </c>
      <c r="BK392" s="6" t="s">
        <v>430</v>
      </c>
      <c r="BL392" s="4" t="s">
        <v>1</v>
      </c>
      <c r="BM392" s="10">
        <v>240099.28919342399</v>
      </c>
      <c r="BN392" s="4" t="s">
        <v>45</v>
      </c>
      <c r="BO392" s="10"/>
      <c r="BP392" s="11">
        <v>36511</v>
      </c>
      <c r="BQ392" s="11">
        <v>47484</v>
      </c>
      <c r="BR392" s="10">
        <v>0</v>
      </c>
      <c r="BS392" s="10">
        <v>137</v>
      </c>
      <c r="BT392" s="10">
        <v>0</v>
      </c>
    </row>
    <row r="393" spans="1:72" s="12" customFormat="1" ht="18.2" customHeight="1" x14ac:dyDescent="0.15">
      <c r="A393" s="13">
        <v>391</v>
      </c>
      <c r="B393" s="14" t="s">
        <v>715</v>
      </c>
      <c r="C393" s="14" t="s">
        <v>420</v>
      </c>
      <c r="D393" s="15">
        <v>45231</v>
      </c>
      <c r="E393" s="16" t="s">
        <v>61</v>
      </c>
      <c r="F393" s="17">
        <v>168</v>
      </c>
      <c r="G393" s="17">
        <v>167</v>
      </c>
      <c r="H393" s="18">
        <v>96082.315100000007</v>
      </c>
      <c r="I393" s="18">
        <v>56768.670899999997</v>
      </c>
      <c r="J393" s="18">
        <v>0</v>
      </c>
      <c r="K393" s="18">
        <v>152850.986</v>
      </c>
      <c r="L393" s="18">
        <v>586.70719999999994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152850.986</v>
      </c>
      <c r="T393" s="18">
        <v>156548.6213</v>
      </c>
      <c r="U393" s="18">
        <v>698.19759999999997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157246.81890000001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  <c r="AS393" s="18"/>
      <c r="AT393" s="18">
        <v>0</v>
      </c>
      <c r="AU393" s="18">
        <f t="shared" si="6"/>
        <v>0</v>
      </c>
      <c r="AV393" s="18">
        <v>57355.378100000002</v>
      </c>
      <c r="AW393" s="18">
        <v>157246.81890000001</v>
      </c>
      <c r="AX393" s="19">
        <v>110</v>
      </c>
      <c r="AY393" s="19">
        <v>300</v>
      </c>
      <c r="AZ393" s="18">
        <v>694000</v>
      </c>
      <c r="BA393" s="18">
        <v>156674.29</v>
      </c>
      <c r="BB393" s="20">
        <v>88.83</v>
      </c>
      <c r="BC393" s="20">
        <v>86.662292111743398</v>
      </c>
      <c r="BD393" s="20">
        <v>8.7200000000000006</v>
      </c>
      <c r="BE393" s="20"/>
      <c r="BF393" s="16" t="s">
        <v>431</v>
      </c>
      <c r="BG393" s="13"/>
      <c r="BH393" s="16" t="s">
        <v>432</v>
      </c>
      <c r="BI393" s="16" t="s">
        <v>433</v>
      </c>
      <c r="BJ393" s="16" t="s">
        <v>685</v>
      </c>
      <c r="BK393" s="16" t="s">
        <v>424</v>
      </c>
      <c r="BL393" s="14" t="s">
        <v>1</v>
      </c>
      <c r="BM393" s="20">
        <v>1208065.8689532599</v>
      </c>
      <c r="BN393" s="14" t="s">
        <v>45</v>
      </c>
      <c r="BO393" s="20"/>
      <c r="BP393" s="21">
        <v>39451</v>
      </c>
      <c r="BQ393" s="21">
        <v>48611</v>
      </c>
      <c r="BR393" s="20">
        <v>39981.690499999997</v>
      </c>
      <c r="BS393" s="20">
        <v>130.56</v>
      </c>
      <c r="BT393" s="20">
        <v>44.283900000000003</v>
      </c>
    </row>
    <row r="394" spans="1:72" s="12" customFormat="1" ht="18.2" customHeight="1" x14ac:dyDescent="0.15">
      <c r="A394" s="3">
        <v>392</v>
      </c>
      <c r="B394" s="4" t="s">
        <v>715</v>
      </c>
      <c r="C394" s="4" t="s">
        <v>420</v>
      </c>
      <c r="D394" s="5">
        <v>45231</v>
      </c>
      <c r="E394" s="6" t="s">
        <v>325</v>
      </c>
      <c r="F394" s="7">
        <v>144</v>
      </c>
      <c r="G394" s="7">
        <v>143</v>
      </c>
      <c r="H394" s="8">
        <v>65622.609100000001</v>
      </c>
      <c r="I394" s="8">
        <v>37595.917600000001</v>
      </c>
      <c r="J394" s="8">
        <v>0</v>
      </c>
      <c r="K394" s="8">
        <v>103218.5267</v>
      </c>
      <c r="L394" s="8">
        <v>422.53289999999998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103218.5267</v>
      </c>
      <c r="T394" s="8">
        <v>90126.080499999996</v>
      </c>
      <c r="U394" s="8">
        <v>476.85669999999999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90602.9372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/>
      <c r="AT394" s="8">
        <v>0</v>
      </c>
      <c r="AU394" s="8">
        <f t="shared" si="6"/>
        <v>0</v>
      </c>
      <c r="AV394" s="8">
        <v>38018.450499999999</v>
      </c>
      <c r="AW394" s="8">
        <v>90602.9372</v>
      </c>
      <c r="AX394" s="9">
        <v>106</v>
      </c>
      <c r="AY394" s="9">
        <v>300</v>
      </c>
      <c r="AZ394" s="8">
        <v>506300</v>
      </c>
      <c r="BA394" s="8">
        <v>109665.77</v>
      </c>
      <c r="BB394" s="10">
        <v>89.92</v>
      </c>
      <c r="BC394" s="10">
        <v>84.633609200610195</v>
      </c>
      <c r="BD394" s="10">
        <v>8.7200000000000006</v>
      </c>
      <c r="BE394" s="10"/>
      <c r="BF394" s="6" t="s">
        <v>421</v>
      </c>
      <c r="BG394" s="3"/>
      <c r="BH394" s="6" t="s">
        <v>647</v>
      </c>
      <c r="BI394" s="6" t="s">
        <v>686</v>
      </c>
      <c r="BJ394" s="6" t="s">
        <v>687</v>
      </c>
      <c r="BK394" s="6" t="s">
        <v>424</v>
      </c>
      <c r="BL394" s="4" t="s">
        <v>1</v>
      </c>
      <c r="BM394" s="10">
        <v>815793.09635536501</v>
      </c>
      <c r="BN394" s="4" t="s">
        <v>45</v>
      </c>
      <c r="BO394" s="10"/>
      <c r="BP394" s="11">
        <v>39346</v>
      </c>
      <c r="BQ394" s="11">
        <v>48488</v>
      </c>
      <c r="BR394" s="10">
        <v>24492.9869</v>
      </c>
      <c r="BS394" s="10">
        <v>91.39</v>
      </c>
      <c r="BT394" s="10">
        <v>44.283900000000003</v>
      </c>
    </row>
    <row r="395" spans="1:72" s="12" customFormat="1" ht="18.2" customHeight="1" x14ac:dyDescent="0.15">
      <c r="A395" s="13">
        <v>393</v>
      </c>
      <c r="B395" s="14" t="s">
        <v>715</v>
      </c>
      <c r="C395" s="14" t="s">
        <v>420</v>
      </c>
      <c r="D395" s="15">
        <v>45231</v>
      </c>
      <c r="E395" s="16" t="s">
        <v>326</v>
      </c>
      <c r="F395" s="17">
        <v>173</v>
      </c>
      <c r="G395" s="17">
        <v>172</v>
      </c>
      <c r="H395" s="18">
        <v>93120.660999999993</v>
      </c>
      <c r="I395" s="18">
        <v>59661.250099999997</v>
      </c>
      <c r="J395" s="18">
        <v>0</v>
      </c>
      <c r="K395" s="18">
        <v>152781.9111</v>
      </c>
      <c r="L395" s="18">
        <v>607.65189999999996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152781.9111</v>
      </c>
      <c r="T395" s="18">
        <v>159981.81899999999</v>
      </c>
      <c r="U395" s="18">
        <v>676.67589999999996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160658.49489999999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>
        <v>0</v>
      </c>
      <c r="AU395" s="18">
        <f t="shared" si="6"/>
        <v>0</v>
      </c>
      <c r="AV395" s="18">
        <v>60268.902000000002</v>
      </c>
      <c r="AW395" s="18">
        <v>160658.49489999999</v>
      </c>
      <c r="AX395" s="19">
        <v>105</v>
      </c>
      <c r="AY395" s="19">
        <v>300</v>
      </c>
      <c r="AZ395" s="18">
        <v>668000</v>
      </c>
      <c r="BA395" s="18">
        <v>156603.51999999999</v>
      </c>
      <c r="BB395" s="20">
        <v>90</v>
      </c>
      <c r="BC395" s="20">
        <v>87.8037224131361</v>
      </c>
      <c r="BD395" s="20">
        <v>8.7200000000000006</v>
      </c>
      <c r="BE395" s="20"/>
      <c r="BF395" s="16" t="s">
        <v>421</v>
      </c>
      <c r="BG395" s="13"/>
      <c r="BH395" s="16" t="s">
        <v>425</v>
      </c>
      <c r="BI395" s="16" t="s">
        <v>530</v>
      </c>
      <c r="BJ395" s="16" t="s">
        <v>659</v>
      </c>
      <c r="BK395" s="16" t="s">
        <v>424</v>
      </c>
      <c r="BL395" s="14" t="s">
        <v>1</v>
      </c>
      <c r="BM395" s="20">
        <v>1207519.93182014</v>
      </c>
      <c r="BN395" s="14" t="s">
        <v>45</v>
      </c>
      <c r="BO395" s="20"/>
      <c r="BP395" s="21">
        <v>39310</v>
      </c>
      <c r="BQ395" s="21">
        <v>48458</v>
      </c>
      <c r="BR395" s="20">
        <v>40950.198199999999</v>
      </c>
      <c r="BS395" s="20">
        <v>130.5</v>
      </c>
      <c r="BT395" s="20">
        <v>44.283900000000003</v>
      </c>
    </row>
    <row r="396" spans="1:72" s="12" customFormat="1" ht="18.2" customHeight="1" x14ac:dyDescent="0.15">
      <c r="A396" s="3">
        <v>394</v>
      </c>
      <c r="B396" s="4" t="s">
        <v>715</v>
      </c>
      <c r="C396" s="4" t="s">
        <v>420</v>
      </c>
      <c r="D396" s="5">
        <v>45231</v>
      </c>
      <c r="E396" s="6" t="s">
        <v>62</v>
      </c>
      <c r="F396" s="7">
        <v>128</v>
      </c>
      <c r="G396" s="7">
        <v>127</v>
      </c>
      <c r="H396" s="8">
        <v>94147.849700000006</v>
      </c>
      <c r="I396" s="8">
        <v>50310.323900000003</v>
      </c>
      <c r="J396" s="8">
        <v>0</v>
      </c>
      <c r="K396" s="8">
        <v>144458.17360000001</v>
      </c>
      <c r="L396" s="8">
        <v>606.11900000000003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144458.17360000001</v>
      </c>
      <c r="T396" s="8">
        <v>112285.8593</v>
      </c>
      <c r="U396" s="8">
        <v>684.13990000000001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112969.99920000001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/>
      <c r="AT396" s="8">
        <v>0</v>
      </c>
      <c r="AU396" s="8">
        <f t="shared" si="6"/>
        <v>0</v>
      </c>
      <c r="AV396" s="8">
        <v>50916.442900000002</v>
      </c>
      <c r="AW396" s="8">
        <v>112969.99920000001</v>
      </c>
      <c r="AX396" s="9">
        <v>106</v>
      </c>
      <c r="AY396" s="9">
        <v>300</v>
      </c>
      <c r="AZ396" s="8">
        <v>673000</v>
      </c>
      <c r="BA396" s="8">
        <v>157327.34</v>
      </c>
      <c r="BB396" s="10">
        <v>90</v>
      </c>
      <c r="BC396" s="10">
        <v>82.638120138559501</v>
      </c>
      <c r="BD396" s="10">
        <v>8.7200000000000006</v>
      </c>
      <c r="BE396" s="10"/>
      <c r="BF396" s="6" t="s">
        <v>431</v>
      </c>
      <c r="BG396" s="3"/>
      <c r="BH396" s="6" t="s">
        <v>425</v>
      </c>
      <c r="BI396" s="6" t="s">
        <v>530</v>
      </c>
      <c r="BJ396" s="6" t="s">
        <v>659</v>
      </c>
      <c r="BK396" s="6" t="s">
        <v>424</v>
      </c>
      <c r="BL396" s="4" t="s">
        <v>1</v>
      </c>
      <c r="BM396" s="10">
        <v>1141732.8313308</v>
      </c>
      <c r="BN396" s="4" t="s">
        <v>45</v>
      </c>
      <c r="BO396" s="10"/>
      <c r="BP396" s="11">
        <v>39331</v>
      </c>
      <c r="BQ396" s="11">
        <v>48488</v>
      </c>
      <c r="BR396" s="10">
        <v>31986.456999999999</v>
      </c>
      <c r="BS396" s="10">
        <v>131.11000000000001</v>
      </c>
      <c r="BT396" s="10">
        <v>44.283900000000003</v>
      </c>
    </row>
    <row r="397" spans="1:72" s="12" customFormat="1" ht="18.2" customHeight="1" x14ac:dyDescent="0.15">
      <c r="A397" s="13">
        <v>395</v>
      </c>
      <c r="B397" s="14" t="s">
        <v>715</v>
      </c>
      <c r="C397" s="14" t="s">
        <v>420</v>
      </c>
      <c r="D397" s="15">
        <v>45231</v>
      </c>
      <c r="E397" s="16" t="s">
        <v>63</v>
      </c>
      <c r="F397" s="17">
        <v>158</v>
      </c>
      <c r="G397" s="17">
        <v>157</v>
      </c>
      <c r="H397" s="18">
        <v>70574.857499999998</v>
      </c>
      <c r="I397" s="18">
        <v>42557.508399999999</v>
      </c>
      <c r="J397" s="18">
        <v>0</v>
      </c>
      <c r="K397" s="18">
        <v>113132.3659</v>
      </c>
      <c r="L397" s="18">
        <v>454.3544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113132.3659</v>
      </c>
      <c r="T397" s="18">
        <v>108342.78230000001</v>
      </c>
      <c r="U397" s="18">
        <v>512.84320000000002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108855.62549999999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/>
      <c r="AT397" s="18">
        <v>0</v>
      </c>
      <c r="AU397" s="18">
        <f t="shared" si="6"/>
        <v>0</v>
      </c>
      <c r="AV397" s="18">
        <v>43011.862800000003</v>
      </c>
      <c r="AW397" s="18">
        <v>108855.62549999999</v>
      </c>
      <c r="AX397" s="19">
        <v>106</v>
      </c>
      <c r="AY397" s="19">
        <v>300</v>
      </c>
      <c r="AZ397" s="18">
        <v>505000</v>
      </c>
      <c r="BA397" s="18">
        <v>117935.02</v>
      </c>
      <c r="BB397" s="20">
        <v>90</v>
      </c>
      <c r="BC397" s="20">
        <v>86.334940469760397</v>
      </c>
      <c r="BD397" s="20">
        <v>8.7200000000000006</v>
      </c>
      <c r="BE397" s="20"/>
      <c r="BF397" s="16" t="s">
        <v>421</v>
      </c>
      <c r="BG397" s="13"/>
      <c r="BH397" s="16" t="s">
        <v>425</v>
      </c>
      <c r="BI397" s="16" t="s">
        <v>530</v>
      </c>
      <c r="BJ397" s="16" t="s">
        <v>659</v>
      </c>
      <c r="BK397" s="16" t="s">
        <v>424</v>
      </c>
      <c r="BL397" s="14" t="s">
        <v>1</v>
      </c>
      <c r="BM397" s="20">
        <v>894147.64990604296</v>
      </c>
      <c r="BN397" s="14" t="s">
        <v>45</v>
      </c>
      <c r="BO397" s="20"/>
      <c r="BP397" s="21">
        <v>39339</v>
      </c>
      <c r="BQ397" s="21">
        <v>48488</v>
      </c>
      <c r="BR397" s="20">
        <v>28509.913700000001</v>
      </c>
      <c r="BS397" s="20">
        <v>98.28</v>
      </c>
      <c r="BT397" s="20">
        <v>44.283900000000003</v>
      </c>
    </row>
    <row r="398" spans="1:72" s="12" customFormat="1" ht="18.2" customHeight="1" x14ac:dyDescent="0.15">
      <c r="A398" s="3">
        <v>396</v>
      </c>
      <c r="B398" s="4" t="s">
        <v>715</v>
      </c>
      <c r="C398" s="4" t="s">
        <v>420</v>
      </c>
      <c r="D398" s="5">
        <v>45231</v>
      </c>
      <c r="E398" s="6" t="s">
        <v>327</v>
      </c>
      <c r="F398" s="7">
        <v>162</v>
      </c>
      <c r="G398" s="7">
        <v>161</v>
      </c>
      <c r="H398" s="8">
        <v>71353.034</v>
      </c>
      <c r="I398" s="8">
        <v>43605.390599999999</v>
      </c>
      <c r="J398" s="8">
        <v>0</v>
      </c>
      <c r="K398" s="8">
        <v>114958.4246</v>
      </c>
      <c r="L398" s="8">
        <v>459.38940000000002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114958.4246</v>
      </c>
      <c r="T398" s="8">
        <v>112874.1639</v>
      </c>
      <c r="U398" s="8">
        <v>518.49779999999998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113392.6617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/>
      <c r="AT398" s="8">
        <v>0</v>
      </c>
      <c r="AU398" s="8">
        <f t="shared" si="6"/>
        <v>0</v>
      </c>
      <c r="AV398" s="8">
        <v>44064.78</v>
      </c>
      <c r="AW398" s="8">
        <v>113392.6617</v>
      </c>
      <c r="AX398" s="9">
        <v>106</v>
      </c>
      <c r="AY398" s="9">
        <v>300</v>
      </c>
      <c r="AZ398" s="8">
        <v>510000</v>
      </c>
      <c r="BA398" s="8">
        <v>119238</v>
      </c>
      <c r="BB398" s="10">
        <v>90</v>
      </c>
      <c r="BC398" s="10">
        <v>86.769806722689097</v>
      </c>
      <c r="BD398" s="10">
        <v>8.7200000000000006</v>
      </c>
      <c r="BE398" s="10"/>
      <c r="BF398" s="6" t="s">
        <v>431</v>
      </c>
      <c r="BG398" s="3"/>
      <c r="BH398" s="6" t="s">
        <v>425</v>
      </c>
      <c r="BI398" s="6" t="s">
        <v>530</v>
      </c>
      <c r="BJ398" s="6" t="s">
        <v>659</v>
      </c>
      <c r="BK398" s="6" t="s">
        <v>424</v>
      </c>
      <c r="BL398" s="4" t="s">
        <v>1</v>
      </c>
      <c r="BM398" s="10">
        <v>908580.00162260397</v>
      </c>
      <c r="BN398" s="4" t="s">
        <v>45</v>
      </c>
      <c r="BO398" s="10"/>
      <c r="BP398" s="11">
        <v>39330</v>
      </c>
      <c r="BQ398" s="11">
        <v>48488</v>
      </c>
      <c r="BR398" s="10">
        <v>29450.5687</v>
      </c>
      <c r="BS398" s="10">
        <v>99.36</v>
      </c>
      <c r="BT398" s="10">
        <v>44.283900000000003</v>
      </c>
    </row>
    <row r="399" spans="1:72" s="12" customFormat="1" ht="18.2" customHeight="1" x14ac:dyDescent="0.15">
      <c r="A399" s="13">
        <v>397</v>
      </c>
      <c r="B399" s="14" t="s">
        <v>715</v>
      </c>
      <c r="C399" s="14" t="s">
        <v>420</v>
      </c>
      <c r="D399" s="15">
        <v>45231</v>
      </c>
      <c r="E399" s="16" t="s">
        <v>328</v>
      </c>
      <c r="F399" s="17">
        <v>76</v>
      </c>
      <c r="G399" s="17">
        <v>75</v>
      </c>
      <c r="H399" s="18">
        <v>101678.68309999999</v>
      </c>
      <c r="I399" s="18">
        <v>37013.7166</v>
      </c>
      <c r="J399" s="18">
        <v>0</v>
      </c>
      <c r="K399" s="18">
        <v>138692.39970000001</v>
      </c>
      <c r="L399" s="18">
        <v>637.40229999999997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138692.39970000001</v>
      </c>
      <c r="T399" s="18">
        <v>64861.611700000001</v>
      </c>
      <c r="U399" s="18">
        <v>738.8646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65600.476299999995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>
        <v>0</v>
      </c>
      <c r="AU399" s="18">
        <f t="shared" si="6"/>
        <v>0</v>
      </c>
      <c r="AV399" s="18">
        <v>37651.118900000001</v>
      </c>
      <c r="AW399" s="18">
        <v>65600.476299999995</v>
      </c>
      <c r="AX399" s="19">
        <v>108</v>
      </c>
      <c r="AY399" s="19">
        <v>300</v>
      </c>
      <c r="AZ399" s="18">
        <v>728000</v>
      </c>
      <c r="BA399" s="18">
        <v>167814.8</v>
      </c>
      <c r="BB399" s="20">
        <v>90</v>
      </c>
      <c r="BC399" s="20">
        <v>74.381496584329895</v>
      </c>
      <c r="BD399" s="20">
        <v>8.7200000000000006</v>
      </c>
      <c r="BE399" s="20"/>
      <c r="BF399" s="16" t="s">
        <v>421</v>
      </c>
      <c r="BG399" s="13"/>
      <c r="BH399" s="16" t="s">
        <v>425</v>
      </c>
      <c r="BI399" s="16" t="s">
        <v>530</v>
      </c>
      <c r="BJ399" s="16" t="s">
        <v>659</v>
      </c>
      <c r="BK399" s="16" t="s">
        <v>424</v>
      </c>
      <c r="BL399" s="14" t="s">
        <v>1</v>
      </c>
      <c r="BM399" s="20">
        <v>1096162.73172613</v>
      </c>
      <c r="BN399" s="14" t="s">
        <v>45</v>
      </c>
      <c r="BO399" s="20"/>
      <c r="BP399" s="21">
        <v>39413</v>
      </c>
      <c r="BQ399" s="21">
        <v>48549</v>
      </c>
      <c r="BR399" s="20">
        <v>22361.9499</v>
      </c>
      <c r="BS399" s="20">
        <v>139.85</v>
      </c>
      <c r="BT399" s="20">
        <v>44.283900000000003</v>
      </c>
    </row>
    <row r="400" spans="1:72" s="12" customFormat="1" ht="18.2" customHeight="1" x14ac:dyDescent="0.15">
      <c r="A400" s="3">
        <v>398</v>
      </c>
      <c r="B400" s="4" t="s">
        <v>715</v>
      </c>
      <c r="C400" s="4" t="s">
        <v>420</v>
      </c>
      <c r="D400" s="5">
        <v>45231</v>
      </c>
      <c r="E400" s="6" t="s">
        <v>329</v>
      </c>
      <c r="F400" s="7">
        <v>140</v>
      </c>
      <c r="G400" s="7">
        <v>139</v>
      </c>
      <c r="H400" s="8">
        <v>81034.398700000005</v>
      </c>
      <c r="I400" s="8">
        <v>45258.213799999998</v>
      </c>
      <c r="J400" s="8">
        <v>0</v>
      </c>
      <c r="K400" s="8">
        <v>126292.6125</v>
      </c>
      <c r="L400" s="8">
        <v>514.78660000000002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126292.6125</v>
      </c>
      <c r="T400" s="8">
        <v>107313.9071</v>
      </c>
      <c r="U400" s="8">
        <v>588.84950000000003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107902.75659999999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/>
      <c r="AT400" s="8">
        <v>0</v>
      </c>
      <c r="AU400" s="8">
        <f t="shared" si="6"/>
        <v>0</v>
      </c>
      <c r="AV400" s="8">
        <v>45773.000399999997</v>
      </c>
      <c r="AW400" s="8">
        <v>107902.75659999999</v>
      </c>
      <c r="AX400" s="9">
        <v>107</v>
      </c>
      <c r="AY400" s="9">
        <v>300</v>
      </c>
      <c r="AZ400" s="8">
        <v>582000</v>
      </c>
      <c r="BA400" s="8">
        <v>134571.35</v>
      </c>
      <c r="BB400" s="10">
        <v>90</v>
      </c>
      <c r="BC400" s="10">
        <v>84.463261496596402</v>
      </c>
      <c r="BD400" s="10">
        <v>8.7200000000000006</v>
      </c>
      <c r="BE400" s="10"/>
      <c r="BF400" s="6" t="s">
        <v>431</v>
      </c>
      <c r="BG400" s="3"/>
      <c r="BH400" s="6" t="s">
        <v>425</v>
      </c>
      <c r="BI400" s="6" t="s">
        <v>530</v>
      </c>
      <c r="BJ400" s="6" t="s">
        <v>659</v>
      </c>
      <c r="BK400" s="6" t="s">
        <v>424</v>
      </c>
      <c r="BL400" s="4" t="s">
        <v>1</v>
      </c>
      <c r="BM400" s="10">
        <v>998160.35640221299</v>
      </c>
      <c r="BN400" s="4" t="s">
        <v>45</v>
      </c>
      <c r="BO400" s="10"/>
      <c r="BP400" s="11">
        <v>39386</v>
      </c>
      <c r="BQ400" s="11">
        <v>48519</v>
      </c>
      <c r="BR400" s="10">
        <v>29529.126799999998</v>
      </c>
      <c r="BS400" s="10">
        <v>112.14</v>
      </c>
      <c r="BT400" s="10">
        <v>44.283900000000003</v>
      </c>
    </row>
    <row r="401" spans="1:72" s="12" customFormat="1" ht="18.2" customHeight="1" x14ac:dyDescent="0.15">
      <c r="A401" s="13">
        <v>399</v>
      </c>
      <c r="B401" s="14" t="s">
        <v>715</v>
      </c>
      <c r="C401" s="14" t="s">
        <v>420</v>
      </c>
      <c r="D401" s="15">
        <v>45231</v>
      </c>
      <c r="E401" s="16" t="s">
        <v>330</v>
      </c>
      <c r="F401" s="17">
        <v>162</v>
      </c>
      <c r="G401" s="17">
        <v>161</v>
      </c>
      <c r="H401" s="18">
        <v>39664.945099999997</v>
      </c>
      <c r="I401" s="18">
        <v>73451.357000000004</v>
      </c>
      <c r="J401" s="18">
        <v>0</v>
      </c>
      <c r="K401" s="18">
        <v>113116.3021</v>
      </c>
      <c r="L401" s="18">
        <v>773.68579999999997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113116.3021</v>
      </c>
      <c r="T401" s="18">
        <v>97447.039199999999</v>
      </c>
      <c r="U401" s="18">
        <v>288.23099999999999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97735.270199999999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/>
      <c r="AT401" s="18">
        <v>0</v>
      </c>
      <c r="AU401" s="18">
        <f t="shared" si="6"/>
        <v>0</v>
      </c>
      <c r="AV401" s="18">
        <v>74225.042799999996</v>
      </c>
      <c r="AW401" s="18">
        <v>97735.270199999999</v>
      </c>
      <c r="AX401" s="19">
        <v>107</v>
      </c>
      <c r="AY401" s="19">
        <v>300</v>
      </c>
      <c r="AZ401" s="18">
        <v>560000</v>
      </c>
      <c r="BA401" s="18">
        <v>129484.46</v>
      </c>
      <c r="BB401" s="20">
        <v>90</v>
      </c>
      <c r="BC401" s="20">
        <v>78.623081016826305</v>
      </c>
      <c r="BD401" s="20">
        <v>8.7200000000000006</v>
      </c>
      <c r="BE401" s="20"/>
      <c r="BF401" s="16" t="s">
        <v>431</v>
      </c>
      <c r="BG401" s="13"/>
      <c r="BH401" s="16" t="s">
        <v>425</v>
      </c>
      <c r="BI401" s="16" t="s">
        <v>530</v>
      </c>
      <c r="BJ401" s="16" t="s">
        <v>659</v>
      </c>
      <c r="BK401" s="16" t="s">
        <v>424</v>
      </c>
      <c r="BL401" s="14" t="s">
        <v>1</v>
      </c>
      <c r="BM401" s="20">
        <v>894020.68881136097</v>
      </c>
      <c r="BN401" s="14" t="s">
        <v>45</v>
      </c>
      <c r="BO401" s="20"/>
      <c r="BP401" s="21">
        <v>39386</v>
      </c>
      <c r="BQ401" s="21">
        <v>48519</v>
      </c>
      <c r="BR401" s="20">
        <v>32149.914799999999</v>
      </c>
      <c r="BS401" s="20">
        <v>107.9</v>
      </c>
      <c r="BT401" s="20">
        <v>44.283900000000003</v>
      </c>
    </row>
    <row r="402" spans="1:72" s="12" customFormat="1" ht="18.2" customHeight="1" x14ac:dyDescent="0.15">
      <c r="A402" s="3">
        <v>400</v>
      </c>
      <c r="B402" s="4" t="s">
        <v>715</v>
      </c>
      <c r="C402" s="4" t="s">
        <v>420</v>
      </c>
      <c r="D402" s="5">
        <v>45231</v>
      </c>
      <c r="E402" s="6" t="s">
        <v>331</v>
      </c>
      <c r="F402" s="7">
        <v>180</v>
      </c>
      <c r="G402" s="7">
        <v>179</v>
      </c>
      <c r="H402" s="8">
        <v>61678.707000000002</v>
      </c>
      <c r="I402" s="8">
        <v>39241.760300000002</v>
      </c>
      <c r="J402" s="8">
        <v>0</v>
      </c>
      <c r="K402" s="8">
        <v>100920.4673</v>
      </c>
      <c r="L402" s="8">
        <v>391.86070000000001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100920.4673</v>
      </c>
      <c r="T402" s="8">
        <v>110303.5949</v>
      </c>
      <c r="U402" s="8">
        <v>448.19749999999999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110751.79240000001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/>
      <c r="AT402" s="8">
        <v>0</v>
      </c>
      <c r="AU402" s="8">
        <f t="shared" si="6"/>
        <v>0</v>
      </c>
      <c r="AV402" s="8">
        <v>39633.620999999999</v>
      </c>
      <c r="AW402" s="8">
        <v>110751.79240000001</v>
      </c>
      <c r="AX402" s="9">
        <v>107</v>
      </c>
      <c r="AY402" s="9">
        <v>300</v>
      </c>
      <c r="AZ402" s="8">
        <v>443000</v>
      </c>
      <c r="BA402" s="8">
        <v>102431.46</v>
      </c>
      <c r="BB402" s="10">
        <v>90</v>
      </c>
      <c r="BC402" s="10">
        <v>88.672386950259195</v>
      </c>
      <c r="BD402" s="10">
        <v>8.7200000000000006</v>
      </c>
      <c r="BE402" s="10"/>
      <c r="BF402" s="6" t="s">
        <v>431</v>
      </c>
      <c r="BG402" s="3"/>
      <c r="BH402" s="6" t="s">
        <v>425</v>
      </c>
      <c r="BI402" s="6" t="s">
        <v>530</v>
      </c>
      <c r="BJ402" s="6" t="s">
        <v>659</v>
      </c>
      <c r="BK402" s="6" t="s">
        <v>424</v>
      </c>
      <c r="BL402" s="4" t="s">
        <v>1</v>
      </c>
      <c r="BM402" s="10">
        <v>797630.26209031697</v>
      </c>
      <c r="BN402" s="4" t="s">
        <v>45</v>
      </c>
      <c r="BO402" s="10"/>
      <c r="BP402" s="11">
        <v>39386</v>
      </c>
      <c r="BQ402" s="11">
        <v>48519</v>
      </c>
      <c r="BR402" s="10">
        <v>27797.756300000001</v>
      </c>
      <c r="BS402" s="10">
        <v>85.36</v>
      </c>
      <c r="BT402" s="10">
        <v>44.283900000000003</v>
      </c>
    </row>
    <row r="403" spans="1:72" s="12" customFormat="1" ht="18.2" customHeight="1" x14ac:dyDescent="0.15">
      <c r="A403" s="13">
        <v>401</v>
      </c>
      <c r="B403" s="14" t="s">
        <v>715</v>
      </c>
      <c r="C403" s="14" t="s">
        <v>420</v>
      </c>
      <c r="D403" s="15">
        <v>45231</v>
      </c>
      <c r="E403" s="16" t="s">
        <v>332</v>
      </c>
      <c r="F403" s="17">
        <v>152</v>
      </c>
      <c r="G403" s="17">
        <v>151</v>
      </c>
      <c r="H403" s="18">
        <v>96689.735700000005</v>
      </c>
      <c r="I403" s="18">
        <v>54362.337399999997</v>
      </c>
      <c r="J403" s="18">
        <v>0</v>
      </c>
      <c r="K403" s="18">
        <v>151052.07310000001</v>
      </c>
      <c r="L403" s="18">
        <v>590.43859999999995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151052.07310000001</v>
      </c>
      <c r="T403" s="18">
        <v>140803.071</v>
      </c>
      <c r="U403" s="18">
        <v>702.61080000000004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141505.68179999999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>
        <v>0</v>
      </c>
      <c r="AU403" s="18">
        <f t="shared" si="6"/>
        <v>0</v>
      </c>
      <c r="AV403" s="18">
        <v>54952.775999999998</v>
      </c>
      <c r="AW403" s="18">
        <v>141505.68179999999</v>
      </c>
      <c r="AX403" s="19">
        <v>110</v>
      </c>
      <c r="AY403" s="19">
        <v>300</v>
      </c>
      <c r="AZ403" s="18">
        <v>690000</v>
      </c>
      <c r="BA403" s="18">
        <v>157666.96</v>
      </c>
      <c r="BB403" s="20">
        <v>90</v>
      </c>
      <c r="BC403" s="20">
        <v>86.224067356914901</v>
      </c>
      <c r="BD403" s="20">
        <v>8.7200000000000006</v>
      </c>
      <c r="BE403" s="20"/>
      <c r="BF403" s="16" t="s">
        <v>431</v>
      </c>
      <c r="BG403" s="13"/>
      <c r="BH403" s="16" t="s">
        <v>425</v>
      </c>
      <c r="BI403" s="16" t="s">
        <v>530</v>
      </c>
      <c r="BJ403" s="16" t="s">
        <v>659</v>
      </c>
      <c r="BK403" s="16" t="s">
        <v>424</v>
      </c>
      <c r="BL403" s="14" t="s">
        <v>1</v>
      </c>
      <c r="BM403" s="20">
        <v>1193848.06550572</v>
      </c>
      <c r="BN403" s="14" t="s">
        <v>45</v>
      </c>
      <c r="BO403" s="20"/>
      <c r="BP403" s="21">
        <v>39458</v>
      </c>
      <c r="BQ403" s="21">
        <v>48611</v>
      </c>
      <c r="BR403" s="20">
        <v>37060.531000000003</v>
      </c>
      <c r="BS403" s="20">
        <v>131.38999999999999</v>
      </c>
      <c r="BT403" s="20">
        <v>44.283900000000003</v>
      </c>
    </row>
    <row r="404" spans="1:72" s="12" customFormat="1" ht="18.2" customHeight="1" x14ac:dyDescent="0.15">
      <c r="A404" s="3">
        <v>402</v>
      </c>
      <c r="B404" s="4" t="s">
        <v>715</v>
      </c>
      <c r="C404" s="4" t="s">
        <v>420</v>
      </c>
      <c r="D404" s="5">
        <v>45231</v>
      </c>
      <c r="E404" s="6" t="s">
        <v>333</v>
      </c>
      <c r="F404" s="7">
        <v>164</v>
      </c>
      <c r="G404" s="7">
        <v>163</v>
      </c>
      <c r="H404" s="8">
        <v>77342.877900000007</v>
      </c>
      <c r="I404" s="8">
        <v>45127.3364</v>
      </c>
      <c r="J404" s="8">
        <v>0</v>
      </c>
      <c r="K404" s="8">
        <v>122470.21430000001</v>
      </c>
      <c r="L404" s="8">
        <v>472.25259999999997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122470.21430000001</v>
      </c>
      <c r="T404" s="8">
        <v>122444.0762</v>
      </c>
      <c r="U404" s="8">
        <v>562.024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123006.1002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/>
      <c r="AT404" s="8">
        <v>0</v>
      </c>
      <c r="AU404" s="8">
        <f t="shared" si="6"/>
        <v>0</v>
      </c>
      <c r="AV404" s="8">
        <v>45599.589</v>
      </c>
      <c r="AW404" s="8">
        <v>123006.1002</v>
      </c>
      <c r="AX404" s="9">
        <v>110</v>
      </c>
      <c r="AY404" s="9">
        <v>300</v>
      </c>
      <c r="AZ404" s="8">
        <v>554000</v>
      </c>
      <c r="BA404" s="8">
        <v>126114.54</v>
      </c>
      <c r="BB404" s="10">
        <v>90</v>
      </c>
      <c r="BC404" s="10">
        <v>87.3992743977023</v>
      </c>
      <c r="BD404" s="10">
        <v>8.7200000000000006</v>
      </c>
      <c r="BE404" s="10"/>
      <c r="BF404" s="6" t="s">
        <v>431</v>
      </c>
      <c r="BG404" s="3"/>
      <c r="BH404" s="6" t="s">
        <v>425</v>
      </c>
      <c r="BI404" s="6" t="s">
        <v>530</v>
      </c>
      <c r="BJ404" s="6" t="s">
        <v>659</v>
      </c>
      <c r="BK404" s="6" t="s">
        <v>424</v>
      </c>
      <c r="BL404" s="4" t="s">
        <v>1</v>
      </c>
      <c r="BM404" s="10">
        <v>967949.82964140805</v>
      </c>
      <c r="BN404" s="4" t="s">
        <v>45</v>
      </c>
      <c r="BO404" s="10"/>
      <c r="BP404" s="11">
        <v>39476</v>
      </c>
      <c r="BQ404" s="11">
        <v>48611</v>
      </c>
      <c r="BR404" s="10">
        <v>31494.254799999999</v>
      </c>
      <c r="BS404" s="10">
        <v>105.1</v>
      </c>
      <c r="BT404" s="10">
        <v>44.283900000000003</v>
      </c>
    </row>
    <row r="405" spans="1:72" s="12" customFormat="1" ht="18.2" customHeight="1" x14ac:dyDescent="0.15">
      <c r="A405" s="13">
        <v>403</v>
      </c>
      <c r="B405" s="14" t="s">
        <v>715</v>
      </c>
      <c r="C405" s="14" t="s">
        <v>420</v>
      </c>
      <c r="D405" s="15">
        <v>45231</v>
      </c>
      <c r="E405" s="16" t="s">
        <v>334</v>
      </c>
      <c r="F405" s="17">
        <v>146</v>
      </c>
      <c r="G405" s="17">
        <v>145</v>
      </c>
      <c r="H405" s="18">
        <v>53353.020799999998</v>
      </c>
      <c r="I405" s="18">
        <v>32515.5308</v>
      </c>
      <c r="J405" s="18">
        <v>0</v>
      </c>
      <c r="K405" s="18">
        <v>85868.551600000006</v>
      </c>
      <c r="L405" s="18">
        <v>362.69139999999999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85868.551600000006</v>
      </c>
      <c r="T405" s="18">
        <v>75554.042300000001</v>
      </c>
      <c r="U405" s="18">
        <v>387.69729999999998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75941.739600000001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>
        <v>0</v>
      </c>
      <c r="AU405" s="18">
        <f t="shared" si="6"/>
        <v>0</v>
      </c>
      <c r="AV405" s="18">
        <v>32878.222199999997</v>
      </c>
      <c r="AW405" s="18">
        <v>75941.739600000001</v>
      </c>
      <c r="AX405" s="19">
        <v>102</v>
      </c>
      <c r="AY405" s="19">
        <v>300</v>
      </c>
      <c r="AZ405" s="18">
        <v>390000</v>
      </c>
      <c r="BA405" s="18">
        <v>91497.65</v>
      </c>
      <c r="BB405" s="20">
        <v>90</v>
      </c>
      <c r="BC405" s="20">
        <v>84.463039695554997</v>
      </c>
      <c r="BD405" s="20">
        <v>8.7200000000000006</v>
      </c>
      <c r="BE405" s="20"/>
      <c r="BF405" s="16" t="s">
        <v>421</v>
      </c>
      <c r="BG405" s="13"/>
      <c r="BH405" s="16" t="s">
        <v>496</v>
      </c>
      <c r="BI405" s="16" t="s">
        <v>543</v>
      </c>
      <c r="BJ405" s="16" t="s">
        <v>544</v>
      </c>
      <c r="BK405" s="16" t="s">
        <v>424</v>
      </c>
      <c r="BL405" s="14" t="s">
        <v>1</v>
      </c>
      <c r="BM405" s="20">
        <v>678666.64860383503</v>
      </c>
      <c r="BN405" s="14" t="s">
        <v>45</v>
      </c>
      <c r="BO405" s="20"/>
      <c r="BP405" s="21">
        <v>39211</v>
      </c>
      <c r="BQ405" s="21">
        <v>48366</v>
      </c>
      <c r="BR405" s="20">
        <v>21328.636399999999</v>
      </c>
      <c r="BS405" s="20">
        <v>76.25</v>
      </c>
      <c r="BT405" s="20">
        <v>44.283900000000003</v>
      </c>
    </row>
    <row r="406" spans="1:72" s="12" customFormat="1" ht="18.2" customHeight="1" x14ac:dyDescent="0.15">
      <c r="A406" s="3">
        <v>404</v>
      </c>
      <c r="B406" s="4" t="s">
        <v>715</v>
      </c>
      <c r="C406" s="4" t="s">
        <v>420</v>
      </c>
      <c r="D406" s="5">
        <v>45231</v>
      </c>
      <c r="E406" s="6" t="s">
        <v>64</v>
      </c>
      <c r="F406" s="7">
        <v>163</v>
      </c>
      <c r="G406" s="7">
        <v>162</v>
      </c>
      <c r="H406" s="8">
        <v>55590.847000000002</v>
      </c>
      <c r="I406" s="8">
        <v>32757.160400000001</v>
      </c>
      <c r="J406" s="8">
        <v>0</v>
      </c>
      <c r="K406" s="8">
        <v>88348.007400000002</v>
      </c>
      <c r="L406" s="8">
        <v>343.92160000000001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88348.007400000002</v>
      </c>
      <c r="T406" s="8">
        <v>87665.228300000002</v>
      </c>
      <c r="U406" s="8">
        <v>403.96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88069.188299999994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/>
      <c r="AT406" s="8">
        <v>0</v>
      </c>
      <c r="AU406" s="8">
        <f t="shared" si="6"/>
        <v>0</v>
      </c>
      <c r="AV406" s="8">
        <v>33101.082000000002</v>
      </c>
      <c r="AW406" s="8">
        <v>88069.188299999994</v>
      </c>
      <c r="AX406" s="9">
        <v>109</v>
      </c>
      <c r="AY406" s="9">
        <v>300</v>
      </c>
      <c r="AZ406" s="8">
        <v>398000</v>
      </c>
      <c r="BA406" s="8">
        <v>91192.8</v>
      </c>
      <c r="BB406" s="10">
        <v>90</v>
      </c>
      <c r="BC406" s="10">
        <v>87.192417230307697</v>
      </c>
      <c r="BD406" s="10">
        <v>8.7200000000000006</v>
      </c>
      <c r="BE406" s="10"/>
      <c r="BF406" s="6" t="s">
        <v>431</v>
      </c>
      <c r="BG406" s="3"/>
      <c r="BH406" s="6" t="s">
        <v>496</v>
      </c>
      <c r="BI406" s="6" t="s">
        <v>543</v>
      </c>
      <c r="BJ406" s="6" t="s">
        <v>544</v>
      </c>
      <c r="BK406" s="6" t="s">
        <v>424</v>
      </c>
      <c r="BL406" s="4" t="s">
        <v>1</v>
      </c>
      <c r="BM406" s="10">
        <v>698263.158930292</v>
      </c>
      <c r="BN406" s="4" t="s">
        <v>45</v>
      </c>
      <c r="BO406" s="10"/>
      <c r="BP406" s="11">
        <v>39433</v>
      </c>
      <c r="BQ406" s="11">
        <v>48580</v>
      </c>
      <c r="BR406" s="10">
        <v>22665.177500000002</v>
      </c>
      <c r="BS406" s="10">
        <v>75.989999999999995</v>
      </c>
      <c r="BT406" s="10">
        <v>44.283900000000003</v>
      </c>
    </row>
    <row r="407" spans="1:72" s="12" customFormat="1" ht="18.2" customHeight="1" x14ac:dyDescent="0.15">
      <c r="A407" s="13">
        <v>405</v>
      </c>
      <c r="B407" s="14" t="s">
        <v>715</v>
      </c>
      <c r="C407" s="14" t="s">
        <v>420</v>
      </c>
      <c r="D407" s="15">
        <v>45231</v>
      </c>
      <c r="E407" s="16" t="s">
        <v>112</v>
      </c>
      <c r="F407" s="17">
        <v>130</v>
      </c>
      <c r="G407" s="17">
        <v>129</v>
      </c>
      <c r="H407" s="18">
        <v>122908.9657</v>
      </c>
      <c r="I407" s="18">
        <v>64868.432999999997</v>
      </c>
      <c r="J407" s="18">
        <v>0</v>
      </c>
      <c r="K407" s="18">
        <v>187777.39869999999</v>
      </c>
      <c r="L407" s="18">
        <v>770.48009999999999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187777.39869999999</v>
      </c>
      <c r="T407" s="18">
        <v>149736.44760000001</v>
      </c>
      <c r="U407" s="18">
        <v>893.13779999999997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150629.58540000001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  <c r="AS407" s="18"/>
      <c r="AT407" s="18">
        <v>0</v>
      </c>
      <c r="AU407" s="18">
        <f t="shared" si="6"/>
        <v>0</v>
      </c>
      <c r="AV407" s="18">
        <v>65638.913100000005</v>
      </c>
      <c r="AW407" s="18">
        <v>150629.58540000001</v>
      </c>
      <c r="AX407" s="19">
        <v>108</v>
      </c>
      <c r="AY407" s="19">
        <v>300</v>
      </c>
      <c r="AZ407" s="18">
        <v>886000</v>
      </c>
      <c r="BA407" s="18">
        <v>202853.06</v>
      </c>
      <c r="BB407" s="20">
        <v>90</v>
      </c>
      <c r="BC407" s="20">
        <v>83.311367760486306</v>
      </c>
      <c r="BD407" s="20">
        <v>8.7200000000000006</v>
      </c>
      <c r="BE407" s="20"/>
      <c r="BF407" s="16" t="s">
        <v>431</v>
      </c>
      <c r="BG407" s="13"/>
      <c r="BH407" s="16" t="s">
        <v>513</v>
      </c>
      <c r="BI407" s="16" t="s">
        <v>514</v>
      </c>
      <c r="BJ407" s="16" t="s">
        <v>688</v>
      </c>
      <c r="BK407" s="16" t="s">
        <v>424</v>
      </c>
      <c r="BL407" s="14" t="s">
        <v>1</v>
      </c>
      <c r="BM407" s="20">
        <v>1484108.62282758</v>
      </c>
      <c r="BN407" s="14" t="s">
        <v>45</v>
      </c>
      <c r="BO407" s="20"/>
      <c r="BP407" s="21">
        <v>39413</v>
      </c>
      <c r="BQ407" s="21">
        <v>48549</v>
      </c>
      <c r="BR407" s="20">
        <v>41871.705000000002</v>
      </c>
      <c r="BS407" s="20">
        <v>169.04</v>
      </c>
      <c r="BT407" s="20">
        <v>44.283900000000003</v>
      </c>
    </row>
    <row r="408" spans="1:72" s="12" customFormat="1" ht="18.2" customHeight="1" x14ac:dyDescent="0.15">
      <c r="A408" s="3">
        <v>406</v>
      </c>
      <c r="B408" s="4" t="s">
        <v>715</v>
      </c>
      <c r="C408" s="4" t="s">
        <v>420</v>
      </c>
      <c r="D408" s="5">
        <v>45231</v>
      </c>
      <c r="E408" s="6" t="s">
        <v>335</v>
      </c>
      <c r="F408" s="7">
        <v>31</v>
      </c>
      <c r="G408" s="7">
        <v>31</v>
      </c>
      <c r="H408" s="8">
        <v>0</v>
      </c>
      <c r="I408" s="8">
        <v>55920.1325</v>
      </c>
      <c r="J408" s="8">
        <v>0</v>
      </c>
      <c r="K408" s="8">
        <v>55920.1325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55920.1325</v>
      </c>
      <c r="T408" s="8">
        <v>6813.2408999999998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6813.2408999999998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/>
      <c r="AT408" s="8">
        <v>0</v>
      </c>
      <c r="AU408" s="8">
        <f t="shared" si="6"/>
        <v>0</v>
      </c>
      <c r="AV408" s="8">
        <v>55920.1325</v>
      </c>
      <c r="AW408" s="8">
        <v>6813.2408999999998</v>
      </c>
      <c r="AX408" s="9">
        <v>0</v>
      </c>
      <c r="AY408" s="9">
        <v>180</v>
      </c>
      <c r="AZ408" s="8">
        <v>881000</v>
      </c>
      <c r="BA408" s="8">
        <v>199891.02</v>
      </c>
      <c r="BB408" s="10">
        <v>90</v>
      </c>
      <c r="BC408" s="10">
        <v>25.177778996775299</v>
      </c>
      <c r="BD408" s="10">
        <v>9.18</v>
      </c>
      <c r="BE408" s="10"/>
      <c r="BF408" s="6" t="s">
        <v>421</v>
      </c>
      <c r="BG408" s="3"/>
      <c r="BH408" s="6" t="s">
        <v>513</v>
      </c>
      <c r="BI408" s="6" t="s">
        <v>514</v>
      </c>
      <c r="BJ408" s="6" t="s">
        <v>688</v>
      </c>
      <c r="BK408" s="6" t="s">
        <v>424</v>
      </c>
      <c r="BL408" s="4" t="s">
        <v>1</v>
      </c>
      <c r="BM408" s="10">
        <v>441967.730980772</v>
      </c>
      <c r="BN408" s="4" t="s">
        <v>45</v>
      </c>
      <c r="BO408" s="10"/>
      <c r="BP408" s="11">
        <v>39492</v>
      </c>
      <c r="BQ408" s="11">
        <v>44986</v>
      </c>
      <c r="BR408" s="10">
        <v>9965.3521000000001</v>
      </c>
      <c r="BS408" s="10">
        <v>0</v>
      </c>
      <c r="BT408" s="10">
        <v>44.283900000000003</v>
      </c>
    </row>
    <row r="409" spans="1:72" s="12" customFormat="1" ht="18.2" customHeight="1" x14ac:dyDescent="0.15">
      <c r="A409" s="13">
        <v>407</v>
      </c>
      <c r="B409" s="14" t="s">
        <v>715</v>
      </c>
      <c r="C409" s="14" t="s">
        <v>420</v>
      </c>
      <c r="D409" s="15">
        <v>45231</v>
      </c>
      <c r="E409" s="16" t="s">
        <v>336</v>
      </c>
      <c r="F409" s="17">
        <v>85</v>
      </c>
      <c r="G409" s="17">
        <v>84</v>
      </c>
      <c r="H409" s="18">
        <v>125730.440055</v>
      </c>
      <c r="I409" s="18">
        <v>46116.081899999997</v>
      </c>
      <c r="J409" s="18">
        <v>0</v>
      </c>
      <c r="K409" s="18">
        <v>171846.521955</v>
      </c>
      <c r="L409" s="18">
        <v>741.02059999999994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171846.521955</v>
      </c>
      <c r="T409" s="18">
        <v>95426.299899999998</v>
      </c>
      <c r="U409" s="18">
        <v>963.93349999999998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96390.233399999997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>
        <v>0</v>
      </c>
      <c r="AU409" s="18">
        <f t="shared" si="6"/>
        <v>0</v>
      </c>
      <c r="AV409" s="18">
        <v>46857.102500000001</v>
      </c>
      <c r="AW409" s="18">
        <v>96390.233399999997</v>
      </c>
      <c r="AX409" s="19">
        <v>111</v>
      </c>
      <c r="AY409" s="19">
        <v>300</v>
      </c>
      <c r="AZ409" s="18">
        <v>884000</v>
      </c>
      <c r="BA409" s="18">
        <v>199891.02</v>
      </c>
      <c r="BB409" s="20">
        <v>90</v>
      </c>
      <c r="BC409" s="20">
        <v>77.373095479476802</v>
      </c>
      <c r="BD409" s="20">
        <v>9.1999999999999993</v>
      </c>
      <c r="BE409" s="20"/>
      <c r="BF409" s="16" t="s">
        <v>431</v>
      </c>
      <c r="BG409" s="13"/>
      <c r="BH409" s="16" t="s">
        <v>513</v>
      </c>
      <c r="BI409" s="16" t="s">
        <v>514</v>
      </c>
      <c r="BJ409" s="16" t="s">
        <v>688</v>
      </c>
      <c r="BK409" s="16" t="s">
        <v>424</v>
      </c>
      <c r="BL409" s="14" t="s">
        <v>1</v>
      </c>
      <c r="BM409" s="20">
        <v>1358198.0941370099</v>
      </c>
      <c r="BN409" s="14" t="s">
        <v>45</v>
      </c>
      <c r="BO409" s="20"/>
      <c r="BP409" s="21">
        <v>39492</v>
      </c>
      <c r="BQ409" s="21">
        <v>48639</v>
      </c>
      <c r="BR409" s="20">
        <v>27249.5926</v>
      </c>
      <c r="BS409" s="20">
        <v>166.58</v>
      </c>
      <c r="BT409" s="20">
        <v>44.283900000000003</v>
      </c>
    </row>
    <row r="410" spans="1:72" s="12" customFormat="1" ht="18.2" customHeight="1" x14ac:dyDescent="0.15">
      <c r="A410" s="3">
        <v>408</v>
      </c>
      <c r="B410" s="4" t="s">
        <v>715</v>
      </c>
      <c r="C410" s="4" t="s">
        <v>420</v>
      </c>
      <c r="D410" s="5">
        <v>45231</v>
      </c>
      <c r="E410" s="6" t="s">
        <v>337</v>
      </c>
      <c r="F410" s="7">
        <v>148</v>
      </c>
      <c r="G410" s="7">
        <v>148</v>
      </c>
      <c r="H410" s="8">
        <v>8.0100000000000005E-2</v>
      </c>
      <c r="I410" s="8">
        <v>137574.62599999999</v>
      </c>
      <c r="J410" s="8">
        <v>0</v>
      </c>
      <c r="K410" s="8">
        <v>137574.70610000001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137574.70610000001</v>
      </c>
      <c r="T410" s="8">
        <v>86405.513500000001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86405.513500000001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/>
      <c r="AT410" s="8">
        <v>0</v>
      </c>
      <c r="AU410" s="8">
        <f t="shared" si="6"/>
        <v>0</v>
      </c>
      <c r="AV410" s="8">
        <v>137574.62599999999</v>
      </c>
      <c r="AW410" s="8">
        <v>86405.513500000001</v>
      </c>
      <c r="AX410" s="9">
        <v>0</v>
      </c>
      <c r="AY410" s="9">
        <v>180</v>
      </c>
      <c r="AZ410" s="8">
        <v>652000</v>
      </c>
      <c r="BA410" s="8">
        <v>152418.16</v>
      </c>
      <c r="BB410" s="10">
        <v>90</v>
      </c>
      <c r="BC410" s="10">
        <v>81.235225179204406</v>
      </c>
      <c r="BD410" s="10">
        <v>8.6999999999999993</v>
      </c>
      <c r="BE410" s="10"/>
      <c r="BF410" s="6" t="s">
        <v>431</v>
      </c>
      <c r="BG410" s="3"/>
      <c r="BH410" s="6" t="s">
        <v>689</v>
      </c>
      <c r="BI410" s="6" t="s">
        <v>690</v>
      </c>
      <c r="BJ410" s="6" t="s">
        <v>691</v>
      </c>
      <c r="BK410" s="6" t="s">
        <v>424</v>
      </c>
      <c r="BL410" s="4" t="s">
        <v>1</v>
      </c>
      <c r="BM410" s="10">
        <v>1087328.9811207701</v>
      </c>
      <c r="BN410" s="4" t="s">
        <v>45</v>
      </c>
      <c r="BO410" s="10"/>
      <c r="BP410" s="11">
        <v>39331</v>
      </c>
      <c r="BQ410" s="11">
        <v>44835</v>
      </c>
      <c r="BR410" s="10">
        <v>32880.8796</v>
      </c>
      <c r="BS410" s="10">
        <v>0</v>
      </c>
      <c r="BT410" s="10">
        <v>44.283900000000003</v>
      </c>
    </row>
    <row r="411" spans="1:72" s="12" customFormat="1" ht="18.2" customHeight="1" x14ac:dyDescent="0.15">
      <c r="A411" s="13">
        <v>409</v>
      </c>
      <c r="B411" s="14" t="s">
        <v>715</v>
      </c>
      <c r="C411" s="14" t="s">
        <v>420</v>
      </c>
      <c r="D411" s="15">
        <v>45231</v>
      </c>
      <c r="E411" s="16" t="s">
        <v>338</v>
      </c>
      <c r="F411" s="17">
        <v>92</v>
      </c>
      <c r="G411" s="17">
        <v>91</v>
      </c>
      <c r="H411" s="18">
        <v>30731.553400000001</v>
      </c>
      <c r="I411" s="18">
        <v>13304.4087</v>
      </c>
      <c r="J411" s="18">
        <v>0</v>
      </c>
      <c r="K411" s="18">
        <v>44035.962099999997</v>
      </c>
      <c r="L411" s="18">
        <v>197.82409999999999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44035.962099999997</v>
      </c>
      <c r="T411" s="18">
        <v>24719.917300000001</v>
      </c>
      <c r="U411" s="18">
        <v>223.31630000000001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24943.2336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/>
      <c r="AT411" s="18">
        <v>0</v>
      </c>
      <c r="AU411" s="18">
        <f t="shared" si="6"/>
        <v>0</v>
      </c>
      <c r="AV411" s="18">
        <v>13502.2328</v>
      </c>
      <c r="AW411" s="18">
        <v>24943.2336</v>
      </c>
      <c r="AX411" s="19">
        <v>106</v>
      </c>
      <c r="AY411" s="19">
        <v>300</v>
      </c>
      <c r="AZ411" s="18">
        <v>237000</v>
      </c>
      <c r="BA411" s="18">
        <v>51352.08</v>
      </c>
      <c r="BB411" s="20">
        <v>83.54</v>
      </c>
      <c r="BC411" s="20">
        <v>71.638077246997597</v>
      </c>
      <c r="BD411" s="20">
        <v>8.7200000000000006</v>
      </c>
      <c r="BE411" s="20"/>
      <c r="BF411" s="16" t="s">
        <v>421</v>
      </c>
      <c r="BG411" s="13"/>
      <c r="BH411" s="16" t="s">
        <v>692</v>
      </c>
      <c r="BI411" s="16" t="s">
        <v>693</v>
      </c>
      <c r="BJ411" s="16" t="s">
        <v>694</v>
      </c>
      <c r="BK411" s="16" t="s">
        <v>424</v>
      </c>
      <c r="BL411" s="14" t="s">
        <v>1</v>
      </c>
      <c r="BM411" s="20">
        <v>348040.56036334101</v>
      </c>
      <c r="BN411" s="14" t="s">
        <v>45</v>
      </c>
      <c r="BO411" s="20"/>
      <c r="BP411" s="21">
        <v>39343</v>
      </c>
      <c r="BQ411" s="21">
        <v>48488</v>
      </c>
      <c r="BR411" s="20">
        <v>7525.0793999999996</v>
      </c>
      <c r="BS411" s="20">
        <v>42.79</v>
      </c>
      <c r="BT411" s="20">
        <v>44.283900000000003</v>
      </c>
    </row>
    <row r="412" spans="1:72" s="12" customFormat="1" ht="18.2" customHeight="1" x14ac:dyDescent="0.15">
      <c r="A412" s="3">
        <v>410</v>
      </c>
      <c r="B412" s="4" t="s">
        <v>715</v>
      </c>
      <c r="C412" s="4" t="s">
        <v>420</v>
      </c>
      <c r="D412" s="5">
        <v>45231</v>
      </c>
      <c r="E412" s="6" t="s">
        <v>65</v>
      </c>
      <c r="F412" s="7">
        <v>126</v>
      </c>
      <c r="G412" s="7">
        <v>125</v>
      </c>
      <c r="H412" s="8">
        <v>30721.7219</v>
      </c>
      <c r="I412" s="8">
        <v>16334.333000000001</v>
      </c>
      <c r="J412" s="8">
        <v>0</v>
      </c>
      <c r="K412" s="8">
        <v>47056.054900000003</v>
      </c>
      <c r="L412" s="8">
        <v>197.7346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47056.054900000003</v>
      </c>
      <c r="T412" s="8">
        <v>36218.697399999997</v>
      </c>
      <c r="U412" s="8">
        <v>223.2448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36441.942199999998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/>
      <c r="AT412" s="8">
        <v>0</v>
      </c>
      <c r="AU412" s="8">
        <f t="shared" si="6"/>
        <v>0</v>
      </c>
      <c r="AV412" s="8">
        <v>16532.067599999998</v>
      </c>
      <c r="AW412" s="8">
        <v>36441.942199999998</v>
      </c>
      <c r="AX412" s="9">
        <v>106</v>
      </c>
      <c r="AY412" s="9">
        <v>300</v>
      </c>
      <c r="AZ412" s="8">
        <v>237000</v>
      </c>
      <c r="BA412" s="8">
        <v>51332.92</v>
      </c>
      <c r="BB412" s="10">
        <v>83.54</v>
      </c>
      <c r="BC412" s="10">
        <v>76.579762584049405</v>
      </c>
      <c r="BD412" s="10">
        <v>8.7200000000000006</v>
      </c>
      <c r="BE412" s="10"/>
      <c r="BF412" s="6" t="s">
        <v>431</v>
      </c>
      <c r="BG412" s="3"/>
      <c r="BH412" s="6" t="s">
        <v>692</v>
      </c>
      <c r="BI412" s="6" t="s">
        <v>693</v>
      </c>
      <c r="BJ412" s="6" t="s">
        <v>694</v>
      </c>
      <c r="BK412" s="6" t="s">
        <v>424</v>
      </c>
      <c r="BL412" s="4" t="s">
        <v>1</v>
      </c>
      <c r="BM412" s="10">
        <v>371910.02387306001</v>
      </c>
      <c r="BN412" s="4" t="s">
        <v>45</v>
      </c>
      <c r="BO412" s="10"/>
      <c r="BP412" s="11">
        <v>39346</v>
      </c>
      <c r="BQ412" s="11">
        <v>48488</v>
      </c>
      <c r="BR412" s="10">
        <v>10329.009099999999</v>
      </c>
      <c r="BS412" s="10">
        <v>42.78</v>
      </c>
      <c r="BT412" s="10">
        <v>44.283900000000003</v>
      </c>
    </row>
    <row r="413" spans="1:72" s="12" customFormat="1" ht="18.2" customHeight="1" x14ac:dyDescent="0.15">
      <c r="A413" s="13">
        <v>411</v>
      </c>
      <c r="B413" s="14" t="s">
        <v>715</v>
      </c>
      <c r="C413" s="14" t="s">
        <v>420</v>
      </c>
      <c r="D413" s="15">
        <v>45231</v>
      </c>
      <c r="E413" s="16" t="s">
        <v>44</v>
      </c>
      <c r="F413" s="17">
        <v>0</v>
      </c>
      <c r="G413" s="17">
        <v>0</v>
      </c>
      <c r="H413" s="18">
        <v>266319.6188</v>
      </c>
      <c r="I413" s="18">
        <v>0</v>
      </c>
      <c r="J413" s="18">
        <v>0</v>
      </c>
      <c r="K413" s="18">
        <v>266319.6188</v>
      </c>
      <c r="L413" s="18">
        <v>3390.3236000000002</v>
      </c>
      <c r="M413" s="18">
        <v>0</v>
      </c>
      <c r="N413" s="18">
        <v>0</v>
      </c>
      <c r="O413" s="18">
        <v>0</v>
      </c>
      <c r="P413" s="18">
        <v>3390.3236000000002</v>
      </c>
      <c r="Q413" s="18">
        <v>0</v>
      </c>
      <c r="R413" s="18">
        <v>0</v>
      </c>
      <c r="S413" s="18">
        <v>262929.29519999999</v>
      </c>
      <c r="T413" s="18">
        <v>0</v>
      </c>
      <c r="U413" s="18">
        <v>2288.1293999999998</v>
      </c>
      <c r="V413" s="18">
        <v>0</v>
      </c>
      <c r="W413" s="18">
        <v>0</v>
      </c>
      <c r="X413" s="18">
        <v>2288.1293999999998</v>
      </c>
      <c r="Y413" s="18">
        <v>0</v>
      </c>
      <c r="Z413" s="18">
        <v>0</v>
      </c>
      <c r="AA413" s="18">
        <v>0</v>
      </c>
      <c r="AB413" s="18">
        <v>816.31790000000001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400.0684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21868.575199999999</v>
      </c>
      <c r="AR413" s="18">
        <v>0</v>
      </c>
      <c r="AS413" s="18"/>
      <c r="AT413" s="18">
        <v>0</v>
      </c>
      <c r="AU413" s="18">
        <f t="shared" si="6"/>
        <v>28763.414499999995</v>
      </c>
      <c r="AV413" s="18">
        <v>0</v>
      </c>
      <c r="AW413" s="18">
        <v>0</v>
      </c>
      <c r="AX413" s="19">
        <v>93</v>
      </c>
      <c r="AY413" s="19">
        <v>156</v>
      </c>
      <c r="AZ413" s="18">
        <v>742000</v>
      </c>
      <c r="BA413" s="18">
        <v>785360.88</v>
      </c>
      <c r="BB413" s="20">
        <v>0</v>
      </c>
      <c r="BC413" s="20" t="s">
        <v>447</v>
      </c>
      <c r="BD413" s="20">
        <v>10.31</v>
      </c>
      <c r="BE413" s="20"/>
      <c r="BF413" s="16"/>
      <c r="BG413" s="13"/>
      <c r="BH413" s="16" t="s">
        <v>692</v>
      </c>
      <c r="BI413" s="16" t="s">
        <v>695</v>
      </c>
      <c r="BJ413" s="16" t="s">
        <v>696</v>
      </c>
      <c r="BK413" s="16" t="s">
        <v>430</v>
      </c>
      <c r="BL413" s="14" t="s">
        <v>0</v>
      </c>
      <c r="BM413" s="20">
        <v>262929.29519999999</v>
      </c>
      <c r="BN413" s="14" t="s">
        <v>45</v>
      </c>
      <c r="BO413" s="20"/>
      <c r="BP413" s="21">
        <v>43344</v>
      </c>
      <c r="BQ413" s="21">
        <v>48122</v>
      </c>
      <c r="BR413" s="20">
        <v>0</v>
      </c>
      <c r="BS413" s="20">
        <v>816.31790000000001</v>
      </c>
      <c r="BT413" s="20">
        <v>0</v>
      </c>
    </row>
    <row r="414" spans="1:72" s="12" customFormat="1" ht="18.2" customHeight="1" x14ac:dyDescent="0.15">
      <c r="A414" s="3">
        <v>412</v>
      </c>
      <c r="B414" s="4" t="s">
        <v>715</v>
      </c>
      <c r="C414" s="4" t="s">
        <v>420</v>
      </c>
      <c r="D414" s="5">
        <v>45231</v>
      </c>
      <c r="E414" s="6" t="s">
        <v>66</v>
      </c>
      <c r="F414" s="7">
        <v>164</v>
      </c>
      <c r="G414" s="7">
        <v>163</v>
      </c>
      <c r="H414" s="8">
        <v>118773.9712</v>
      </c>
      <c r="I414" s="8">
        <v>62695.305200000003</v>
      </c>
      <c r="J414" s="8">
        <v>0</v>
      </c>
      <c r="K414" s="8">
        <v>181469.2764</v>
      </c>
      <c r="L414" s="8">
        <v>673.06709999999998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181469.2764</v>
      </c>
      <c r="T414" s="8">
        <v>193887.20499999999</v>
      </c>
      <c r="U414" s="8">
        <v>910.59979999999996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194797.80480000001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/>
      <c r="AT414" s="8">
        <v>0</v>
      </c>
      <c r="AU414" s="8">
        <f t="shared" si="6"/>
        <v>0</v>
      </c>
      <c r="AV414" s="8">
        <v>63368.372300000003</v>
      </c>
      <c r="AW414" s="8">
        <v>194797.80480000001</v>
      </c>
      <c r="AX414" s="9">
        <v>114</v>
      </c>
      <c r="AY414" s="9">
        <v>300</v>
      </c>
      <c r="AZ414" s="8">
        <v>827000</v>
      </c>
      <c r="BA414" s="8">
        <v>185672.04</v>
      </c>
      <c r="BB414" s="10">
        <v>90</v>
      </c>
      <c r="BC414" s="10">
        <v>87.962812688437097</v>
      </c>
      <c r="BD414" s="10">
        <v>9.1999999999999993</v>
      </c>
      <c r="BE414" s="10"/>
      <c r="BF414" s="6" t="s">
        <v>431</v>
      </c>
      <c r="BG414" s="3"/>
      <c r="BH414" s="6" t="s">
        <v>425</v>
      </c>
      <c r="BI414" s="6" t="s">
        <v>530</v>
      </c>
      <c r="BJ414" s="6" t="s">
        <v>427</v>
      </c>
      <c r="BK414" s="6" t="s">
        <v>424</v>
      </c>
      <c r="BL414" s="4" t="s">
        <v>1</v>
      </c>
      <c r="BM414" s="10">
        <v>1434252.04389905</v>
      </c>
      <c r="BN414" s="4" t="s">
        <v>45</v>
      </c>
      <c r="BO414" s="10"/>
      <c r="BP414" s="11">
        <v>39573</v>
      </c>
      <c r="BQ414" s="11">
        <v>48731</v>
      </c>
      <c r="BR414" s="10">
        <v>46904.048799999997</v>
      </c>
      <c r="BS414" s="10">
        <v>154.72999999999999</v>
      </c>
      <c r="BT414" s="10">
        <v>44.283900000000003</v>
      </c>
    </row>
    <row r="415" spans="1:72" s="12" customFormat="1" ht="18.2" customHeight="1" x14ac:dyDescent="0.15">
      <c r="A415" s="13">
        <v>413</v>
      </c>
      <c r="B415" s="14" t="s">
        <v>715</v>
      </c>
      <c r="C415" s="14" t="s">
        <v>420</v>
      </c>
      <c r="D415" s="15">
        <v>45231</v>
      </c>
      <c r="E415" s="16" t="s">
        <v>339</v>
      </c>
      <c r="F415" s="17">
        <v>160</v>
      </c>
      <c r="G415" s="17">
        <v>159</v>
      </c>
      <c r="H415" s="18">
        <v>31077.859799999998</v>
      </c>
      <c r="I415" s="18">
        <v>52262.690799999997</v>
      </c>
      <c r="J415" s="18">
        <v>0</v>
      </c>
      <c r="K415" s="18">
        <v>83340.550600000002</v>
      </c>
      <c r="L415" s="18">
        <v>553.75369999999998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83340.550600000002</v>
      </c>
      <c r="T415" s="18">
        <v>71493.316000000006</v>
      </c>
      <c r="U415" s="18">
        <v>225.5728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71718.888800000001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  <c r="AS415" s="18"/>
      <c r="AT415" s="18">
        <v>0</v>
      </c>
      <c r="AU415" s="18">
        <f t="shared" si="6"/>
        <v>0</v>
      </c>
      <c r="AV415" s="18">
        <v>52816.444499999998</v>
      </c>
      <c r="AW415" s="18">
        <v>71718.888800000001</v>
      </c>
      <c r="AX415" s="19">
        <v>48</v>
      </c>
      <c r="AY415" s="19">
        <v>240</v>
      </c>
      <c r="AZ415" s="18">
        <v>540000</v>
      </c>
      <c r="BA415" s="18">
        <v>88442.17</v>
      </c>
      <c r="BB415" s="20">
        <v>63.89</v>
      </c>
      <c r="BC415" s="20">
        <v>60.204626117088701</v>
      </c>
      <c r="BD415" s="20">
        <v>8.7100000000000009</v>
      </c>
      <c r="BE415" s="20"/>
      <c r="BF415" s="16" t="s">
        <v>421</v>
      </c>
      <c r="BG415" s="13"/>
      <c r="BH415" s="16" t="s">
        <v>425</v>
      </c>
      <c r="BI415" s="16" t="s">
        <v>697</v>
      </c>
      <c r="BJ415" s="16" t="s">
        <v>698</v>
      </c>
      <c r="BK415" s="16" t="s">
        <v>424</v>
      </c>
      <c r="BL415" s="14" t="s">
        <v>1</v>
      </c>
      <c r="BM415" s="20">
        <v>658686.45871628204</v>
      </c>
      <c r="BN415" s="14" t="s">
        <v>45</v>
      </c>
      <c r="BO415" s="20"/>
      <c r="BP415" s="21">
        <v>39409</v>
      </c>
      <c r="BQ415" s="21">
        <v>46722</v>
      </c>
      <c r="BR415" s="20">
        <v>21229.1947</v>
      </c>
      <c r="BS415" s="20">
        <v>73.7</v>
      </c>
      <c r="BT415" s="20">
        <v>44.283900000000003</v>
      </c>
    </row>
    <row r="416" spans="1:72" s="12" customFormat="1" ht="18.2" customHeight="1" x14ac:dyDescent="0.15">
      <c r="A416" s="3">
        <v>414</v>
      </c>
      <c r="B416" s="4" t="s">
        <v>715</v>
      </c>
      <c r="C416" s="4" t="s">
        <v>420</v>
      </c>
      <c r="D416" s="5">
        <v>45231</v>
      </c>
      <c r="E416" s="6" t="s">
        <v>340</v>
      </c>
      <c r="F416" s="7">
        <v>172</v>
      </c>
      <c r="G416" s="7">
        <v>171</v>
      </c>
      <c r="H416" s="8">
        <v>72977.721699999995</v>
      </c>
      <c r="I416" s="8">
        <v>41010.012799999997</v>
      </c>
      <c r="J416" s="8">
        <v>0</v>
      </c>
      <c r="K416" s="8">
        <v>113987.73450000001</v>
      </c>
      <c r="L416" s="8">
        <v>430.14170000000001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113987.73450000001</v>
      </c>
      <c r="T416" s="8">
        <v>127245.96709999999</v>
      </c>
      <c r="U416" s="8">
        <v>559.49509999999998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127805.46219999999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/>
      <c r="AT416" s="8">
        <v>0</v>
      </c>
      <c r="AU416" s="8">
        <f t="shared" si="6"/>
        <v>0</v>
      </c>
      <c r="AV416" s="8">
        <v>41440.154499999997</v>
      </c>
      <c r="AW416" s="8">
        <v>127805.46219999999</v>
      </c>
      <c r="AX416" s="9">
        <v>111</v>
      </c>
      <c r="AY416" s="9">
        <v>300</v>
      </c>
      <c r="AZ416" s="8">
        <v>548000</v>
      </c>
      <c r="BA416" s="8">
        <v>116026.51</v>
      </c>
      <c r="BB416" s="10">
        <v>83.94</v>
      </c>
      <c r="BC416" s="10">
        <v>82.465036946556395</v>
      </c>
      <c r="BD416" s="10">
        <v>9.1999999999999993</v>
      </c>
      <c r="BE416" s="10"/>
      <c r="BF416" s="6" t="s">
        <v>421</v>
      </c>
      <c r="BG416" s="3"/>
      <c r="BH416" s="6" t="s">
        <v>425</v>
      </c>
      <c r="BI416" s="6" t="s">
        <v>697</v>
      </c>
      <c r="BJ416" s="6" t="s">
        <v>698</v>
      </c>
      <c r="BK416" s="6" t="s">
        <v>424</v>
      </c>
      <c r="BL416" s="4" t="s">
        <v>1</v>
      </c>
      <c r="BM416" s="10">
        <v>900908.10097067896</v>
      </c>
      <c r="BN416" s="4" t="s">
        <v>45</v>
      </c>
      <c r="BO416" s="10"/>
      <c r="BP416" s="11">
        <v>39506</v>
      </c>
      <c r="BQ416" s="11">
        <v>48639</v>
      </c>
      <c r="BR416" s="10">
        <v>30581.542000000001</v>
      </c>
      <c r="BS416" s="10">
        <v>96.69</v>
      </c>
      <c r="BT416" s="10">
        <v>44.283900000000003</v>
      </c>
    </row>
    <row r="417" spans="1:72" s="12" customFormat="1" ht="18.2" customHeight="1" x14ac:dyDescent="0.15">
      <c r="A417" s="13">
        <v>415</v>
      </c>
      <c r="B417" s="14" t="s">
        <v>715</v>
      </c>
      <c r="C417" s="14" t="s">
        <v>420</v>
      </c>
      <c r="D417" s="15">
        <v>45231</v>
      </c>
      <c r="E417" s="16" t="s">
        <v>341</v>
      </c>
      <c r="F417" s="17">
        <v>163</v>
      </c>
      <c r="G417" s="17">
        <v>162</v>
      </c>
      <c r="H417" s="18">
        <v>81336.615000000005</v>
      </c>
      <c r="I417" s="18">
        <v>43930.383900000001</v>
      </c>
      <c r="J417" s="18">
        <v>0</v>
      </c>
      <c r="K417" s="18">
        <v>125266.99890000001</v>
      </c>
      <c r="L417" s="18">
        <v>473.13249999999999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125266.99890000001</v>
      </c>
      <c r="T417" s="18">
        <v>132659.99290000001</v>
      </c>
      <c r="U417" s="18">
        <v>623.57950000000005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133283.5724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  <c r="AS417" s="18"/>
      <c r="AT417" s="18">
        <v>0</v>
      </c>
      <c r="AU417" s="18">
        <f t="shared" si="6"/>
        <v>0</v>
      </c>
      <c r="AV417" s="18">
        <v>44403.5164</v>
      </c>
      <c r="AW417" s="18">
        <v>133283.5724</v>
      </c>
      <c r="AX417" s="19">
        <v>112</v>
      </c>
      <c r="AY417" s="19">
        <v>300</v>
      </c>
      <c r="AZ417" s="18">
        <v>619000</v>
      </c>
      <c r="BA417" s="18">
        <v>128580.23</v>
      </c>
      <c r="BB417" s="20">
        <v>82.39</v>
      </c>
      <c r="BC417" s="20">
        <v>80.266990029268101</v>
      </c>
      <c r="BD417" s="20">
        <v>9.1999999999999993</v>
      </c>
      <c r="BE417" s="20"/>
      <c r="BF417" s="16" t="s">
        <v>431</v>
      </c>
      <c r="BG417" s="13"/>
      <c r="BH417" s="16" t="s">
        <v>425</v>
      </c>
      <c r="BI417" s="16" t="s">
        <v>697</v>
      </c>
      <c r="BJ417" s="16" t="s">
        <v>698</v>
      </c>
      <c r="BK417" s="16" t="s">
        <v>424</v>
      </c>
      <c r="BL417" s="14" t="s">
        <v>1</v>
      </c>
      <c r="BM417" s="20">
        <v>990054.36495709198</v>
      </c>
      <c r="BN417" s="14" t="s">
        <v>45</v>
      </c>
      <c r="BO417" s="20"/>
      <c r="BP417" s="21">
        <v>39511</v>
      </c>
      <c r="BQ417" s="21">
        <v>48670</v>
      </c>
      <c r="BR417" s="20">
        <v>32303.914799999999</v>
      </c>
      <c r="BS417" s="20">
        <v>107.15</v>
      </c>
      <c r="BT417" s="20">
        <v>44.283900000000003</v>
      </c>
    </row>
    <row r="418" spans="1:72" s="12" customFormat="1" ht="18.2" customHeight="1" x14ac:dyDescent="0.15">
      <c r="A418" s="3">
        <v>416</v>
      </c>
      <c r="B418" s="4" t="s">
        <v>715</v>
      </c>
      <c r="C418" s="4" t="s">
        <v>420</v>
      </c>
      <c r="D418" s="5">
        <v>45231</v>
      </c>
      <c r="E418" s="6" t="s">
        <v>699</v>
      </c>
      <c r="F418" s="7">
        <v>1</v>
      </c>
      <c r="G418" s="7">
        <v>0</v>
      </c>
      <c r="H418" s="8">
        <v>63543.209600000002</v>
      </c>
      <c r="I418" s="8">
        <v>0</v>
      </c>
      <c r="J418" s="8">
        <v>0</v>
      </c>
      <c r="K418" s="8">
        <v>63543.209600000002</v>
      </c>
      <c r="L418" s="8">
        <v>374.47669999999999</v>
      </c>
      <c r="M418" s="8">
        <v>0</v>
      </c>
      <c r="N418" s="8">
        <v>0</v>
      </c>
      <c r="O418" s="8">
        <v>0</v>
      </c>
      <c r="P418" s="8">
        <v>340.05029999999999</v>
      </c>
      <c r="Q418" s="8">
        <v>0</v>
      </c>
      <c r="R418" s="8">
        <v>0</v>
      </c>
      <c r="S418" s="8">
        <v>63203.159299999999</v>
      </c>
      <c r="T418" s="8">
        <v>0</v>
      </c>
      <c r="U418" s="8">
        <v>487.16469999999998</v>
      </c>
      <c r="V418" s="8">
        <v>0</v>
      </c>
      <c r="W418" s="8">
        <v>0</v>
      </c>
      <c r="X418" s="8">
        <v>487.16469999999998</v>
      </c>
      <c r="Y418" s="8">
        <v>0</v>
      </c>
      <c r="Z418" s="8">
        <v>0</v>
      </c>
      <c r="AA418" s="8">
        <v>0</v>
      </c>
      <c r="AB418" s="8">
        <v>72.3185</v>
      </c>
      <c r="AC418" s="8">
        <v>0</v>
      </c>
      <c r="AD418" s="8">
        <v>0</v>
      </c>
      <c r="AE418" s="8">
        <v>0</v>
      </c>
      <c r="AF418" s="8">
        <v>0</v>
      </c>
      <c r="AG418" s="8">
        <v>-64.42</v>
      </c>
      <c r="AH418" s="8">
        <v>48.974499999999999</v>
      </c>
      <c r="AI418" s="8">
        <v>27.690300000000001</v>
      </c>
      <c r="AJ418" s="8">
        <v>11.86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/>
      <c r="AT418" s="8">
        <v>0</v>
      </c>
      <c r="AU418" s="8">
        <f t="shared" si="6"/>
        <v>988.05830000000003</v>
      </c>
      <c r="AV418" s="8">
        <v>34.426400000000001</v>
      </c>
      <c r="AW418" s="8">
        <v>0</v>
      </c>
      <c r="AX418" s="9">
        <v>111</v>
      </c>
      <c r="AY418" s="9">
        <v>300</v>
      </c>
      <c r="AZ418" s="8">
        <v>465000</v>
      </c>
      <c r="BA418" s="8">
        <v>101021.14</v>
      </c>
      <c r="BB418" s="10">
        <v>90</v>
      </c>
      <c r="BC418" s="10">
        <v>56.307861275372701</v>
      </c>
      <c r="BD418" s="10">
        <v>9.1999999999999993</v>
      </c>
      <c r="BE418" s="10"/>
      <c r="BF418" s="6" t="s">
        <v>431</v>
      </c>
      <c r="BG418" s="3"/>
      <c r="BH418" s="6" t="s">
        <v>700</v>
      </c>
      <c r="BI418" s="6" t="s">
        <v>701</v>
      </c>
      <c r="BJ418" s="6" t="s">
        <v>702</v>
      </c>
      <c r="BK418" s="6" t="s">
        <v>442</v>
      </c>
      <c r="BL418" s="4" t="s">
        <v>1</v>
      </c>
      <c r="BM418" s="10">
        <v>499529.51929499302</v>
      </c>
      <c r="BN418" s="4" t="s">
        <v>45</v>
      </c>
      <c r="BO418" s="10"/>
      <c r="BP418" s="11">
        <v>39498</v>
      </c>
      <c r="BQ418" s="11">
        <v>48639</v>
      </c>
      <c r="BR418" s="10">
        <v>1.5E-3</v>
      </c>
      <c r="BS418" s="10">
        <v>84.18</v>
      </c>
      <c r="BT418" s="10">
        <v>0</v>
      </c>
    </row>
    <row r="419" spans="1:72" s="12" customFormat="1" ht="18.2" customHeight="1" x14ac:dyDescent="0.15">
      <c r="A419" s="13">
        <v>417</v>
      </c>
      <c r="B419" s="14" t="s">
        <v>345</v>
      </c>
      <c r="C419" s="14" t="s">
        <v>420</v>
      </c>
      <c r="D419" s="15">
        <v>45231</v>
      </c>
      <c r="E419" s="16" t="s">
        <v>342</v>
      </c>
      <c r="F419" s="17">
        <v>180</v>
      </c>
      <c r="G419" s="17">
        <v>179</v>
      </c>
      <c r="H419" s="18">
        <v>80050.460000000006</v>
      </c>
      <c r="I419" s="18">
        <v>108249.58</v>
      </c>
      <c r="J419" s="18">
        <v>0</v>
      </c>
      <c r="K419" s="18">
        <v>188300.04</v>
      </c>
      <c r="L419" s="18">
        <v>1215.5999999999999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188300.04</v>
      </c>
      <c r="T419" s="18">
        <v>237571.27</v>
      </c>
      <c r="U419" s="18">
        <v>716.36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238287.63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f t="shared" si="6"/>
        <v>0</v>
      </c>
      <c r="AV419" s="18">
        <v>109465.18</v>
      </c>
      <c r="AW419" s="18">
        <v>238287.63</v>
      </c>
      <c r="AX419" s="19">
        <v>52</v>
      </c>
      <c r="AY419" s="19">
        <v>300</v>
      </c>
      <c r="AZ419" s="18">
        <v>825000.02</v>
      </c>
      <c r="BA419" s="18">
        <v>200957.67</v>
      </c>
      <c r="BB419" s="20">
        <v>79.06</v>
      </c>
      <c r="BC419" s="20">
        <v>74.080283486567097</v>
      </c>
      <c r="BD419" s="20">
        <v>10.74</v>
      </c>
      <c r="BE419" s="20"/>
      <c r="BF419" s="16" t="s">
        <v>421</v>
      </c>
      <c r="BG419" s="13"/>
      <c r="BH419" s="16" t="s">
        <v>492</v>
      </c>
      <c r="BI419" s="16" t="s">
        <v>493</v>
      </c>
      <c r="BJ419" s="16" t="s">
        <v>703</v>
      </c>
      <c r="BK419" s="16" t="s">
        <v>424</v>
      </c>
      <c r="BL419" s="14" t="s">
        <v>1</v>
      </c>
      <c r="BM419" s="20">
        <v>1488239.3460421199</v>
      </c>
      <c r="BN419" s="14" t="s">
        <v>45</v>
      </c>
      <c r="BO419" s="20"/>
      <c r="BP419" s="21">
        <v>37669</v>
      </c>
      <c r="BQ419" s="21">
        <v>46800</v>
      </c>
      <c r="BR419" s="20">
        <v>56801.1</v>
      </c>
      <c r="BS419" s="20">
        <v>101.29</v>
      </c>
      <c r="BT419" s="20">
        <v>45.37</v>
      </c>
    </row>
    <row r="420" spans="1:72" s="12" customFormat="1" ht="18.2" customHeight="1" x14ac:dyDescent="0.15">
      <c r="A420" s="3">
        <v>418</v>
      </c>
      <c r="B420" s="4" t="s">
        <v>715</v>
      </c>
      <c r="C420" s="4" t="s">
        <v>420</v>
      </c>
      <c r="D420" s="5">
        <v>45231</v>
      </c>
      <c r="E420" s="6" t="s">
        <v>113</v>
      </c>
      <c r="F420" s="7">
        <v>136</v>
      </c>
      <c r="G420" s="7">
        <v>135</v>
      </c>
      <c r="H420" s="8">
        <v>114834.2663</v>
      </c>
      <c r="I420" s="8">
        <v>56275.021099999998</v>
      </c>
      <c r="J420" s="8">
        <v>0</v>
      </c>
      <c r="K420" s="8">
        <v>171109.2874</v>
      </c>
      <c r="L420" s="8">
        <v>668.0068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171109.2874</v>
      </c>
      <c r="T420" s="8">
        <v>151239.02369999999</v>
      </c>
      <c r="U420" s="8">
        <v>880.39490000000001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152119.4186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/>
      <c r="AT420" s="8">
        <v>0</v>
      </c>
      <c r="AU420" s="8">
        <f t="shared" si="6"/>
        <v>0</v>
      </c>
      <c r="AV420" s="8">
        <v>56943.027900000001</v>
      </c>
      <c r="AW420" s="8">
        <v>152119.4186</v>
      </c>
      <c r="AX420" s="9">
        <v>112</v>
      </c>
      <c r="AY420" s="9">
        <v>300</v>
      </c>
      <c r="AZ420" s="8">
        <v>830000</v>
      </c>
      <c r="BA420" s="8">
        <v>181536.69</v>
      </c>
      <c r="BB420" s="10">
        <v>86.87</v>
      </c>
      <c r="BC420" s="10">
        <v>81.880218243694998</v>
      </c>
      <c r="BD420" s="10">
        <v>9.1999999999999993</v>
      </c>
      <c r="BE420" s="10"/>
      <c r="BF420" s="6" t="s">
        <v>421</v>
      </c>
      <c r="BG420" s="3"/>
      <c r="BH420" s="6" t="s">
        <v>114</v>
      </c>
      <c r="BI420" s="6" t="s">
        <v>474</v>
      </c>
      <c r="BJ420" s="6" t="s">
        <v>547</v>
      </c>
      <c r="BK420" s="6" t="s">
        <v>424</v>
      </c>
      <c r="BL420" s="4" t="s">
        <v>1</v>
      </c>
      <c r="BM420" s="10">
        <v>1352371.3217581301</v>
      </c>
      <c r="BN420" s="4" t="s">
        <v>45</v>
      </c>
      <c r="BO420" s="10"/>
      <c r="BP420" s="11">
        <v>39521</v>
      </c>
      <c r="BQ420" s="11">
        <v>48670</v>
      </c>
      <c r="BR420" s="10">
        <v>39053.800499999998</v>
      </c>
      <c r="BS420" s="10">
        <v>151.28</v>
      </c>
      <c r="BT420" s="10">
        <v>44.283900000000003</v>
      </c>
    </row>
    <row r="421" spans="1:72" s="12" customFormat="1" ht="18.2" customHeight="1" x14ac:dyDescent="0.15">
      <c r="A421" s="13">
        <v>419</v>
      </c>
      <c r="B421" s="14" t="s">
        <v>715</v>
      </c>
      <c r="C421" s="14" t="s">
        <v>420</v>
      </c>
      <c r="D421" s="15">
        <v>45231</v>
      </c>
      <c r="E421" s="16" t="s">
        <v>343</v>
      </c>
      <c r="F421" s="17">
        <v>182</v>
      </c>
      <c r="G421" s="17">
        <v>181</v>
      </c>
      <c r="H421" s="18">
        <v>114834.2663</v>
      </c>
      <c r="I421" s="18">
        <v>65415.547899999998</v>
      </c>
      <c r="J421" s="18">
        <v>0</v>
      </c>
      <c r="K421" s="18">
        <v>180249.81419999999</v>
      </c>
      <c r="L421" s="18">
        <v>668.0068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180249.81419999999</v>
      </c>
      <c r="T421" s="18">
        <v>213324.37179999999</v>
      </c>
      <c r="U421" s="18">
        <v>880.39490000000001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214204.76670000001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/>
      <c r="AT421" s="8">
        <v>0</v>
      </c>
      <c r="AU421" s="18">
        <f t="shared" si="6"/>
        <v>0</v>
      </c>
      <c r="AV421" s="18">
        <v>66083.554699999993</v>
      </c>
      <c r="AW421" s="18">
        <v>214204.76670000001</v>
      </c>
      <c r="AX421" s="19">
        <v>112</v>
      </c>
      <c r="AY421" s="19">
        <v>300</v>
      </c>
      <c r="AZ421" s="18">
        <v>830000</v>
      </c>
      <c r="BA421" s="18">
        <v>181536.69</v>
      </c>
      <c r="BB421" s="20">
        <v>86.87</v>
      </c>
      <c r="BC421" s="20">
        <v>86.254196656080893</v>
      </c>
      <c r="BD421" s="20">
        <v>9.1999999999999993</v>
      </c>
      <c r="BE421" s="20"/>
      <c r="BF421" s="16" t="s">
        <v>421</v>
      </c>
      <c r="BG421" s="13"/>
      <c r="BH421" s="16" t="s">
        <v>114</v>
      </c>
      <c r="BI421" s="16" t="s">
        <v>474</v>
      </c>
      <c r="BJ421" s="16" t="s">
        <v>547</v>
      </c>
      <c r="BK421" s="16" t="s">
        <v>424</v>
      </c>
      <c r="BL421" s="14" t="s">
        <v>1</v>
      </c>
      <c r="BM421" s="20">
        <v>1424613.9597698499</v>
      </c>
      <c r="BN421" s="14" t="s">
        <v>45</v>
      </c>
      <c r="BO421" s="20"/>
      <c r="BP421" s="21">
        <v>39521</v>
      </c>
      <c r="BQ421" s="21">
        <v>48670</v>
      </c>
      <c r="BR421" s="20">
        <v>50435.976600000002</v>
      </c>
      <c r="BS421" s="20">
        <v>151.28</v>
      </c>
      <c r="BT421" s="20">
        <v>44.283900000000003</v>
      </c>
    </row>
    <row r="422" spans="1:72" s="12" customFormat="1" ht="18.2" customHeight="1" x14ac:dyDescent="0.15">
      <c r="A422" s="13"/>
      <c r="B422" s="14"/>
      <c r="C422" s="14"/>
      <c r="D422" s="15"/>
      <c r="E422" s="16">
        <v>222283</v>
      </c>
      <c r="F422" s="17" t="s">
        <v>725</v>
      </c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>
        <f>220000/7.903553</f>
        <v>27835.5823007703</v>
      </c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8">
        <v>0</v>
      </c>
      <c r="AU422" s="18">
        <f t="shared" si="6"/>
        <v>27835.5823007703</v>
      </c>
      <c r="AV422" s="18"/>
      <c r="AW422" s="18"/>
      <c r="AX422" s="19"/>
      <c r="AY422" s="19"/>
      <c r="AZ422" s="18"/>
      <c r="BA422" s="18"/>
      <c r="BB422" s="20"/>
      <c r="BC422" s="20"/>
      <c r="BD422" s="20"/>
      <c r="BE422" s="20"/>
      <c r="BF422" s="16"/>
      <c r="BG422" s="13"/>
      <c r="BH422" s="16"/>
      <c r="BI422" s="16"/>
      <c r="BJ422" s="16"/>
      <c r="BK422" s="16"/>
      <c r="BL422" s="14" t="s">
        <v>1</v>
      </c>
      <c r="BM422" s="20"/>
      <c r="BN422" s="14"/>
      <c r="BO422" s="20"/>
      <c r="BP422" s="21"/>
      <c r="BQ422" s="21"/>
      <c r="BR422" s="20"/>
      <c r="BS422" s="20"/>
      <c r="BT422" s="20"/>
    </row>
    <row r="423" spans="1:72" s="12" customFormat="1" ht="82.7" customHeight="1" x14ac:dyDescent="0.15">
      <c r="A423" s="22" t="s">
        <v>704</v>
      </c>
      <c r="B423" s="22" t="s">
        <v>714</v>
      </c>
      <c r="C423" s="22" t="s">
        <v>350</v>
      </c>
      <c r="D423" s="22" t="s">
        <v>350</v>
      </c>
      <c r="E423" s="22" t="s">
        <v>352</v>
      </c>
      <c r="F423" s="22" t="s">
        <v>705</v>
      </c>
      <c r="G423" s="22" t="s">
        <v>706</v>
      </c>
      <c r="H423" s="22" t="s">
        <v>355</v>
      </c>
      <c r="I423" s="22" t="s">
        <v>356</v>
      </c>
      <c r="J423" s="22" t="s">
        <v>707</v>
      </c>
      <c r="K423" s="22" t="s">
        <v>358</v>
      </c>
      <c r="L423" s="23" t="s">
        <v>359</v>
      </c>
      <c r="M423" s="22" t="s">
        <v>360</v>
      </c>
      <c r="N423" s="22" t="s">
        <v>361</v>
      </c>
      <c r="O423" s="22" t="s">
        <v>362</v>
      </c>
      <c r="P423" s="22" t="s">
        <v>363</v>
      </c>
      <c r="Q423" s="22" t="s">
        <v>364</v>
      </c>
      <c r="R423" s="22" t="s">
        <v>365</v>
      </c>
      <c r="S423" s="22" t="s">
        <v>366</v>
      </c>
      <c r="T423" s="22" t="s">
        <v>367</v>
      </c>
      <c r="U423" s="22" t="s">
        <v>368</v>
      </c>
      <c r="V423" s="22" t="s">
        <v>369</v>
      </c>
      <c r="W423" s="22" t="s">
        <v>370</v>
      </c>
      <c r="X423" s="22" t="s">
        <v>371</v>
      </c>
      <c r="Y423" s="22" t="s">
        <v>372</v>
      </c>
      <c r="Z423" s="22" t="s">
        <v>373</v>
      </c>
      <c r="AA423" s="22" t="s">
        <v>374</v>
      </c>
      <c r="AB423" s="22" t="s">
        <v>375</v>
      </c>
      <c r="AC423" s="22" t="s">
        <v>376</v>
      </c>
      <c r="AD423" s="22" t="s">
        <v>377</v>
      </c>
      <c r="AE423" s="22" t="s">
        <v>378</v>
      </c>
      <c r="AF423" s="22" t="s">
        <v>379</v>
      </c>
      <c r="AG423" s="22" t="s">
        <v>380</v>
      </c>
      <c r="AH423" s="22" t="s">
        <v>381</v>
      </c>
      <c r="AI423" s="22" t="s">
        <v>382</v>
      </c>
      <c r="AJ423" s="22" t="s">
        <v>383</v>
      </c>
      <c r="AK423" s="22" t="s">
        <v>384</v>
      </c>
      <c r="AL423" s="22" t="s">
        <v>385</v>
      </c>
      <c r="AM423" s="22" t="s">
        <v>386</v>
      </c>
      <c r="AN423" s="22" t="s">
        <v>387</v>
      </c>
      <c r="AO423" s="22" t="s">
        <v>388</v>
      </c>
      <c r="AP423" s="22" t="s">
        <v>389</v>
      </c>
      <c r="AQ423" s="22" t="s">
        <v>390</v>
      </c>
      <c r="AR423" s="22" t="s">
        <v>391</v>
      </c>
      <c r="AS423" s="26" t="s">
        <v>392</v>
      </c>
      <c r="AT423" s="26" t="s">
        <v>393</v>
      </c>
      <c r="AU423" s="22" t="s">
        <v>394</v>
      </c>
      <c r="AV423" s="22" t="s">
        <v>395</v>
      </c>
      <c r="AW423" s="22" t="s">
        <v>396</v>
      </c>
      <c r="AX423" s="22" t="s">
        <v>397</v>
      </c>
      <c r="AY423" s="22" t="s">
        <v>398</v>
      </c>
      <c r="AZ423" s="22" t="s">
        <v>399</v>
      </c>
      <c r="BA423" s="22" t="s">
        <v>400</v>
      </c>
      <c r="BB423" s="22" t="s">
        <v>401</v>
      </c>
      <c r="BC423" s="22" t="s">
        <v>402</v>
      </c>
      <c r="BD423" s="22" t="s">
        <v>403</v>
      </c>
      <c r="BE423" s="22" t="s">
        <v>404</v>
      </c>
      <c r="BF423" s="22" t="s">
        <v>405</v>
      </c>
      <c r="BG423" s="22" t="s">
        <v>406</v>
      </c>
      <c r="BH423" s="22" t="s">
        <v>407</v>
      </c>
      <c r="BI423" s="22" t="s">
        <v>408</v>
      </c>
      <c r="BJ423" s="22" t="s">
        <v>409</v>
      </c>
      <c r="BK423" s="22" t="s">
        <v>410</v>
      </c>
      <c r="BL423" s="22" t="s">
        <v>411</v>
      </c>
      <c r="BM423" s="22" t="s">
        <v>412</v>
      </c>
      <c r="BN423" s="22" t="s">
        <v>413</v>
      </c>
      <c r="BO423" s="22" t="s">
        <v>414</v>
      </c>
      <c r="BP423" s="22" t="s">
        <v>708</v>
      </c>
      <c r="BQ423" s="22" t="s">
        <v>709</v>
      </c>
      <c r="BR423" s="23" t="s">
        <v>417</v>
      </c>
      <c r="BS423" s="22" t="s">
        <v>418</v>
      </c>
      <c r="BT423" s="22" t="s">
        <v>419</v>
      </c>
    </row>
    <row r="424" spans="1:72" s="32" customFormat="1" ht="13.35" customHeight="1" x14ac:dyDescent="0.2">
      <c r="A424" s="27" t="s">
        <v>710</v>
      </c>
      <c r="B424" s="28"/>
      <c r="C424" s="28"/>
      <c r="D424" s="28"/>
      <c r="E424" s="28"/>
      <c r="F424" s="29"/>
      <c r="G424" s="29"/>
      <c r="H424" s="30">
        <f t="shared" ref="H424:R424" si="7">SUMIF($BL$3:$BL$423,"UDIS",H3:H423)</f>
        <v>17969048.144730002</v>
      </c>
      <c r="I424" s="30">
        <f t="shared" si="7"/>
        <v>10417213.469375007</v>
      </c>
      <c r="J424" s="30">
        <f t="shared" si="7"/>
        <v>57330.745941941554</v>
      </c>
      <c r="K424" s="30">
        <f t="shared" si="7"/>
        <v>28386261.614104997</v>
      </c>
      <c r="L424" s="30">
        <f t="shared" si="7"/>
        <v>142084.58329999991</v>
      </c>
      <c r="M424" s="30">
        <f t="shared" si="7"/>
        <v>191029.69930000001</v>
      </c>
      <c r="N424" s="30">
        <f t="shared" si="7"/>
        <v>0</v>
      </c>
      <c r="O424" s="30">
        <f t="shared" si="7"/>
        <v>92919.346900000004</v>
      </c>
      <c r="P424" s="30">
        <f t="shared" si="7"/>
        <v>18904.498499999998</v>
      </c>
      <c r="Q424" s="30">
        <f t="shared" si="7"/>
        <v>102.88550000000001</v>
      </c>
      <c r="R424" s="30">
        <f t="shared" si="7"/>
        <v>27835.5823007703</v>
      </c>
      <c r="S424" s="30">
        <f>SUMIF($BL$3:$BL$423,"UDIS",S3:S423)-M424</f>
        <v>28083305.183904991</v>
      </c>
      <c r="T424" s="30">
        <f t="shared" ref="T424:AW424" si="8">SUMIF($BL$3:$BL$423,"UDIS",T3:T423)</f>
        <v>22897620.914224993</v>
      </c>
      <c r="U424" s="30">
        <f t="shared" si="8"/>
        <v>139848.89500000002</v>
      </c>
      <c r="V424" s="30">
        <f t="shared" si="8"/>
        <v>0</v>
      </c>
      <c r="W424" s="30">
        <f t="shared" si="8"/>
        <v>66779.789000000019</v>
      </c>
      <c r="X424" s="30">
        <f t="shared" si="8"/>
        <v>18813.525699999998</v>
      </c>
      <c r="Y424" s="30">
        <f t="shared" si="8"/>
        <v>0</v>
      </c>
      <c r="Z424" s="30">
        <f t="shared" si="8"/>
        <v>0</v>
      </c>
      <c r="AA424" s="30">
        <f t="shared" si="8"/>
        <v>22951876.494524997</v>
      </c>
      <c r="AB424" s="30">
        <f t="shared" si="8"/>
        <v>3509.218499999999</v>
      </c>
      <c r="AC424" s="30">
        <f t="shared" si="8"/>
        <v>0</v>
      </c>
      <c r="AD424" s="30">
        <f t="shared" si="8"/>
        <v>0</v>
      </c>
      <c r="AE424" s="30">
        <f t="shared" si="8"/>
        <v>0</v>
      </c>
      <c r="AF424" s="30">
        <f t="shared" si="8"/>
        <v>449.22999999999996</v>
      </c>
      <c r="AG424" s="30">
        <f t="shared" si="8"/>
        <v>-250.82999999999998</v>
      </c>
      <c r="AH424" s="30">
        <f t="shared" si="8"/>
        <v>2165.2391999999995</v>
      </c>
      <c r="AI424" s="30">
        <f t="shared" si="8"/>
        <v>3690.3520999999996</v>
      </c>
      <c r="AJ424" s="30">
        <f t="shared" si="8"/>
        <v>10094.911300000002</v>
      </c>
      <c r="AK424" s="30">
        <f t="shared" si="8"/>
        <v>0</v>
      </c>
      <c r="AL424" s="30">
        <f t="shared" si="8"/>
        <v>0</v>
      </c>
      <c r="AM424" s="30">
        <f t="shared" si="8"/>
        <v>199.56</v>
      </c>
      <c r="AN424" s="30">
        <f t="shared" si="8"/>
        <v>0</v>
      </c>
      <c r="AO424" s="30">
        <f t="shared" si="8"/>
        <v>1115.6044999999999</v>
      </c>
      <c r="AP424" s="30">
        <f t="shared" si="8"/>
        <v>17860.472099999995</v>
      </c>
      <c r="AQ424" s="30">
        <f t="shared" si="8"/>
        <v>114954.08870000004</v>
      </c>
      <c r="AR424" s="30">
        <f t="shared" si="8"/>
        <v>0</v>
      </c>
      <c r="AS424" s="30">
        <f t="shared" si="8"/>
        <v>8.372185</v>
      </c>
      <c r="AT424" s="30">
        <f t="shared" si="8"/>
        <v>52680.996535107828</v>
      </c>
      <c r="AU424" s="39">
        <f t="shared" si="8"/>
        <v>269374.18963872094</v>
      </c>
      <c r="AV424" s="30">
        <f t="shared" si="8"/>
        <v>10447474.207274992</v>
      </c>
      <c r="AW424" s="30">
        <f t="shared" si="8"/>
        <v>22951876.494524997</v>
      </c>
      <c r="AX424" s="29"/>
      <c r="AY424" s="29"/>
      <c r="AZ424" s="29"/>
      <c r="BA424" s="30">
        <v>33582188.685934</v>
      </c>
      <c r="BB424" s="29"/>
      <c r="BC424" s="29">
        <v>24516.0525639552</v>
      </c>
      <c r="BD424" s="29"/>
      <c r="BE424" s="29"/>
      <c r="BF424" s="29"/>
      <c r="BG424" s="29"/>
      <c r="BH424" s="29"/>
      <c r="BI424" s="29"/>
      <c r="BJ424" s="29"/>
      <c r="BK424" s="29"/>
      <c r="BL424" s="29"/>
      <c r="BM424" s="31"/>
      <c r="BN424" s="29"/>
      <c r="BO424" s="29"/>
      <c r="BP424" s="29"/>
      <c r="BQ424" s="29"/>
      <c r="BR424" s="29">
        <v>7300511.7707000002</v>
      </c>
      <c r="BS424" s="29"/>
      <c r="BT424" s="29"/>
    </row>
    <row r="425" spans="1:72" s="32" customFormat="1" ht="13.35" customHeight="1" x14ac:dyDescent="0.2">
      <c r="A425" s="27" t="s">
        <v>711</v>
      </c>
      <c r="B425" s="28"/>
      <c r="C425" s="28"/>
      <c r="D425" s="28"/>
      <c r="E425" s="28"/>
      <c r="F425" s="29"/>
      <c r="G425" s="31" t="s">
        <v>716</v>
      </c>
      <c r="H425" s="30">
        <f t="shared" ref="H425:AW425" si="9">SUMIF($BL$3:$BL$423,"PESOS",H3:H423)</f>
        <v>16398963.661600001</v>
      </c>
      <c r="I425" s="30">
        <f t="shared" si="9"/>
        <v>745192.5183</v>
      </c>
      <c r="J425" s="30">
        <f t="shared" si="9"/>
        <v>1656.4007000000001</v>
      </c>
      <c r="K425" s="30">
        <f t="shared" si="9"/>
        <v>17144156.179900005</v>
      </c>
      <c r="L425" s="30">
        <f t="shared" si="9"/>
        <v>216601.90239999999</v>
      </c>
      <c r="M425" s="30">
        <f t="shared" si="9"/>
        <v>0</v>
      </c>
      <c r="N425" s="30">
        <f t="shared" si="9"/>
        <v>0</v>
      </c>
      <c r="O425" s="30">
        <f t="shared" si="9"/>
        <v>34200.385699999999</v>
      </c>
      <c r="P425" s="30">
        <f t="shared" si="9"/>
        <v>183898.34959999999</v>
      </c>
      <c r="Q425" s="30">
        <f t="shared" si="9"/>
        <v>218267.94999999998</v>
      </c>
      <c r="R425" s="30">
        <f t="shared" si="9"/>
        <v>0</v>
      </c>
      <c r="S425" s="30">
        <f t="shared" si="9"/>
        <v>16707789.494599996</v>
      </c>
      <c r="T425" s="30">
        <f t="shared" si="9"/>
        <v>610037.99060000002</v>
      </c>
      <c r="U425" s="30">
        <f t="shared" si="9"/>
        <v>148320.75270000004</v>
      </c>
      <c r="V425" s="30">
        <f t="shared" si="9"/>
        <v>18.271799999999999</v>
      </c>
      <c r="W425" s="30">
        <f t="shared" si="9"/>
        <v>33781.310899999997</v>
      </c>
      <c r="X425" s="30">
        <f t="shared" si="9"/>
        <v>113224.84109999999</v>
      </c>
      <c r="Y425" s="30">
        <f t="shared" si="9"/>
        <v>18.271799999999999</v>
      </c>
      <c r="Z425" s="30">
        <f t="shared" si="9"/>
        <v>0</v>
      </c>
      <c r="AA425" s="30">
        <f t="shared" si="9"/>
        <v>611352.59130000009</v>
      </c>
      <c r="AB425" s="30">
        <f t="shared" si="9"/>
        <v>14670.410400000001</v>
      </c>
      <c r="AC425" s="30">
        <f t="shared" si="9"/>
        <v>0</v>
      </c>
      <c r="AD425" s="30">
        <f t="shared" si="9"/>
        <v>0</v>
      </c>
      <c r="AE425" s="30">
        <f t="shared" si="9"/>
        <v>0</v>
      </c>
      <c r="AF425" s="30">
        <f t="shared" si="9"/>
        <v>460</v>
      </c>
      <c r="AG425" s="30">
        <f t="shared" si="9"/>
        <v>0</v>
      </c>
      <c r="AH425" s="30">
        <f t="shared" si="9"/>
        <v>0</v>
      </c>
      <c r="AI425" s="30">
        <f t="shared" si="9"/>
        <v>12680.357699999999</v>
      </c>
      <c r="AJ425" s="30">
        <f t="shared" si="9"/>
        <v>3881.1293999999998</v>
      </c>
      <c r="AK425" s="30">
        <f t="shared" si="9"/>
        <v>0</v>
      </c>
      <c r="AL425" s="30">
        <f t="shared" si="9"/>
        <v>0</v>
      </c>
      <c r="AM425" s="30">
        <f t="shared" si="9"/>
        <v>1063.4482</v>
      </c>
      <c r="AN425" s="30">
        <f t="shared" si="9"/>
        <v>0</v>
      </c>
      <c r="AO425" s="30">
        <f t="shared" si="9"/>
        <v>0</v>
      </c>
      <c r="AP425" s="30">
        <f t="shared" si="9"/>
        <v>2843.3693000000003</v>
      </c>
      <c r="AQ425" s="30">
        <f t="shared" si="9"/>
        <v>60304.085899999998</v>
      </c>
      <c r="AR425" s="30">
        <f t="shared" si="9"/>
        <v>22789.15</v>
      </c>
      <c r="AS425" s="30">
        <f t="shared" si="9"/>
        <v>23097.981306000001</v>
      </c>
      <c r="AT425" s="30">
        <f t="shared" si="9"/>
        <v>230</v>
      </c>
      <c r="AU425" s="39">
        <f t="shared" si="9"/>
        <v>677098.67799399979</v>
      </c>
      <c r="AV425" s="30">
        <f t="shared" si="9"/>
        <v>743473.73540000001</v>
      </c>
      <c r="AW425" s="30">
        <f t="shared" si="9"/>
        <v>611352.59130000009</v>
      </c>
      <c r="AX425" s="29"/>
      <c r="AY425" s="29"/>
      <c r="AZ425" s="29"/>
      <c r="BA425" s="30">
        <v>26829644.449999999</v>
      </c>
      <c r="BB425" s="29"/>
      <c r="BC425" s="30" t="s">
        <v>447</v>
      </c>
      <c r="BD425" s="29"/>
      <c r="BE425" s="29"/>
      <c r="BF425" s="29"/>
      <c r="BG425" s="29"/>
      <c r="BH425" s="29"/>
      <c r="BI425" s="29"/>
      <c r="BJ425" s="29"/>
      <c r="BK425" s="29"/>
      <c r="BL425" s="31" t="s">
        <v>712</v>
      </c>
      <c r="BM425" s="30">
        <v>238665680.43076801</v>
      </c>
      <c r="BN425" s="29"/>
      <c r="BO425" s="29"/>
      <c r="BP425" s="29"/>
      <c r="BQ425" s="29"/>
      <c r="BR425" s="29">
        <v>157841.89170000001</v>
      </c>
      <c r="BS425" s="29"/>
      <c r="BT425" s="29"/>
    </row>
    <row r="426" spans="1:72" s="12" customFormat="1" ht="18.2" customHeight="1" x14ac:dyDescent="0.15">
      <c r="A426" s="33" t="s">
        <v>713</v>
      </c>
      <c r="B426" s="34"/>
      <c r="C426" s="34"/>
      <c r="D426" s="34"/>
      <c r="E426" s="34"/>
      <c r="F426" s="34"/>
      <c r="G426" s="34"/>
      <c r="H426" s="33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35"/>
      <c r="Z426" s="35"/>
      <c r="AA426" s="35"/>
      <c r="AB426" s="35"/>
      <c r="AC426" s="34"/>
      <c r="AD426" s="34"/>
      <c r="AE426" s="34"/>
      <c r="AF426" s="34"/>
      <c r="AG426" s="34"/>
      <c r="AH426" s="34"/>
      <c r="AI426" s="34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7">
        <v>89.181384248209994</v>
      </c>
      <c r="AY426" s="37">
        <v>260.95942720763702</v>
      </c>
      <c r="AZ426" s="38">
        <v>437500.30599331303</v>
      </c>
      <c r="BA426" s="38">
        <v>144180.98600461599</v>
      </c>
      <c r="BB426" s="35"/>
      <c r="BC426" s="35" t="s">
        <v>447</v>
      </c>
      <c r="BD426" s="35">
        <v>9.6520188223642798</v>
      </c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</row>
    <row r="427" spans="1:72" s="12" customFormat="1" ht="28.7" customHeight="1" x14ac:dyDescent="0.15"/>
    <row r="428" spans="1:72" x14ac:dyDescent="0.2">
      <c r="AU428" s="40">
        <v>266337.22520180378</v>
      </c>
    </row>
    <row r="429" spans="1:72" x14ac:dyDescent="0.2">
      <c r="AU429" s="40">
        <v>677098.67869399989</v>
      </c>
    </row>
    <row r="432" spans="1:72" x14ac:dyDescent="0.2">
      <c r="AU432" s="41">
        <v>3036.9644369171583</v>
      </c>
    </row>
    <row r="433" spans="46:47" x14ac:dyDescent="0.2">
      <c r="AU433" s="41">
        <v>-7.0000009145587683E-4</v>
      </c>
    </row>
    <row r="435" spans="46:47" x14ac:dyDescent="0.2">
      <c r="AT435" s="43" t="s">
        <v>726</v>
      </c>
      <c r="AU435" s="42">
        <v>3036.9644369171715</v>
      </c>
    </row>
  </sheetData>
  <autoFilter ref="A2:BU426" xr:uid="{35415A96-0A35-4605-B303-D72AB5F7FAC3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2023-11-17T15:46:32Z</cp:lastPrinted>
  <dcterms:created xsi:type="dcterms:W3CDTF">2011-01-17T17:48:52Z</dcterms:created>
  <dcterms:modified xsi:type="dcterms:W3CDTF">2023-11-27T19:36:32Z</dcterms:modified>
</cp:coreProperties>
</file>